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24226"/>
  <bookViews>
    <workbookView xWindow="0" yWindow="0" windowWidth="2160" windowHeight="0" tabRatio="766" activeTab="32"/>
  </bookViews>
  <sheets>
    <sheet name="31-12" sheetId="1047" r:id="rId1"/>
    <sheet name="01-01" sheetId="1079" r:id="rId2"/>
    <sheet name="02-01" sheetId="974" r:id="rId3"/>
    <sheet name="03-01" sheetId="1049" r:id="rId4"/>
    <sheet name="04-01" sheetId="1050" r:id="rId5"/>
    <sheet name="05-01" sheetId="1052" r:id="rId6"/>
    <sheet name="06-01" sheetId="1053" r:id="rId7"/>
    <sheet name="07-01" sheetId="1054" r:id="rId8"/>
    <sheet name="08-01" sheetId="1055" r:id="rId9"/>
    <sheet name="09-01" sheetId="1056" r:id="rId10"/>
    <sheet name="10-01" sheetId="1057" r:id="rId11"/>
    <sheet name="11-01" sheetId="1058" r:id="rId12"/>
    <sheet name="12-01" sheetId="1059" r:id="rId13"/>
    <sheet name="13-01" sheetId="1060" r:id="rId14"/>
    <sheet name="14-01" sheetId="1061" r:id="rId15"/>
    <sheet name="15-01" sheetId="1062" r:id="rId16"/>
    <sheet name="16-01" sheetId="1063" r:id="rId17"/>
    <sheet name="17-01" sheetId="1064" r:id="rId18"/>
    <sheet name="18-01" sheetId="1065" r:id="rId19"/>
    <sheet name="19-01" sheetId="1066" r:id="rId20"/>
    <sheet name="20-01" sheetId="1067" r:id="rId21"/>
    <sheet name="21-01" sheetId="1068" r:id="rId22"/>
    <sheet name="22-01" sheetId="1069" r:id="rId23"/>
    <sheet name="23-01" sheetId="1070" r:id="rId24"/>
    <sheet name="24-01" sheetId="1071" r:id="rId25"/>
    <sheet name="25-01" sheetId="1072" r:id="rId26"/>
    <sheet name="26-01" sheetId="1073" r:id="rId27"/>
    <sheet name="27-01" sheetId="1074" r:id="rId28"/>
    <sheet name="28-01" sheetId="1075" r:id="rId29"/>
    <sheet name="29-01" sheetId="1076" r:id="rId30"/>
    <sheet name="30-01" sheetId="1077" r:id="rId31"/>
    <sheet name="31-01" sheetId="1078" r:id="rId32"/>
    <sheet name="Общий ННГ" sheetId="977" r:id="rId33"/>
    <sheet name="ВОСТОК" sheetId="42" r:id="rId34"/>
    <sheet name="ЗАПАД" sheetId="4" r:id="rId35"/>
  </sheets>
  <definedNames>
    <definedName name="_xlnm.Print_Area" localSheetId="1">'01-01'!$A$1:$AL$133</definedName>
    <definedName name="_xlnm.Print_Area" localSheetId="2">'02-01'!$A$1:$AL$133</definedName>
    <definedName name="_xlnm.Print_Area" localSheetId="3">'03-01'!$A$1:$AL$133</definedName>
    <definedName name="_xlnm.Print_Area" localSheetId="4">'04-01'!$A$1:$AL$133</definedName>
    <definedName name="_xlnm.Print_Area" localSheetId="5">'05-01'!$A$1:$AL$133</definedName>
    <definedName name="_xlnm.Print_Area" localSheetId="6">'06-01'!$A$1:$AL$133</definedName>
    <definedName name="_xlnm.Print_Area" localSheetId="7">'07-01'!$A$1:$AL$133</definedName>
    <definedName name="_xlnm.Print_Area" localSheetId="8">'08-01'!$A$1:$AL$133</definedName>
    <definedName name="_xlnm.Print_Area" localSheetId="9">'09-01'!$A$1:$AL$133</definedName>
    <definedName name="_xlnm.Print_Area" localSheetId="10">'10-01'!$A$1:$AL$133</definedName>
    <definedName name="_xlnm.Print_Area" localSheetId="11">'11-01'!$A$1:$AL$133</definedName>
    <definedName name="_xlnm.Print_Area" localSheetId="12">'12-01'!$A$1:$AL$133</definedName>
    <definedName name="_xlnm.Print_Area" localSheetId="13">'13-01'!$A$1:$AL$133</definedName>
    <definedName name="_xlnm.Print_Area" localSheetId="14">'14-01'!$A$1:$AL$133</definedName>
    <definedName name="_xlnm.Print_Area" localSheetId="15">'15-01'!$A$1:$AL$133</definedName>
    <definedName name="_xlnm.Print_Area" localSheetId="16">'16-01'!$A$1:$AL$133</definedName>
    <definedName name="_xlnm.Print_Area" localSheetId="17">'17-01'!$A$1:$AL$133</definedName>
    <definedName name="_xlnm.Print_Area" localSheetId="18">'18-01'!$A$1:$AL$133</definedName>
    <definedName name="_xlnm.Print_Area" localSheetId="19">'19-01'!$A$1:$AL$133</definedName>
    <definedName name="_xlnm.Print_Area" localSheetId="20">'20-01'!$A$1:$AL$133</definedName>
    <definedName name="_xlnm.Print_Area" localSheetId="21">'21-01'!$A$1:$AL$133</definedName>
    <definedName name="_xlnm.Print_Area" localSheetId="22">'22-01'!$A$1:$AL$133</definedName>
    <definedName name="_xlnm.Print_Area" localSheetId="23">'23-01'!$A$1:$AL$133</definedName>
    <definedName name="_xlnm.Print_Area" localSheetId="24">'24-01'!$A$1:$AL$133</definedName>
    <definedName name="_xlnm.Print_Area" localSheetId="25">'25-01'!$A$1:$AL$133</definedName>
    <definedName name="_xlnm.Print_Area" localSheetId="26">'26-01'!$A$1:$AL$133</definedName>
    <definedName name="_xlnm.Print_Area" localSheetId="27">'27-01'!$A$1:$AL$133</definedName>
    <definedName name="_xlnm.Print_Area" localSheetId="28">'28-01'!$A$1:$AL$133</definedName>
    <definedName name="_xlnm.Print_Area" localSheetId="29">'29-01'!$A$1:$AL$133</definedName>
    <definedName name="_xlnm.Print_Area" localSheetId="30">'30-01'!$A$1:$AL$133</definedName>
    <definedName name="_xlnm.Print_Area" localSheetId="31">'31-01'!$A$1:$AL$133</definedName>
    <definedName name="_xlnm.Print_Area" localSheetId="0">'31-12'!$A$1:$AL$132</definedName>
    <definedName name="_xlnm.Print_Area" localSheetId="33">ВОСТОК!$B$1:$AN$76</definedName>
    <definedName name="_xlnm.Print_Area" localSheetId="34">ЗАПАД!$B$1:$AN$85</definedName>
    <definedName name="_xlnm.Print_Area" localSheetId="32">'Общий ННГ'!$A$1:$AL$134</definedName>
  </definedNames>
  <calcPr calcId="162913"/>
</workbook>
</file>

<file path=xl/calcChain.xml><?xml version="1.0" encoding="utf-8"?>
<calcChain xmlns="http://schemas.openxmlformats.org/spreadsheetml/2006/main">
  <c r="F1" i="977" l="1"/>
  <c r="G1" i="977"/>
  <c r="U71" i="977" s="1"/>
  <c r="M1" i="977"/>
  <c r="D7" i="977"/>
  <c r="E7" i="977"/>
  <c r="F7" i="977"/>
  <c r="G7" i="977"/>
  <c r="H7" i="977"/>
  <c r="I7" i="977"/>
  <c r="J7" i="977"/>
  <c r="K7" i="977"/>
  <c r="L7" i="977"/>
  <c r="M7" i="977"/>
  <c r="N7" i="977"/>
  <c r="O7" i="977"/>
  <c r="Q7" i="977"/>
  <c r="R7" i="977"/>
  <c r="U7" i="977"/>
  <c r="V7" i="977"/>
  <c r="W7" i="977"/>
  <c r="X7" i="977"/>
  <c r="Y7" i="977"/>
  <c r="Z7" i="977"/>
  <c r="AA7" i="977"/>
  <c r="AB7" i="977"/>
  <c r="AC7" i="977"/>
  <c r="AD7" i="977"/>
  <c r="AE7" i="977"/>
  <c r="AG7" i="977"/>
  <c r="AH7" i="977"/>
  <c r="AK7" i="977"/>
  <c r="D8" i="977"/>
  <c r="E8" i="977"/>
  <c r="F8" i="977"/>
  <c r="G8" i="977"/>
  <c r="H8" i="977"/>
  <c r="I8" i="977"/>
  <c r="J8" i="977"/>
  <c r="K8" i="977"/>
  <c r="L8" i="977"/>
  <c r="M8" i="977"/>
  <c r="N8" i="977"/>
  <c r="O8" i="977"/>
  <c r="Q8" i="977"/>
  <c r="R8" i="977"/>
  <c r="U8" i="977"/>
  <c r="V8" i="977"/>
  <c r="W8" i="977"/>
  <c r="X8" i="977"/>
  <c r="Y8" i="977"/>
  <c r="Z8" i="977"/>
  <c r="AA8" i="977"/>
  <c r="AB8" i="977"/>
  <c r="AC8" i="977"/>
  <c r="AD8" i="977"/>
  <c r="AE8" i="977"/>
  <c r="AG8" i="977"/>
  <c r="AH8" i="977"/>
  <c r="AJ8" i="977"/>
  <c r="AK8" i="977"/>
  <c r="D9" i="977"/>
  <c r="E9" i="977"/>
  <c r="F9" i="977"/>
  <c r="G9" i="977"/>
  <c r="H9" i="977"/>
  <c r="I9" i="977"/>
  <c r="J9" i="977"/>
  <c r="K9" i="977"/>
  <c r="L9" i="977"/>
  <c r="M9" i="977"/>
  <c r="N9" i="977"/>
  <c r="O9" i="977"/>
  <c r="Q9" i="977"/>
  <c r="R9" i="977"/>
  <c r="U9" i="977"/>
  <c r="V9" i="977"/>
  <c r="W9" i="977"/>
  <c r="X9" i="977"/>
  <c r="Y9" i="977"/>
  <c r="Z9" i="977"/>
  <c r="AA9" i="977"/>
  <c r="AB9" i="977"/>
  <c r="AC9" i="977"/>
  <c r="AD9" i="977"/>
  <c r="AE9" i="977"/>
  <c r="AG9" i="977"/>
  <c r="AH9" i="977"/>
  <c r="AJ9" i="977"/>
  <c r="AK9" i="977"/>
  <c r="D10" i="977"/>
  <c r="E10" i="977"/>
  <c r="F10" i="977"/>
  <c r="G10" i="977"/>
  <c r="H10" i="977"/>
  <c r="I10" i="977"/>
  <c r="J10" i="977"/>
  <c r="K10" i="977"/>
  <c r="L10" i="977"/>
  <c r="M10" i="977"/>
  <c r="N10" i="977"/>
  <c r="O10" i="977"/>
  <c r="Q10" i="977"/>
  <c r="R10" i="977"/>
  <c r="U10" i="977"/>
  <c r="V10" i="977"/>
  <c r="W10" i="977"/>
  <c r="X10" i="977"/>
  <c r="Y10" i="977"/>
  <c r="Z10" i="977"/>
  <c r="AA10" i="977"/>
  <c r="AB10" i="977"/>
  <c r="AC10" i="977"/>
  <c r="AD10" i="977"/>
  <c r="AE10" i="977"/>
  <c r="AG10" i="977"/>
  <c r="AH10" i="977"/>
  <c r="AJ10" i="977"/>
  <c r="AK10" i="977"/>
  <c r="D11" i="977"/>
  <c r="E11" i="977"/>
  <c r="F11" i="977"/>
  <c r="G11" i="977"/>
  <c r="H11" i="977"/>
  <c r="I11" i="977"/>
  <c r="J11" i="977"/>
  <c r="K11" i="977"/>
  <c r="L11" i="977"/>
  <c r="M11" i="977"/>
  <c r="N11" i="977"/>
  <c r="O11" i="977"/>
  <c r="Q11" i="977"/>
  <c r="R11" i="977"/>
  <c r="U11" i="977"/>
  <c r="V11" i="977"/>
  <c r="W11" i="977"/>
  <c r="X11" i="977"/>
  <c r="Y11" i="977"/>
  <c r="Z11" i="977"/>
  <c r="AA11" i="977"/>
  <c r="AB11" i="977"/>
  <c r="AC11" i="977"/>
  <c r="AD11" i="977"/>
  <c r="AE11" i="977"/>
  <c r="AG11" i="977"/>
  <c r="AH11" i="977"/>
  <c r="AJ11" i="977"/>
  <c r="AK11" i="977"/>
  <c r="D12" i="977"/>
  <c r="E12" i="977"/>
  <c r="F12" i="977"/>
  <c r="G12" i="977"/>
  <c r="H12" i="977"/>
  <c r="I12" i="977"/>
  <c r="J12" i="977"/>
  <c r="K12" i="977"/>
  <c r="L12" i="977"/>
  <c r="M12" i="977"/>
  <c r="N12" i="977"/>
  <c r="O12" i="977"/>
  <c r="Q12" i="977"/>
  <c r="R12" i="977"/>
  <c r="U12" i="977"/>
  <c r="V12" i="977"/>
  <c r="W12" i="977"/>
  <c r="X12" i="977"/>
  <c r="Y12" i="977"/>
  <c r="Z12" i="977"/>
  <c r="AA12" i="977"/>
  <c r="AB12" i="977"/>
  <c r="AC12" i="977"/>
  <c r="AD12" i="977"/>
  <c r="AE12" i="977"/>
  <c r="AG12" i="977"/>
  <c r="AH12" i="977"/>
  <c r="AJ12" i="977"/>
  <c r="AK12" i="977"/>
  <c r="D13" i="977"/>
  <c r="E13" i="977"/>
  <c r="F13" i="977"/>
  <c r="G13" i="977"/>
  <c r="H13" i="977"/>
  <c r="I13" i="977"/>
  <c r="J13" i="977"/>
  <c r="K13" i="977"/>
  <c r="L13" i="977"/>
  <c r="M13" i="977"/>
  <c r="N13" i="977"/>
  <c r="O13" i="977"/>
  <c r="Q13" i="977"/>
  <c r="R13" i="977"/>
  <c r="U13" i="977"/>
  <c r="V13" i="977"/>
  <c r="W13" i="977"/>
  <c r="X13" i="977"/>
  <c r="Y13" i="977"/>
  <c r="Z13" i="977"/>
  <c r="AA13" i="977"/>
  <c r="AB13" i="977"/>
  <c r="AC13" i="977"/>
  <c r="AD13" i="977"/>
  <c r="AE13" i="977"/>
  <c r="AG13" i="977"/>
  <c r="AH13" i="977"/>
  <c r="AJ13" i="977"/>
  <c r="AK13" i="977"/>
  <c r="D14" i="977"/>
  <c r="E14" i="977"/>
  <c r="F14" i="977"/>
  <c r="G14" i="977"/>
  <c r="H14" i="977"/>
  <c r="I14" i="977"/>
  <c r="J14" i="977"/>
  <c r="K14" i="977"/>
  <c r="L14" i="977"/>
  <c r="M14" i="977"/>
  <c r="N14" i="977"/>
  <c r="O14" i="977"/>
  <c r="Q14" i="977"/>
  <c r="R14" i="977"/>
  <c r="U14" i="977"/>
  <c r="V14" i="977"/>
  <c r="W14" i="977"/>
  <c r="X14" i="977"/>
  <c r="Y14" i="977"/>
  <c r="Z14" i="977"/>
  <c r="AA14" i="977"/>
  <c r="AB14" i="977"/>
  <c r="AC14" i="977"/>
  <c r="AD14" i="977"/>
  <c r="AE14" i="977"/>
  <c r="AG14" i="977"/>
  <c r="AH14" i="977"/>
  <c r="AJ14" i="977"/>
  <c r="AK14" i="977"/>
  <c r="D15" i="977"/>
  <c r="E15" i="977"/>
  <c r="F15" i="977"/>
  <c r="G15" i="977"/>
  <c r="H15" i="977"/>
  <c r="I15" i="977"/>
  <c r="J15" i="977"/>
  <c r="K15" i="977"/>
  <c r="L15" i="977"/>
  <c r="M15" i="977"/>
  <c r="N15" i="977"/>
  <c r="O15" i="977"/>
  <c r="Q15" i="977"/>
  <c r="R15" i="977"/>
  <c r="U15" i="977"/>
  <c r="V15" i="977"/>
  <c r="W15" i="977"/>
  <c r="X15" i="977"/>
  <c r="Y15" i="977"/>
  <c r="Z15" i="977"/>
  <c r="AA15" i="977"/>
  <c r="AB15" i="977"/>
  <c r="AC15" i="977"/>
  <c r="AD15" i="977"/>
  <c r="AE15" i="977"/>
  <c r="AG15" i="977"/>
  <c r="AH15" i="977"/>
  <c r="AJ15" i="977"/>
  <c r="AK15" i="977"/>
  <c r="D16" i="977"/>
  <c r="E16" i="977"/>
  <c r="F16" i="977"/>
  <c r="G16" i="977"/>
  <c r="H16" i="977"/>
  <c r="I16" i="977"/>
  <c r="J16" i="977"/>
  <c r="K16" i="977"/>
  <c r="L16" i="977"/>
  <c r="M16" i="977"/>
  <c r="N16" i="977"/>
  <c r="O16" i="977"/>
  <c r="Q16" i="977"/>
  <c r="R16" i="977"/>
  <c r="U16" i="977"/>
  <c r="V16" i="977"/>
  <c r="W16" i="977"/>
  <c r="X16" i="977"/>
  <c r="Y16" i="977"/>
  <c r="Z16" i="977"/>
  <c r="AA16" i="977"/>
  <c r="AB16" i="977"/>
  <c r="AC16" i="977"/>
  <c r="AD16" i="977"/>
  <c r="AE16" i="977"/>
  <c r="AG16" i="977"/>
  <c r="AH16" i="977"/>
  <c r="AJ16" i="977"/>
  <c r="AK16" i="977"/>
  <c r="D17" i="977"/>
  <c r="E17" i="977"/>
  <c r="F17" i="977"/>
  <c r="G17" i="977"/>
  <c r="H17" i="977"/>
  <c r="I17" i="977"/>
  <c r="J17" i="977"/>
  <c r="K17" i="977"/>
  <c r="L17" i="977"/>
  <c r="M17" i="977"/>
  <c r="N17" i="977"/>
  <c r="O17" i="977"/>
  <c r="Q17" i="977"/>
  <c r="R17" i="977"/>
  <c r="U17" i="977"/>
  <c r="V17" i="977"/>
  <c r="W17" i="977"/>
  <c r="X17" i="977"/>
  <c r="Y17" i="977"/>
  <c r="Z17" i="977"/>
  <c r="AA17" i="977"/>
  <c r="AB17" i="977"/>
  <c r="AC17" i="977"/>
  <c r="AD17" i="977"/>
  <c r="AE17" i="977"/>
  <c r="AG17" i="977"/>
  <c r="AH17" i="977"/>
  <c r="AJ17" i="977"/>
  <c r="AK17" i="977"/>
  <c r="D18" i="977"/>
  <c r="E18" i="977"/>
  <c r="F18" i="977"/>
  <c r="G18" i="977"/>
  <c r="H18" i="977"/>
  <c r="I18" i="977"/>
  <c r="J18" i="977"/>
  <c r="K18" i="977"/>
  <c r="L18" i="977"/>
  <c r="M18" i="977"/>
  <c r="N18" i="977"/>
  <c r="O18" i="977"/>
  <c r="Q18" i="977"/>
  <c r="R18" i="977"/>
  <c r="U18" i="977"/>
  <c r="V18" i="977"/>
  <c r="W18" i="977"/>
  <c r="X18" i="977"/>
  <c r="Y18" i="977"/>
  <c r="Z18" i="977"/>
  <c r="AA18" i="977"/>
  <c r="AB18" i="977"/>
  <c r="AC18" i="977"/>
  <c r="AD18" i="977"/>
  <c r="AE18" i="977"/>
  <c r="AG18" i="977"/>
  <c r="AH18" i="977"/>
  <c r="AJ18" i="977"/>
  <c r="AK18" i="977"/>
  <c r="D19" i="977"/>
  <c r="E19" i="977"/>
  <c r="F19" i="977"/>
  <c r="G19" i="977"/>
  <c r="H19" i="977"/>
  <c r="I19" i="977"/>
  <c r="J19" i="977"/>
  <c r="K19" i="977"/>
  <c r="L19" i="977"/>
  <c r="M19" i="977"/>
  <c r="N19" i="977"/>
  <c r="O19" i="977"/>
  <c r="Q19" i="977"/>
  <c r="R19" i="977"/>
  <c r="U19" i="977"/>
  <c r="V19" i="977"/>
  <c r="W19" i="977"/>
  <c r="X19" i="977"/>
  <c r="Y19" i="977"/>
  <c r="Z19" i="977"/>
  <c r="AA19" i="977"/>
  <c r="AB19" i="977"/>
  <c r="AC19" i="977"/>
  <c r="AD19" i="977"/>
  <c r="AE19" i="977"/>
  <c r="AG19" i="977"/>
  <c r="AH19" i="977"/>
  <c r="AJ19" i="977"/>
  <c r="AK19" i="977"/>
  <c r="D20" i="977"/>
  <c r="E20" i="977"/>
  <c r="F20" i="977"/>
  <c r="G20" i="977"/>
  <c r="H20" i="977"/>
  <c r="I20" i="977"/>
  <c r="J20" i="977"/>
  <c r="K20" i="977"/>
  <c r="L20" i="977"/>
  <c r="M20" i="977"/>
  <c r="N20" i="977"/>
  <c r="O20" i="977"/>
  <c r="Q20" i="977"/>
  <c r="R20" i="977"/>
  <c r="U20" i="977"/>
  <c r="V20" i="977"/>
  <c r="W20" i="977"/>
  <c r="X20" i="977"/>
  <c r="Y20" i="977"/>
  <c r="Z20" i="977"/>
  <c r="AA20" i="977"/>
  <c r="AB20" i="977"/>
  <c r="AC20" i="977"/>
  <c r="AD20" i="977"/>
  <c r="AE20" i="977"/>
  <c r="AG20" i="977"/>
  <c r="AH20" i="977"/>
  <c r="AJ20" i="977"/>
  <c r="AK20" i="977"/>
  <c r="D21" i="977"/>
  <c r="E21" i="977"/>
  <c r="F21" i="977"/>
  <c r="G21" i="977"/>
  <c r="H21" i="977"/>
  <c r="I21" i="977"/>
  <c r="J21" i="977"/>
  <c r="K21" i="977"/>
  <c r="L21" i="977"/>
  <c r="M21" i="977"/>
  <c r="N21" i="977"/>
  <c r="O21" i="977"/>
  <c r="Q21" i="977"/>
  <c r="R21" i="977"/>
  <c r="U21" i="977"/>
  <c r="V21" i="977"/>
  <c r="W21" i="977"/>
  <c r="X21" i="977"/>
  <c r="Y21" i="977"/>
  <c r="Z21" i="977"/>
  <c r="AA21" i="977"/>
  <c r="AB21" i="977"/>
  <c r="AC21" i="977"/>
  <c r="AD21" i="977"/>
  <c r="AE21" i="977"/>
  <c r="AG21" i="977"/>
  <c r="AH21" i="977"/>
  <c r="AJ21" i="977"/>
  <c r="AK21" i="977"/>
  <c r="D22" i="977"/>
  <c r="E22" i="977"/>
  <c r="F22" i="977"/>
  <c r="G22" i="977"/>
  <c r="H22" i="977"/>
  <c r="I22" i="977"/>
  <c r="J22" i="977"/>
  <c r="K22" i="977"/>
  <c r="L22" i="977"/>
  <c r="M22" i="977"/>
  <c r="N22" i="977"/>
  <c r="O22" i="977"/>
  <c r="Q22" i="977"/>
  <c r="R22" i="977"/>
  <c r="U22" i="977"/>
  <c r="V22" i="977"/>
  <c r="W22" i="977"/>
  <c r="X22" i="977"/>
  <c r="Y22" i="977"/>
  <c r="Z22" i="977"/>
  <c r="AA22" i="977"/>
  <c r="AB22" i="977"/>
  <c r="AC22" i="977"/>
  <c r="AD22" i="977"/>
  <c r="AE22" i="977"/>
  <c r="AG22" i="977"/>
  <c r="AH22" i="977"/>
  <c r="AJ22" i="977"/>
  <c r="AK22" i="977"/>
  <c r="D23" i="977"/>
  <c r="E23" i="977"/>
  <c r="F23" i="977"/>
  <c r="G23" i="977"/>
  <c r="H23" i="977"/>
  <c r="I23" i="977"/>
  <c r="J23" i="977"/>
  <c r="K23" i="977"/>
  <c r="L23" i="977"/>
  <c r="M23" i="977"/>
  <c r="N23" i="977"/>
  <c r="O23" i="977"/>
  <c r="Q23" i="977"/>
  <c r="R23" i="977"/>
  <c r="U23" i="977"/>
  <c r="V23" i="977"/>
  <c r="W23" i="977"/>
  <c r="X23" i="977"/>
  <c r="Y23" i="977"/>
  <c r="Z23" i="977"/>
  <c r="AA23" i="977"/>
  <c r="AB23" i="977"/>
  <c r="AC23" i="977"/>
  <c r="AD23" i="977"/>
  <c r="AE23" i="977"/>
  <c r="AG23" i="977"/>
  <c r="AH23" i="977"/>
  <c r="AJ23" i="977"/>
  <c r="AK23" i="977"/>
  <c r="D24" i="977"/>
  <c r="E24" i="977"/>
  <c r="F24" i="977"/>
  <c r="G24" i="977"/>
  <c r="H24" i="977"/>
  <c r="I24" i="977"/>
  <c r="J24" i="977"/>
  <c r="K24" i="977"/>
  <c r="L24" i="977"/>
  <c r="M24" i="977"/>
  <c r="N24" i="977"/>
  <c r="O24" i="977"/>
  <c r="Q24" i="977"/>
  <c r="R24" i="977"/>
  <c r="U24" i="977"/>
  <c r="V24" i="977"/>
  <c r="W24" i="977"/>
  <c r="X24" i="977"/>
  <c r="Y24" i="977"/>
  <c r="Z24" i="977"/>
  <c r="AA24" i="977"/>
  <c r="AB24" i="977"/>
  <c r="AC24" i="977"/>
  <c r="AD24" i="977"/>
  <c r="AE24" i="977"/>
  <c r="AG24" i="977"/>
  <c r="AH24" i="977"/>
  <c r="AJ24" i="977"/>
  <c r="AK24" i="977"/>
  <c r="D25" i="977"/>
  <c r="E25" i="977"/>
  <c r="F25" i="977"/>
  <c r="G25" i="977"/>
  <c r="H25" i="977"/>
  <c r="I25" i="977"/>
  <c r="J25" i="977"/>
  <c r="K25" i="977"/>
  <c r="L25" i="977"/>
  <c r="M25" i="977"/>
  <c r="N25" i="977"/>
  <c r="O25" i="977"/>
  <c r="Q25" i="977"/>
  <c r="R25" i="977"/>
  <c r="U25" i="977"/>
  <c r="V25" i="977"/>
  <c r="W25" i="977"/>
  <c r="X25" i="977"/>
  <c r="Y25" i="977"/>
  <c r="Z25" i="977"/>
  <c r="AA25" i="977"/>
  <c r="AB25" i="977"/>
  <c r="AC25" i="977"/>
  <c r="AD25" i="977"/>
  <c r="AE25" i="977"/>
  <c r="AG25" i="977"/>
  <c r="AH25" i="977"/>
  <c r="AJ25" i="977"/>
  <c r="AK25" i="977"/>
  <c r="D26" i="977"/>
  <c r="E26" i="977"/>
  <c r="F26" i="977"/>
  <c r="G26" i="977"/>
  <c r="H26" i="977"/>
  <c r="I26" i="977"/>
  <c r="J26" i="977"/>
  <c r="K26" i="977"/>
  <c r="L26" i="977"/>
  <c r="M26" i="977"/>
  <c r="O26" i="977"/>
  <c r="U26" i="977"/>
  <c r="V26" i="977"/>
  <c r="W26" i="977"/>
  <c r="X26" i="977"/>
  <c r="Y26" i="977"/>
  <c r="Z26" i="977"/>
  <c r="AA26" i="977"/>
  <c r="AB26" i="977"/>
  <c r="AC26" i="977"/>
  <c r="AD26" i="977"/>
  <c r="AE26" i="977"/>
  <c r="AG26" i="977"/>
  <c r="AH26" i="977"/>
  <c r="D27" i="977"/>
  <c r="E27" i="977"/>
  <c r="F27" i="977"/>
  <c r="G27" i="977"/>
  <c r="H27" i="977"/>
  <c r="I27" i="977"/>
  <c r="J27" i="977"/>
  <c r="K27" i="977"/>
  <c r="L27" i="977"/>
  <c r="M27" i="977"/>
  <c r="O27" i="977"/>
  <c r="U27" i="977"/>
  <c r="V27" i="977"/>
  <c r="W27" i="977"/>
  <c r="X27" i="977"/>
  <c r="Y27" i="977"/>
  <c r="Z27" i="977"/>
  <c r="AA27" i="977"/>
  <c r="AB27" i="977"/>
  <c r="AC27" i="977"/>
  <c r="AD27" i="977"/>
  <c r="AE27" i="977"/>
  <c r="AG27" i="977"/>
  <c r="AH27" i="977"/>
  <c r="D28" i="977"/>
  <c r="E28" i="977"/>
  <c r="F28" i="977"/>
  <c r="G28" i="977"/>
  <c r="H28" i="977"/>
  <c r="I28" i="977"/>
  <c r="J28" i="977"/>
  <c r="K28" i="977"/>
  <c r="L28" i="977"/>
  <c r="M28" i="977"/>
  <c r="O28" i="977"/>
  <c r="U28" i="977"/>
  <c r="V28" i="977"/>
  <c r="W28" i="977"/>
  <c r="X28" i="977"/>
  <c r="Y28" i="977"/>
  <c r="Z28" i="977"/>
  <c r="AA28" i="977"/>
  <c r="AB28" i="977"/>
  <c r="AC28" i="977"/>
  <c r="AD28" i="977"/>
  <c r="AE28" i="977"/>
  <c r="AG28" i="977"/>
  <c r="AH28" i="977"/>
  <c r="D29" i="977"/>
  <c r="E29" i="977"/>
  <c r="F29" i="977"/>
  <c r="G29" i="977"/>
  <c r="H29" i="977"/>
  <c r="I29" i="977"/>
  <c r="J29" i="977"/>
  <c r="K29" i="977"/>
  <c r="L29" i="977"/>
  <c r="M29" i="977"/>
  <c r="O29" i="977"/>
  <c r="U29" i="977"/>
  <c r="V29" i="977"/>
  <c r="W29" i="977"/>
  <c r="X29" i="977"/>
  <c r="Y29" i="977"/>
  <c r="Z29" i="977"/>
  <c r="AA29" i="977"/>
  <c r="AB29" i="977"/>
  <c r="AC29" i="977"/>
  <c r="AD29" i="977"/>
  <c r="AE29" i="977"/>
  <c r="AG29" i="977"/>
  <c r="AH29" i="977"/>
  <c r="D30" i="977"/>
  <c r="E30" i="977"/>
  <c r="F30" i="977"/>
  <c r="G30" i="977"/>
  <c r="H30" i="977"/>
  <c r="I30" i="977"/>
  <c r="J30" i="977"/>
  <c r="K30" i="977"/>
  <c r="L30" i="977"/>
  <c r="M30" i="977"/>
  <c r="N30" i="977"/>
  <c r="O30" i="977"/>
  <c r="Q30" i="977"/>
  <c r="R30" i="977"/>
  <c r="U30" i="977"/>
  <c r="V30" i="977"/>
  <c r="W30" i="977"/>
  <c r="X30" i="977"/>
  <c r="Y30" i="977"/>
  <c r="Z30" i="977"/>
  <c r="AA30" i="977"/>
  <c r="AB30" i="977"/>
  <c r="AC30" i="977"/>
  <c r="AD30" i="977"/>
  <c r="AE30" i="977"/>
  <c r="AG30" i="977"/>
  <c r="AH30" i="977"/>
  <c r="AJ30" i="977"/>
  <c r="AK30" i="977"/>
  <c r="D31" i="977"/>
  <c r="E31" i="977"/>
  <c r="F31" i="977"/>
  <c r="G31" i="977"/>
  <c r="H31" i="977"/>
  <c r="I31" i="977"/>
  <c r="J31" i="977"/>
  <c r="K31" i="977"/>
  <c r="L31" i="977"/>
  <c r="M31" i="977"/>
  <c r="N31" i="977"/>
  <c r="O31" i="977"/>
  <c r="Q31" i="977"/>
  <c r="R31" i="977"/>
  <c r="U31" i="977"/>
  <c r="V31" i="977"/>
  <c r="W31" i="977"/>
  <c r="X31" i="977"/>
  <c r="Y31" i="977"/>
  <c r="Z31" i="977"/>
  <c r="AA31" i="977"/>
  <c r="AB31" i="977"/>
  <c r="AC31" i="977"/>
  <c r="AD31" i="977"/>
  <c r="AE31" i="977"/>
  <c r="AG31" i="977"/>
  <c r="AH31" i="977"/>
  <c r="AJ31" i="977"/>
  <c r="AK31" i="977"/>
  <c r="D32" i="977"/>
  <c r="E32" i="977"/>
  <c r="F32" i="977"/>
  <c r="G32" i="977"/>
  <c r="H32" i="977"/>
  <c r="I32" i="977"/>
  <c r="J32" i="977"/>
  <c r="K32" i="977"/>
  <c r="L32" i="977"/>
  <c r="M32" i="977"/>
  <c r="N32" i="977"/>
  <c r="O32" i="977"/>
  <c r="Q32" i="977"/>
  <c r="R32" i="977"/>
  <c r="U32" i="977"/>
  <c r="V32" i="977"/>
  <c r="W32" i="977"/>
  <c r="X32" i="977"/>
  <c r="Y32" i="977"/>
  <c r="Z32" i="977"/>
  <c r="AA32" i="977"/>
  <c r="AB32" i="977"/>
  <c r="AC32" i="977"/>
  <c r="AD32" i="977"/>
  <c r="AE32" i="977"/>
  <c r="AG32" i="977"/>
  <c r="AH32" i="977"/>
  <c r="AJ32" i="977"/>
  <c r="AK32" i="977"/>
  <c r="D33" i="977"/>
  <c r="E33" i="977"/>
  <c r="F33" i="977"/>
  <c r="G33" i="977"/>
  <c r="H33" i="977"/>
  <c r="I33" i="977"/>
  <c r="J33" i="977"/>
  <c r="K33" i="977"/>
  <c r="L33" i="977"/>
  <c r="M33" i="977"/>
  <c r="N33" i="977"/>
  <c r="O33" i="977"/>
  <c r="Q33" i="977"/>
  <c r="R33" i="977"/>
  <c r="U33" i="977"/>
  <c r="V33" i="977"/>
  <c r="W33" i="977"/>
  <c r="X33" i="977"/>
  <c r="Y33" i="977"/>
  <c r="Z33" i="977"/>
  <c r="AA33" i="977"/>
  <c r="AB33" i="977"/>
  <c r="AC33" i="977"/>
  <c r="AD33" i="977"/>
  <c r="AE33" i="977"/>
  <c r="AG33" i="977"/>
  <c r="AH33" i="977"/>
  <c r="AJ33" i="977"/>
  <c r="AK33" i="977"/>
  <c r="D34" i="977"/>
  <c r="E34" i="977"/>
  <c r="F34" i="977"/>
  <c r="G34" i="977"/>
  <c r="H34" i="977"/>
  <c r="I34" i="977"/>
  <c r="J34" i="977"/>
  <c r="K34" i="977"/>
  <c r="L34" i="977"/>
  <c r="M34" i="977"/>
  <c r="N34" i="977"/>
  <c r="O34" i="977"/>
  <c r="Q34" i="977"/>
  <c r="R34" i="977"/>
  <c r="U34" i="977"/>
  <c r="V34" i="977"/>
  <c r="W34" i="977"/>
  <c r="X34" i="977"/>
  <c r="Y34" i="977"/>
  <c r="Z34" i="977"/>
  <c r="AA34" i="977"/>
  <c r="AB34" i="977"/>
  <c r="AC34" i="977"/>
  <c r="AD34" i="977"/>
  <c r="AE34" i="977"/>
  <c r="AG34" i="977"/>
  <c r="AH34" i="977"/>
  <c r="AJ34" i="977"/>
  <c r="AK34" i="977"/>
  <c r="L35" i="977"/>
  <c r="M35" i="977"/>
  <c r="O35" i="977"/>
  <c r="W35" i="977"/>
  <c r="AA35" i="977"/>
  <c r="AB35" i="977"/>
  <c r="AG35" i="977"/>
  <c r="AH35" i="977"/>
  <c r="O36" i="977"/>
  <c r="V36" i="977"/>
  <c r="AA36" i="977"/>
  <c r="AB36" i="977"/>
  <c r="AG36" i="977"/>
  <c r="AH36" i="977"/>
  <c r="AJ36" i="977"/>
  <c r="AK36" i="977"/>
  <c r="D39" i="977"/>
  <c r="E39" i="977"/>
  <c r="F39" i="977"/>
  <c r="G39" i="977"/>
  <c r="H39" i="977"/>
  <c r="I39" i="977"/>
  <c r="J39" i="977"/>
  <c r="K39" i="977"/>
  <c r="L39" i="977"/>
  <c r="M39" i="977"/>
  <c r="N39" i="977"/>
  <c r="O39" i="977"/>
  <c r="Q39" i="977"/>
  <c r="U39" i="977"/>
  <c r="V39" i="977"/>
  <c r="W39" i="977"/>
  <c r="X39" i="977"/>
  <c r="Y39" i="977"/>
  <c r="Z39" i="977"/>
  <c r="AA39" i="977"/>
  <c r="AB39" i="977"/>
  <c r="AC39" i="977"/>
  <c r="AD39" i="977"/>
  <c r="AE39" i="977"/>
  <c r="AG39" i="977"/>
  <c r="AH39" i="977"/>
  <c r="AJ39" i="977"/>
  <c r="AK39" i="977"/>
  <c r="D40" i="977"/>
  <c r="E40" i="977"/>
  <c r="F40" i="977"/>
  <c r="G40" i="977"/>
  <c r="H40" i="977"/>
  <c r="I40" i="977"/>
  <c r="J40" i="977"/>
  <c r="K40" i="977"/>
  <c r="L40" i="977"/>
  <c r="M40" i="977"/>
  <c r="N40" i="977"/>
  <c r="O40" i="977"/>
  <c r="Q40" i="977"/>
  <c r="U40" i="977"/>
  <c r="V40" i="977"/>
  <c r="W40" i="977"/>
  <c r="X40" i="977"/>
  <c r="Y40" i="977"/>
  <c r="Z40" i="977"/>
  <c r="AA40" i="977"/>
  <c r="AB40" i="977"/>
  <c r="AC40" i="977"/>
  <c r="AD40" i="977"/>
  <c r="AE40" i="977"/>
  <c r="AG40" i="977"/>
  <c r="AH40" i="977"/>
  <c r="AJ40" i="977"/>
  <c r="AK40" i="977"/>
  <c r="D41" i="977"/>
  <c r="E41" i="977"/>
  <c r="F41" i="977"/>
  <c r="G41" i="977"/>
  <c r="H41" i="977"/>
  <c r="I41" i="977"/>
  <c r="J41" i="977"/>
  <c r="K41" i="977"/>
  <c r="L41" i="977"/>
  <c r="M41" i="977"/>
  <c r="N41" i="977"/>
  <c r="O41" i="977"/>
  <c r="Q41" i="977"/>
  <c r="U41" i="977"/>
  <c r="V41" i="977"/>
  <c r="W41" i="977"/>
  <c r="X41" i="977"/>
  <c r="Y41" i="977"/>
  <c r="Z41" i="977"/>
  <c r="AA41" i="977"/>
  <c r="AB41" i="977"/>
  <c r="AC41" i="977"/>
  <c r="AD41" i="977"/>
  <c r="AE41" i="977"/>
  <c r="AG41" i="977"/>
  <c r="AH41" i="977"/>
  <c r="AJ41" i="977"/>
  <c r="AK41" i="977"/>
  <c r="D42" i="977"/>
  <c r="E42" i="977"/>
  <c r="F42" i="977"/>
  <c r="G42" i="977"/>
  <c r="H42" i="977"/>
  <c r="I42" i="977"/>
  <c r="J42" i="977"/>
  <c r="K42" i="977"/>
  <c r="L42" i="977"/>
  <c r="M42" i="977"/>
  <c r="N42" i="977"/>
  <c r="O42" i="977"/>
  <c r="Q42" i="977"/>
  <c r="U42" i="977"/>
  <c r="V42" i="977"/>
  <c r="W42" i="977"/>
  <c r="X42" i="977"/>
  <c r="Y42" i="977"/>
  <c r="Z42" i="977"/>
  <c r="AA42" i="977"/>
  <c r="AB42" i="977"/>
  <c r="AC42" i="977"/>
  <c r="AD42" i="977"/>
  <c r="AE42" i="977"/>
  <c r="AG42" i="977"/>
  <c r="AH42" i="977"/>
  <c r="AJ42" i="977"/>
  <c r="AK42" i="977"/>
  <c r="D43" i="977"/>
  <c r="E43" i="977"/>
  <c r="F43" i="977"/>
  <c r="G43" i="977"/>
  <c r="H43" i="977"/>
  <c r="I43" i="977"/>
  <c r="J43" i="977"/>
  <c r="K43" i="977"/>
  <c r="L43" i="977"/>
  <c r="M43" i="977"/>
  <c r="N43" i="977"/>
  <c r="O43" i="977"/>
  <c r="Q43" i="977"/>
  <c r="U43" i="977"/>
  <c r="V43" i="977"/>
  <c r="W43" i="977"/>
  <c r="X43" i="977"/>
  <c r="Y43" i="977"/>
  <c r="Z43" i="977"/>
  <c r="AA43" i="977"/>
  <c r="AB43" i="977"/>
  <c r="AC43" i="977"/>
  <c r="AD43" i="977"/>
  <c r="AE43" i="977"/>
  <c r="AG43" i="977"/>
  <c r="AH43" i="977"/>
  <c r="AJ43" i="977"/>
  <c r="AK43" i="977"/>
  <c r="D44" i="977"/>
  <c r="E44" i="977"/>
  <c r="F44" i="977"/>
  <c r="G44" i="977"/>
  <c r="H44" i="977"/>
  <c r="I44" i="977"/>
  <c r="J44" i="977"/>
  <c r="K44" i="977"/>
  <c r="L44" i="977"/>
  <c r="M44" i="977"/>
  <c r="N44" i="977"/>
  <c r="O44" i="977"/>
  <c r="Q44" i="977"/>
  <c r="U44" i="977"/>
  <c r="V44" i="977"/>
  <c r="W44" i="977"/>
  <c r="X44" i="977"/>
  <c r="Y44" i="977"/>
  <c r="Z44" i="977"/>
  <c r="AA44" i="977"/>
  <c r="AB44" i="977"/>
  <c r="AC44" i="977"/>
  <c r="AD44" i="977"/>
  <c r="AE44" i="977"/>
  <c r="AG44" i="977"/>
  <c r="AH44" i="977"/>
  <c r="AJ44" i="977"/>
  <c r="AK44" i="977"/>
  <c r="D45" i="977"/>
  <c r="E45" i="977"/>
  <c r="F45" i="977"/>
  <c r="G45" i="977"/>
  <c r="H45" i="977"/>
  <c r="I45" i="977"/>
  <c r="J45" i="977"/>
  <c r="K45" i="977"/>
  <c r="L45" i="977"/>
  <c r="M45" i="977"/>
  <c r="N45" i="977"/>
  <c r="O45" i="977"/>
  <c r="Q45" i="977"/>
  <c r="U45" i="977"/>
  <c r="V45" i="977"/>
  <c r="W45" i="977"/>
  <c r="X45" i="977"/>
  <c r="Y45" i="977"/>
  <c r="Z45" i="977"/>
  <c r="AA45" i="977"/>
  <c r="AB45" i="977"/>
  <c r="AC45" i="977"/>
  <c r="AD45" i="977"/>
  <c r="AE45" i="977"/>
  <c r="AG45" i="977"/>
  <c r="AH45" i="977"/>
  <c r="AK45" i="977"/>
  <c r="D46" i="977"/>
  <c r="E46" i="977"/>
  <c r="F46" i="977"/>
  <c r="G46" i="977"/>
  <c r="H46" i="977"/>
  <c r="I46" i="977"/>
  <c r="J46" i="977"/>
  <c r="K46" i="977"/>
  <c r="L46" i="977"/>
  <c r="M46" i="977"/>
  <c r="N46" i="977"/>
  <c r="O46" i="977"/>
  <c r="Q46" i="977"/>
  <c r="U46" i="977"/>
  <c r="V46" i="977"/>
  <c r="W46" i="977"/>
  <c r="X46" i="977"/>
  <c r="Y46" i="977"/>
  <c r="Z46" i="977"/>
  <c r="AA46" i="977"/>
  <c r="AB46" i="977"/>
  <c r="AC46" i="977"/>
  <c r="AD46" i="977"/>
  <c r="AE46" i="977"/>
  <c r="AG46" i="977"/>
  <c r="AH46" i="977"/>
  <c r="AK46" i="977"/>
  <c r="D47" i="977"/>
  <c r="E47" i="977"/>
  <c r="F47" i="977"/>
  <c r="G47" i="977"/>
  <c r="H47" i="977"/>
  <c r="I47" i="977"/>
  <c r="J47" i="977"/>
  <c r="K47" i="977"/>
  <c r="L47" i="977"/>
  <c r="M47" i="977"/>
  <c r="N47" i="977"/>
  <c r="O47" i="977"/>
  <c r="Q47" i="977"/>
  <c r="U47" i="977"/>
  <c r="V47" i="977"/>
  <c r="W47" i="977"/>
  <c r="X47" i="977"/>
  <c r="Y47" i="977"/>
  <c r="Z47" i="977"/>
  <c r="AA47" i="977"/>
  <c r="AB47" i="977"/>
  <c r="AC47" i="977"/>
  <c r="AD47" i="977"/>
  <c r="AE47" i="977"/>
  <c r="AG47" i="977"/>
  <c r="AH47" i="977"/>
  <c r="AJ47" i="977"/>
  <c r="AK47" i="977"/>
  <c r="D48" i="977"/>
  <c r="E48" i="977"/>
  <c r="F48" i="977"/>
  <c r="G48" i="977"/>
  <c r="H48" i="977"/>
  <c r="I48" i="977"/>
  <c r="J48" i="977"/>
  <c r="K48" i="977"/>
  <c r="L48" i="977"/>
  <c r="M48" i="977"/>
  <c r="N48" i="977"/>
  <c r="O48" i="977"/>
  <c r="Q48" i="977"/>
  <c r="U48" i="977"/>
  <c r="V48" i="977"/>
  <c r="W48" i="977"/>
  <c r="X48" i="977"/>
  <c r="Y48" i="977"/>
  <c r="Z48" i="977"/>
  <c r="AA48" i="977"/>
  <c r="AB48" i="977"/>
  <c r="AC48" i="977"/>
  <c r="AD48" i="977"/>
  <c r="AE48" i="977"/>
  <c r="AG48" i="977"/>
  <c r="AH48" i="977"/>
  <c r="AJ48" i="977"/>
  <c r="AK48" i="977"/>
  <c r="D49" i="977"/>
  <c r="E49" i="977"/>
  <c r="F49" i="977"/>
  <c r="G49" i="977"/>
  <c r="H49" i="977"/>
  <c r="I49" i="977"/>
  <c r="J49" i="977"/>
  <c r="K49" i="977"/>
  <c r="L49" i="977"/>
  <c r="M49" i="977"/>
  <c r="N49" i="977"/>
  <c r="O49" i="977"/>
  <c r="Q49" i="977"/>
  <c r="U49" i="977"/>
  <c r="V49" i="977"/>
  <c r="W49" i="977"/>
  <c r="X49" i="977"/>
  <c r="Y49" i="977"/>
  <c r="Z49" i="977"/>
  <c r="AA49" i="977"/>
  <c r="AB49" i="977"/>
  <c r="AC49" i="977"/>
  <c r="AD49" i="977"/>
  <c r="AE49" i="977"/>
  <c r="AG49" i="977"/>
  <c r="AH49" i="977"/>
  <c r="AJ49" i="977"/>
  <c r="AK49" i="977"/>
  <c r="D50" i="977"/>
  <c r="E50" i="977"/>
  <c r="F50" i="977"/>
  <c r="G50" i="977"/>
  <c r="H50" i="977"/>
  <c r="I50" i="977"/>
  <c r="J50" i="977"/>
  <c r="K50" i="977"/>
  <c r="L50" i="977"/>
  <c r="M50" i="977"/>
  <c r="N50" i="977"/>
  <c r="O50" i="977"/>
  <c r="Q50" i="977"/>
  <c r="U50" i="977"/>
  <c r="V50" i="977"/>
  <c r="W50" i="977"/>
  <c r="X50" i="977"/>
  <c r="Y50" i="977"/>
  <c r="Z50" i="977"/>
  <c r="AA50" i="977"/>
  <c r="AB50" i="977"/>
  <c r="AC50" i="977"/>
  <c r="AD50" i="977"/>
  <c r="AE50" i="977"/>
  <c r="AG50" i="977"/>
  <c r="AH50" i="977"/>
  <c r="AJ50" i="977"/>
  <c r="AK50" i="977"/>
  <c r="D51" i="977"/>
  <c r="E51" i="977"/>
  <c r="F51" i="977"/>
  <c r="G51" i="977"/>
  <c r="H51" i="977"/>
  <c r="I51" i="977"/>
  <c r="J51" i="977"/>
  <c r="K51" i="977"/>
  <c r="L51" i="977"/>
  <c r="M51" i="977"/>
  <c r="N51" i="977"/>
  <c r="O51" i="977"/>
  <c r="Q51" i="977"/>
  <c r="U51" i="977"/>
  <c r="V51" i="977"/>
  <c r="W51" i="977"/>
  <c r="X51" i="977"/>
  <c r="Y51" i="977"/>
  <c r="Z51" i="977"/>
  <c r="AA51" i="977"/>
  <c r="AB51" i="977"/>
  <c r="AC51" i="977"/>
  <c r="AD51" i="977"/>
  <c r="AE51" i="977"/>
  <c r="AG51" i="977"/>
  <c r="AH51" i="977"/>
  <c r="AJ51" i="977"/>
  <c r="AK51" i="977"/>
  <c r="D52" i="977"/>
  <c r="E52" i="977"/>
  <c r="F52" i="977"/>
  <c r="G52" i="977"/>
  <c r="H52" i="977"/>
  <c r="I52" i="977"/>
  <c r="J52" i="977"/>
  <c r="K52" i="977"/>
  <c r="L52" i="977"/>
  <c r="M52" i="977"/>
  <c r="N52" i="977"/>
  <c r="O52" i="977"/>
  <c r="Q52" i="977"/>
  <c r="U52" i="977"/>
  <c r="V52" i="977"/>
  <c r="W52" i="977"/>
  <c r="X52" i="977"/>
  <c r="Y52" i="977"/>
  <c r="Z52" i="977"/>
  <c r="AA52" i="977"/>
  <c r="AB52" i="977"/>
  <c r="AC52" i="977"/>
  <c r="AD52" i="977"/>
  <c r="AE52" i="977"/>
  <c r="AG52" i="977"/>
  <c r="AH52" i="977"/>
  <c r="AJ52" i="977"/>
  <c r="AK52" i="977"/>
  <c r="D53" i="977"/>
  <c r="E53" i="977"/>
  <c r="F53" i="977"/>
  <c r="G53" i="977"/>
  <c r="H53" i="977"/>
  <c r="I53" i="977"/>
  <c r="J53" i="977"/>
  <c r="K53" i="977"/>
  <c r="L53" i="977"/>
  <c r="M53" i="977"/>
  <c r="N53" i="977"/>
  <c r="O53" i="977"/>
  <c r="Q53" i="977"/>
  <c r="U53" i="977"/>
  <c r="V53" i="977"/>
  <c r="W53" i="977"/>
  <c r="X53" i="977"/>
  <c r="Y53" i="977"/>
  <c r="Z53" i="977"/>
  <c r="AA53" i="977"/>
  <c r="AB53" i="977"/>
  <c r="AC53" i="977"/>
  <c r="AD53" i="977"/>
  <c r="AE53" i="977"/>
  <c r="AG53" i="977"/>
  <c r="AH53" i="977"/>
  <c r="AJ53" i="977"/>
  <c r="AK53" i="977"/>
  <c r="D54" i="977"/>
  <c r="E54" i="977"/>
  <c r="F54" i="977"/>
  <c r="G54" i="977"/>
  <c r="H54" i="977"/>
  <c r="I54" i="977"/>
  <c r="J54" i="977"/>
  <c r="K54" i="977"/>
  <c r="L54" i="977"/>
  <c r="M54" i="977"/>
  <c r="N54" i="977"/>
  <c r="O54" i="977"/>
  <c r="Q54" i="977"/>
  <c r="U54" i="977"/>
  <c r="V54" i="977"/>
  <c r="W54" i="977"/>
  <c r="X54" i="977"/>
  <c r="Y54" i="977"/>
  <c r="Z54" i="977"/>
  <c r="AA54" i="977"/>
  <c r="AB54" i="977"/>
  <c r="AC54" i="977"/>
  <c r="AD54" i="977"/>
  <c r="AE54" i="977"/>
  <c r="AG54" i="977"/>
  <c r="AH54" i="977"/>
  <c r="AJ54" i="977"/>
  <c r="AK54" i="977"/>
  <c r="D55" i="977"/>
  <c r="E55" i="977"/>
  <c r="F55" i="977"/>
  <c r="G55" i="977"/>
  <c r="H55" i="977"/>
  <c r="I55" i="977"/>
  <c r="J55" i="977"/>
  <c r="K55" i="977"/>
  <c r="L55" i="977"/>
  <c r="M55" i="977"/>
  <c r="N55" i="977"/>
  <c r="O55" i="977"/>
  <c r="Q55" i="977"/>
  <c r="U55" i="977"/>
  <c r="V55" i="977"/>
  <c r="W55" i="977"/>
  <c r="X55" i="977"/>
  <c r="Y55" i="977"/>
  <c r="Z55" i="977"/>
  <c r="AA55" i="977"/>
  <c r="AB55" i="977"/>
  <c r="AC55" i="977"/>
  <c r="AD55" i="977"/>
  <c r="AE55" i="977"/>
  <c r="AG55" i="977"/>
  <c r="AH55" i="977"/>
  <c r="AJ55" i="977"/>
  <c r="AK55" i="977"/>
  <c r="D56" i="977"/>
  <c r="E56" i="977"/>
  <c r="F56" i="977"/>
  <c r="G56" i="977"/>
  <c r="H56" i="977"/>
  <c r="I56" i="977"/>
  <c r="J56" i="977"/>
  <c r="K56" i="977"/>
  <c r="L56" i="977"/>
  <c r="M56" i="977"/>
  <c r="N56" i="977"/>
  <c r="O56" i="977"/>
  <c r="Q56" i="977"/>
  <c r="U56" i="977"/>
  <c r="V56" i="977"/>
  <c r="W56" i="977"/>
  <c r="X56" i="977"/>
  <c r="Y56" i="977"/>
  <c r="Z56" i="977"/>
  <c r="AA56" i="977"/>
  <c r="AB56" i="977"/>
  <c r="AC56" i="977"/>
  <c r="AD56" i="977"/>
  <c r="AE56" i="977"/>
  <c r="AG56" i="977"/>
  <c r="AH56" i="977"/>
  <c r="AJ56" i="977"/>
  <c r="AK56" i="977"/>
  <c r="D57" i="977"/>
  <c r="E57" i="977"/>
  <c r="F57" i="977"/>
  <c r="G57" i="977"/>
  <c r="H57" i="977"/>
  <c r="I57" i="977"/>
  <c r="J57" i="977"/>
  <c r="K57" i="977"/>
  <c r="L57" i="977"/>
  <c r="M57" i="977"/>
  <c r="N57" i="977"/>
  <c r="O57" i="977"/>
  <c r="Q57" i="977"/>
  <c r="U57" i="977"/>
  <c r="V57" i="977"/>
  <c r="W57" i="977"/>
  <c r="X57" i="977"/>
  <c r="Y57" i="977"/>
  <c r="Z57" i="977"/>
  <c r="AA57" i="977"/>
  <c r="AB57" i="977"/>
  <c r="AC57" i="977"/>
  <c r="AD57" i="977"/>
  <c r="AE57" i="977"/>
  <c r="AG57" i="977"/>
  <c r="AH57" i="977"/>
  <c r="AJ57" i="977"/>
  <c r="AK57" i="977"/>
  <c r="D58" i="977"/>
  <c r="E58" i="977"/>
  <c r="F58" i="977"/>
  <c r="G58" i="977"/>
  <c r="H58" i="977"/>
  <c r="I58" i="977"/>
  <c r="J58" i="977"/>
  <c r="K58" i="977"/>
  <c r="L58" i="977"/>
  <c r="M58" i="977"/>
  <c r="N58" i="977"/>
  <c r="O58" i="977"/>
  <c r="Q58" i="977"/>
  <c r="U58" i="977"/>
  <c r="V58" i="977"/>
  <c r="W58" i="977"/>
  <c r="X58" i="977"/>
  <c r="Y58" i="977"/>
  <c r="Z58" i="977"/>
  <c r="AA58" i="977"/>
  <c r="AB58" i="977"/>
  <c r="AC58" i="977"/>
  <c r="AD58" i="977"/>
  <c r="AE58" i="977"/>
  <c r="AG58" i="977"/>
  <c r="AH58" i="977"/>
  <c r="AJ58" i="977"/>
  <c r="AK58" i="977"/>
  <c r="D59" i="977"/>
  <c r="E59" i="977"/>
  <c r="F59" i="977"/>
  <c r="G59" i="977"/>
  <c r="H59" i="977"/>
  <c r="I59" i="977"/>
  <c r="J59" i="977"/>
  <c r="K59" i="977"/>
  <c r="L59" i="977"/>
  <c r="M59" i="977"/>
  <c r="N59" i="977"/>
  <c r="O59" i="977"/>
  <c r="Q59" i="977"/>
  <c r="U59" i="977"/>
  <c r="V59" i="977"/>
  <c r="W59" i="977"/>
  <c r="X59" i="977"/>
  <c r="Y59" i="977"/>
  <c r="Z59" i="977"/>
  <c r="AA59" i="977"/>
  <c r="AB59" i="977"/>
  <c r="AC59" i="977"/>
  <c r="AD59" i="977"/>
  <c r="AE59" i="977"/>
  <c r="AG59" i="977"/>
  <c r="AH59" i="977"/>
  <c r="AJ59" i="977"/>
  <c r="AK59" i="977"/>
  <c r="D60" i="977"/>
  <c r="E60" i="977"/>
  <c r="F60" i="977"/>
  <c r="G60" i="977"/>
  <c r="H60" i="977"/>
  <c r="I60" i="977"/>
  <c r="J60" i="977"/>
  <c r="K60" i="977"/>
  <c r="L60" i="977"/>
  <c r="M60" i="977"/>
  <c r="N60" i="977"/>
  <c r="O60" i="977"/>
  <c r="Q60" i="977"/>
  <c r="U60" i="977"/>
  <c r="V60" i="977"/>
  <c r="W60" i="977"/>
  <c r="X60" i="977"/>
  <c r="Y60" i="977"/>
  <c r="Z60" i="977"/>
  <c r="AA60" i="977"/>
  <c r="AB60" i="977"/>
  <c r="AC60" i="977"/>
  <c r="AD60" i="977"/>
  <c r="AE60" i="977"/>
  <c r="AG60" i="977"/>
  <c r="AH60" i="977"/>
  <c r="AJ60" i="977"/>
  <c r="AK60" i="977"/>
  <c r="D61" i="977"/>
  <c r="E61" i="977"/>
  <c r="F61" i="977"/>
  <c r="G61" i="977"/>
  <c r="H61" i="977"/>
  <c r="I61" i="977"/>
  <c r="J61" i="977"/>
  <c r="K61" i="977"/>
  <c r="L61" i="977"/>
  <c r="M61" i="977"/>
  <c r="N61" i="977"/>
  <c r="O61" i="977"/>
  <c r="Q61" i="977"/>
  <c r="U61" i="977"/>
  <c r="V61" i="977"/>
  <c r="W61" i="977"/>
  <c r="X61" i="977"/>
  <c r="Y61" i="977"/>
  <c r="Z61" i="977"/>
  <c r="AA61" i="977"/>
  <c r="AB61" i="977"/>
  <c r="AC61" i="977"/>
  <c r="AD61" i="977"/>
  <c r="AE61" i="977"/>
  <c r="AG61" i="977"/>
  <c r="AH61" i="977"/>
  <c r="AJ61" i="977"/>
  <c r="AK61" i="977"/>
  <c r="D62" i="977"/>
  <c r="E62" i="977"/>
  <c r="F62" i="977"/>
  <c r="G62" i="977"/>
  <c r="H62" i="977"/>
  <c r="I62" i="977"/>
  <c r="J62" i="977"/>
  <c r="K62" i="977"/>
  <c r="L62" i="977"/>
  <c r="M62" i="977"/>
  <c r="N62" i="977"/>
  <c r="O62" i="977"/>
  <c r="Q62" i="977"/>
  <c r="U62" i="977"/>
  <c r="V62" i="977"/>
  <c r="W62" i="977"/>
  <c r="X62" i="977"/>
  <c r="Y62" i="977"/>
  <c r="Z62" i="977"/>
  <c r="AA62" i="977"/>
  <c r="AB62" i="977"/>
  <c r="AC62" i="977"/>
  <c r="AD62" i="977"/>
  <c r="AE62" i="977"/>
  <c r="AG62" i="977"/>
  <c r="AH62" i="977"/>
  <c r="AJ62" i="977"/>
  <c r="AK62" i="977"/>
  <c r="D63" i="977"/>
  <c r="E63" i="977"/>
  <c r="F63" i="977"/>
  <c r="G63" i="977"/>
  <c r="H63" i="977"/>
  <c r="I63" i="977"/>
  <c r="J63" i="977"/>
  <c r="K63" i="977"/>
  <c r="L63" i="977"/>
  <c r="M63" i="977"/>
  <c r="N63" i="977"/>
  <c r="O63" i="977"/>
  <c r="Q63" i="977"/>
  <c r="U63" i="977"/>
  <c r="V63" i="977"/>
  <c r="W63" i="977"/>
  <c r="X63" i="977"/>
  <c r="Y63" i="977"/>
  <c r="Z63" i="977"/>
  <c r="AA63" i="977"/>
  <c r="AB63" i="977"/>
  <c r="AC63" i="977"/>
  <c r="AD63" i="977"/>
  <c r="AE63" i="977"/>
  <c r="AG63" i="977"/>
  <c r="AH63" i="977"/>
  <c r="AJ63" i="977"/>
  <c r="AK63" i="977"/>
  <c r="D64" i="977"/>
  <c r="E64" i="977"/>
  <c r="F64" i="977"/>
  <c r="G64" i="977"/>
  <c r="H64" i="977"/>
  <c r="I64" i="977"/>
  <c r="J64" i="977"/>
  <c r="K64" i="977"/>
  <c r="L64" i="977"/>
  <c r="M64" i="977"/>
  <c r="N64" i="977"/>
  <c r="O64" i="977"/>
  <c r="Q64" i="977"/>
  <c r="U64" i="977"/>
  <c r="V64" i="977"/>
  <c r="W64" i="977"/>
  <c r="X64" i="977"/>
  <c r="Y64" i="977"/>
  <c r="Z64" i="977"/>
  <c r="AA64" i="977"/>
  <c r="AB64" i="977"/>
  <c r="AC64" i="977"/>
  <c r="AD64" i="977"/>
  <c r="AE64" i="977"/>
  <c r="AG64" i="977"/>
  <c r="AH64" i="977"/>
  <c r="AJ64" i="977"/>
  <c r="AK64" i="977"/>
  <c r="D65" i="977"/>
  <c r="E65" i="977"/>
  <c r="F65" i="977"/>
  <c r="G65" i="977"/>
  <c r="H65" i="977"/>
  <c r="I65" i="977"/>
  <c r="J65" i="977"/>
  <c r="K65" i="977"/>
  <c r="L65" i="977"/>
  <c r="M65" i="977"/>
  <c r="N65" i="977"/>
  <c r="O65" i="977"/>
  <c r="Q65" i="977"/>
  <c r="U65" i="977"/>
  <c r="V65" i="977"/>
  <c r="W65" i="977"/>
  <c r="X65" i="977"/>
  <c r="Y65" i="977"/>
  <c r="Z65" i="977"/>
  <c r="AA65" i="977"/>
  <c r="AB65" i="977"/>
  <c r="AC65" i="977"/>
  <c r="AD65" i="977"/>
  <c r="AE65" i="977"/>
  <c r="AG65" i="977"/>
  <c r="AH65" i="977"/>
  <c r="AJ65" i="977"/>
  <c r="AK65" i="977"/>
  <c r="AG66" i="977"/>
  <c r="AJ66" i="977"/>
  <c r="AK66" i="977"/>
  <c r="D75" i="977"/>
  <c r="E75" i="977"/>
  <c r="F75" i="977"/>
  <c r="G75" i="977"/>
  <c r="H75" i="977"/>
  <c r="I75" i="977"/>
  <c r="J75" i="977"/>
  <c r="K75" i="977"/>
  <c r="L75" i="977"/>
  <c r="M75" i="977"/>
  <c r="N75" i="977"/>
  <c r="P75" i="977"/>
  <c r="D76" i="977"/>
  <c r="E76" i="977"/>
  <c r="F76" i="977"/>
  <c r="G76" i="977"/>
  <c r="H76" i="977"/>
  <c r="I76" i="977"/>
  <c r="J76" i="977"/>
  <c r="K76" i="977"/>
  <c r="L76" i="977"/>
  <c r="M76" i="977"/>
  <c r="N76" i="977"/>
  <c r="P76" i="977"/>
  <c r="Y76" i="977"/>
  <c r="AA76" i="977" s="1"/>
  <c r="AC76" i="977" s="1"/>
  <c r="D77" i="977"/>
  <c r="E77" i="977"/>
  <c r="F77" i="977"/>
  <c r="G77" i="977"/>
  <c r="H77" i="977"/>
  <c r="I77" i="977"/>
  <c r="J77" i="977"/>
  <c r="K77" i="977"/>
  <c r="L77" i="977"/>
  <c r="M77" i="977"/>
  <c r="N77" i="977"/>
  <c r="P77" i="977"/>
  <c r="Y77" i="977"/>
  <c r="AA77" i="977" s="1"/>
  <c r="AC77" i="977" s="1"/>
  <c r="D78" i="977"/>
  <c r="E78" i="977"/>
  <c r="F78" i="977"/>
  <c r="G78" i="977"/>
  <c r="H78" i="977"/>
  <c r="I78" i="977"/>
  <c r="J78" i="977"/>
  <c r="K78" i="977"/>
  <c r="L78" i="977"/>
  <c r="M78" i="977"/>
  <c r="N78" i="977"/>
  <c r="P78" i="977"/>
  <c r="Y78" i="977"/>
  <c r="AA78" i="977" s="1"/>
  <c r="AC78" i="977" s="1"/>
  <c r="D79" i="977"/>
  <c r="E79" i="977"/>
  <c r="F79" i="977"/>
  <c r="G79" i="977"/>
  <c r="H79" i="977"/>
  <c r="I79" i="977"/>
  <c r="J79" i="977"/>
  <c r="K79" i="977"/>
  <c r="L79" i="977"/>
  <c r="M79" i="977"/>
  <c r="N79" i="977"/>
  <c r="P79" i="977"/>
  <c r="Y79" i="977"/>
  <c r="AA79" i="977" s="1"/>
  <c r="AC79" i="977" s="1"/>
  <c r="D80" i="977"/>
  <c r="E80" i="977"/>
  <c r="F80" i="977"/>
  <c r="G80" i="977"/>
  <c r="H80" i="977"/>
  <c r="I80" i="977"/>
  <c r="J80" i="977"/>
  <c r="K80" i="977"/>
  <c r="L80" i="977"/>
  <c r="M80" i="977"/>
  <c r="N80" i="977"/>
  <c r="P80" i="977"/>
  <c r="Y80" i="977"/>
  <c r="AA80" i="977" s="1"/>
  <c r="D81" i="977"/>
  <c r="E81" i="977"/>
  <c r="F81" i="977"/>
  <c r="G81" i="977"/>
  <c r="H81" i="977"/>
  <c r="I81" i="977"/>
  <c r="J81" i="977"/>
  <c r="K81" i="977"/>
  <c r="L81" i="977"/>
  <c r="M81" i="977"/>
  <c r="N81" i="977"/>
  <c r="P81" i="977"/>
  <c r="Y81" i="977"/>
  <c r="AA81" i="977" s="1"/>
  <c r="AC81" i="977" s="1"/>
  <c r="D82" i="977"/>
  <c r="E82" i="977"/>
  <c r="F82" i="977"/>
  <c r="G82" i="977"/>
  <c r="H82" i="977"/>
  <c r="I82" i="977"/>
  <c r="J82" i="977"/>
  <c r="K82" i="977"/>
  <c r="L82" i="977"/>
  <c r="M82" i="977"/>
  <c r="N82" i="977"/>
  <c r="P82" i="977"/>
  <c r="Y82" i="977"/>
  <c r="AA82" i="977" s="1"/>
  <c r="AC82" i="977" s="1"/>
  <c r="D83" i="977"/>
  <c r="E83" i="977"/>
  <c r="F83" i="977"/>
  <c r="G83" i="977"/>
  <c r="H83" i="977"/>
  <c r="I83" i="977"/>
  <c r="J83" i="977"/>
  <c r="K83" i="977"/>
  <c r="L83" i="977"/>
  <c r="M83" i="977"/>
  <c r="N83" i="977"/>
  <c r="P83" i="977"/>
  <c r="Y83" i="977"/>
  <c r="D84" i="977"/>
  <c r="E84" i="977"/>
  <c r="F84" i="977"/>
  <c r="G84" i="977"/>
  <c r="H84" i="977"/>
  <c r="I84" i="977"/>
  <c r="J84" i="977"/>
  <c r="K84" i="977"/>
  <c r="L84" i="977"/>
  <c r="M84" i="977"/>
  <c r="N84" i="977"/>
  <c r="P84" i="977"/>
  <c r="Y84" i="977"/>
  <c r="AA84" i="977" s="1"/>
  <c r="D85" i="977"/>
  <c r="E85" i="977"/>
  <c r="F85" i="977"/>
  <c r="G85" i="977"/>
  <c r="H85" i="977"/>
  <c r="I85" i="977"/>
  <c r="J85" i="977"/>
  <c r="K85" i="977"/>
  <c r="L85" i="977"/>
  <c r="M85" i="977"/>
  <c r="N85" i="977"/>
  <c r="P85" i="977"/>
  <c r="Y85" i="977"/>
  <c r="AA85" i="977" s="1"/>
  <c r="AC85" i="977" s="1"/>
  <c r="D86" i="977"/>
  <c r="E86" i="977"/>
  <c r="F86" i="977"/>
  <c r="G86" i="977"/>
  <c r="H86" i="977"/>
  <c r="I86" i="977"/>
  <c r="J86" i="977"/>
  <c r="K86" i="977"/>
  <c r="L86" i="977"/>
  <c r="M86" i="977"/>
  <c r="N86" i="977"/>
  <c r="P86" i="977"/>
  <c r="Y86" i="977"/>
  <c r="AA86" i="977" s="1"/>
  <c r="AC86" i="977" s="1"/>
  <c r="D87" i="977"/>
  <c r="E87" i="977"/>
  <c r="F87" i="977"/>
  <c r="G87" i="977"/>
  <c r="H87" i="977"/>
  <c r="I87" i="977"/>
  <c r="J87" i="977"/>
  <c r="K87" i="977"/>
  <c r="L87" i="977"/>
  <c r="M87" i="977"/>
  <c r="N87" i="977"/>
  <c r="P87" i="977"/>
  <c r="Y87" i="977"/>
  <c r="AA87" i="977" s="1"/>
  <c r="AC87" i="977" s="1"/>
  <c r="D88" i="977"/>
  <c r="E88" i="977"/>
  <c r="F88" i="977"/>
  <c r="G88" i="977"/>
  <c r="H88" i="977"/>
  <c r="I88" i="977"/>
  <c r="J88" i="977"/>
  <c r="K88" i="977"/>
  <c r="L88" i="977"/>
  <c r="M88" i="977"/>
  <c r="N88" i="977"/>
  <c r="P88" i="977"/>
  <c r="Y88" i="977"/>
  <c r="AA88" i="977" s="1"/>
  <c r="AC88" i="977" s="1"/>
  <c r="D89" i="977"/>
  <c r="E89" i="977"/>
  <c r="F89" i="977"/>
  <c r="G89" i="977"/>
  <c r="H89" i="977"/>
  <c r="I89" i="977"/>
  <c r="J89" i="977"/>
  <c r="K89" i="977"/>
  <c r="L89" i="977"/>
  <c r="M89" i="977"/>
  <c r="N89" i="977"/>
  <c r="P89" i="977"/>
  <c r="Y89" i="977"/>
  <c r="AA89" i="977" s="1"/>
  <c r="AC89" i="977" s="1"/>
  <c r="D90" i="977"/>
  <c r="E90" i="977"/>
  <c r="F90" i="977"/>
  <c r="G90" i="977"/>
  <c r="H90" i="977"/>
  <c r="I90" i="977"/>
  <c r="J90" i="977"/>
  <c r="K90" i="977"/>
  <c r="L90" i="977"/>
  <c r="M90" i="977"/>
  <c r="N90" i="977"/>
  <c r="P90" i="977"/>
  <c r="Y90" i="977"/>
  <c r="AA90" i="977" s="1"/>
  <c r="AC90" i="977" s="1"/>
  <c r="D91" i="977"/>
  <c r="E91" i="977"/>
  <c r="F91" i="977"/>
  <c r="G91" i="977"/>
  <c r="H91" i="977"/>
  <c r="I91" i="977"/>
  <c r="J91" i="977"/>
  <c r="K91" i="977"/>
  <c r="L91" i="977"/>
  <c r="M91" i="977"/>
  <c r="N91" i="977"/>
  <c r="P91" i="977"/>
  <c r="Y91" i="977"/>
  <c r="AA91" i="977" s="1"/>
  <c r="AC91" i="977" s="1"/>
  <c r="D92" i="977"/>
  <c r="E92" i="977"/>
  <c r="F92" i="977"/>
  <c r="G92" i="977"/>
  <c r="H92" i="977"/>
  <c r="I92" i="977"/>
  <c r="J92" i="977"/>
  <c r="K92" i="977"/>
  <c r="L92" i="977"/>
  <c r="M92" i="977"/>
  <c r="N92" i="977"/>
  <c r="P92" i="977"/>
  <c r="Y92" i="977"/>
  <c r="AA92" i="977" s="1"/>
  <c r="AC92" i="977" s="1"/>
  <c r="D93" i="977"/>
  <c r="E93" i="977"/>
  <c r="F93" i="977"/>
  <c r="G93" i="977"/>
  <c r="H93" i="977"/>
  <c r="I93" i="977"/>
  <c r="J93" i="977"/>
  <c r="K93" i="977"/>
  <c r="L93" i="977"/>
  <c r="M93" i="977"/>
  <c r="N93" i="977"/>
  <c r="P93" i="977"/>
  <c r="Y93" i="977"/>
  <c r="D94" i="977"/>
  <c r="E94" i="977"/>
  <c r="F94" i="977"/>
  <c r="G94" i="977"/>
  <c r="H94" i="977"/>
  <c r="I94" i="977"/>
  <c r="J94" i="977"/>
  <c r="K94" i="977"/>
  <c r="L94" i="977"/>
  <c r="M94" i="977"/>
  <c r="N94" i="977"/>
  <c r="P94" i="977"/>
  <c r="Y94" i="977"/>
  <c r="D95" i="977"/>
  <c r="E95" i="977"/>
  <c r="F95" i="977"/>
  <c r="G95" i="977"/>
  <c r="H95" i="977"/>
  <c r="I95" i="977"/>
  <c r="J95" i="977"/>
  <c r="K95" i="977"/>
  <c r="L95" i="977"/>
  <c r="M95" i="977"/>
  <c r="N95" i="977"/>
  <c r="P95" i="977"/>
  <c r="Y95" i="977"/>
  <c r="D96" i="977"/>
  <c r="E96" i="977"/>
  <c r="F96" i="977"/>
  <c r="G96" i="977"/>
  <c r="H96" i="977"/>
  <c r="I96" i="977"/>
  <c r="J96" i="977"/>
  <c r="K96" i="977"/>
  <c r="L96" i="977"/>
  <c r="M96" i="977"/>
  <c r="N96" i="977"/>
  <c r="P96" i="977"/>
  <c r="Y96" i="977"/>
  <c r="D97" i="977"/>
  <c r="E97" i="977"/>
  <c r="F97" i="977"/>
  <c r="G97" i="977"/>
  <c r="H97" i="977"/>
  <c r="I97" i="977"/>
  <c r="J97" i="977"/>
  <c r="K97" i="977"/>
  <c r="L97" i="977"/>
  <c r="M97" i="977"/>
  <c r="N97" i="977"/>
  <c r="P97" i="977"/>
  <c r="Y97" i="977"/>
  <c r="D98" i="977"/>
  <c r="E98" i="977"/>
  <c r="F98" i="977"/>
  <c r="G98" i="977"/>
  <c r="H98" i="977"/>
  <c r="I98" i="977"/>
  <c r="J98" i="977"/>
  <c r="K98" i="977"/>
  <c r="L98" i="977"/>
  <c r="M98" i="977"/>
  <c r="N98" i="977"/>
  <c r="P98" i="977"/>
  <c r="Y98" i="977"/>
  <c r="AA98" i="977" s="1"/>
  <c r="D99" i="977"/>
  <c r="E99" i="977"/>
  <c r="F99" i="977"/>
  <c r="G99" i="977"/>
  <c r="H99" i="977"/>
  <c r="I99" i="977"/>
  <c r="J99" i="977"/>
  <c r="K99" i="977"/>
  <c r="L99" i="977"/>
  <c r="M99" i="977"/>
  <c r="N99" i="977"/>
  <c r="P99" i="977"/>
  <c r="Y99" i="977"/>
  <c r="AA99" i="977" s="1"/>
  <c r="AC99" i="977" s="1"/>
  <c r="D100" i="977"/>
  <c r="E100" i="977"/>
  <c r="F100" i="977"/>
  <c r="G100" i="977"/>
  <c r="H100" i="977"/>
  <c r="I100" i="977"/>
  <c r="J100" i="977"/>
  <c r="K100" i="977"/>
  <c r="L100" i="977"/>
  <c r="M100" i="977"/>
  <c r="N100" i="977"/>
  <c r="P100" i="977"/>
  <c r="Y100" i="977"/>
  <c r="AA100" i="977" s="1"/>
  <c r="AC100" i="977" s="1"/>
  <c r="D101" i="977"/>
  <c r="E101" i="977"/>
  <c r="F101" i="977"/>
  <c r="G101" i="977"/>
  <c r="H101" i="977"/>
  <c r="I101" i="977"/>
  <c r="J101" i="977"/>
  <c r="K101" i="977"/>
  <c r="L101" i="977"/>
  <c r="M101" i="977"/>
  <c r="N101" i="977"/>
  <c r="P101" i="977"/>
  <c r="Y101" i="977"/>
  <c r="AA101" i="977" s="1"/>
  <c r="AC101" i="977" s="1"/>
  <c r="D102" i="977"/>
  <c r="E102" i="977"/>
  <c r="F102" i="977"/>
  <c r="G102" i="977"/>
  <c r="H102" i="977"/>
  <c r="I102" i="977"/>
  <c r="J102" i="977"/>
  <c r="K102" i="977"/>
  <c r="L102" i="977"/>
  <c r="M102" i="977"/>
  <c r="N102" i="977"/>
  <c r="P102" i="977"/>
  <c r="Y102" i="977"/>
  <c r="Y103" i="977"/>
  <c r="D104" i="977"/>
  <c r="E104" i="977"/>
  <c r="F104" i="977"/>
  <c r="G104" i="977"/>
  <c r="H104" i="977"/>
  <c r="I104" i="977"/>
  <c r="J104" i="977"/>
  <c r="K104" i="977"/>
  <c r="L104" i="977"/>
  <c r="M104" i="977"/>
  <c r="N104" i="977"/>
  <c r="O104" i="977"/>
  <c r="P104" i="977"/>
  <c r="Y104" i="977"/>
  <c r="AA104" i="977" s="1"/>
  <c r="D105" i="977"/>
  <c r="E105" i="977"/>
  <c r="F105" i="977"/>
  <c r="G105" i="977"/>
  <c r="H105" i="977"/>
  <c r="I105" i="977"/>
  <c r="J105" i="977"/>
  <c r="K105" i="977"/>
  <c r="L105" i="977"/>
  <c r="M105" i="977"/>
  <c r="N105" i="977"/>
  <c r="O105" i="977"/>
  <c r="P105" i="977"/>
  <c r="Y105" i="977"/>
  <c r="AA105" i="977" s="1"/>
  <c r="AC105" i="977" s="1"/>
  <c r="D106" i="977"/>
  <c r="E106" i="977"/>
  <c r="F106" i="977"/>
  <c r="G106" i="977"/>
  <c r="H106" i="977"/>
  <c r="I106" i="977"/>
  <c r="J106" i="977"/>
  <c r="K106" i="977"/>
  <c r="L106" i="977"/>
  <c r="M106" i="977"/>
  <c r="N106" i="977"/>
  <c r="O106" i="977"/>
  <c r="P106" i="977"/>
  <c r="Y106" i="977"/>
  <c r="AA106" i="977"/>
  <c r="AC106" i="977" s="1"/>
  <c r="D107" i="977"/>
  <c r="E107" i="977"/>
  <c r="F107" i="977"/>
  <c r="G107" i="977"/>
  <c r="H107" i="977"/>
  <c r="I107" i="977"/>
  <c r="J107" i="977"/>
  <c r="K107" i="977"/>
  <c r="L107" i="977"/>
  <c r="M107" i="977"/>
  <c r="N107" i="977"/>
  <c r="O107" i="977"/>
  <c r="P107" i="977"/>
  <c r="Y107" i="977"/>
  <c r="AA107" i="977" s="1"/>
  <c r="AC107" i="977" s="1"/>
  <c r="D108" i="977"/>
  <c r="E108" i="977"/>
  <c r="F108" i="977"/>
  <c r="G108" i="977"/>
  <c r="H108" i="977"/>
  <c r="I108" i="977"/>
  <c r="J108" i="977"/>
  <c r="K108" i="977"/>
  <c r="L108" i="977"/>
  <c r="M108" i="977"/>
  <c r="N108" i="977"/>
  <c r="O108" i="977"/>
  <c r="P108" i="977"/>
  <c r="Y108" i="977"/>
  <c r="AA108" i="977" s="1"/>
  <c r="AC108" i="977" s="1"/>
  <c r="D109" i="977"/>
  <c r="E109" i="977"/>
  <c r="F109" i="977"/>
  <c r="G109" i="977"/>
  <c r="H109" i="977"/>
  <c r="I109" i="977"/>
  <c r="J109" i="977"/>
  <c r="K109" i="977"/>
  <c r="L109" i="977"/>
  <c r="M109" i="977"/>
  <c r="N109" i="977"/>
  <c r="P109" i="977"/>
  <c r="Y109" i="977"/>
  <c r="D110" i="977"/>
  <c r="E110" i="977"/>
  <c r="F110" i="977"/>
  <c r="G110" i="977"/>
  <c r="H110" i="977"/>
  <c r="I110" i="977"/>
  <c r="J110" i="977"/>
  <c r="K110" i="977"/>
  <c r="L110" i="977"/>
  <c r="M110" i="977"/>
  <c r="N110" i="977"/>
  <c r="P110" i="977"/>
  <c r="D111" i="977"/>
  <c r="E111" i="977"/>
  <c r="F111" i="977"/>
  <c r="G111" i="977"/>
  <c r="H111" i="977"/>
  <c r="I111" i="977"/>
  <c r="J111" i="977"/>
  <c r="K111" i="977"/>
  <c r="L111" i="977"/>
  <c r="M111" i="977"/>
  <c r="N111" i="977"/>
  <c r="P111" i="977"/>
  <c r="D112" i="977"/>
  <c r="E112" i="977"/>
  <c r="F112" i="977"/>
  <c r="G112" i="977"/>
  <c r="H112" i="977"/>
  <c r="I112" i="977"/>
  <c r="J112" i="977"/>
  <c r="K112" i="977"/>
  <c r="L112" i="977"/>
  <c r="M112" i="977"/>
  <c r="N112" i="977"/>
  <c r="P112" i="977"/>
  <c r="D113" i="977"/>
  <c r="E113" i="977"/>
  <c r="F113" i="977"/>
  <c r="G113" i="977"/>
  <c r="H113" i="977"/>
  <c r="I113" i="977"/>
  <c r="J113" i="977"/>
  <c r="K113" i="977"/>
  <c r="L113" i="977"/>
  <c r="M113" i="977"/>
  <c r="N113" i="977"/>
  <c r="P113" i="977"/>
  <c r="Y113" i="977"/>
  <c r="AA113" i="977" s="1"/>
  <c r="AC113" i="977" s="1"/>
  <c r="D114" i="977"/>
  <c r="E114" i="977"/>
  <c r="F114" i="977"/>
  <c r="G114" i="977"/>
  <c r="H114" i="977"/>
  <c r="I114" i="977"/>
  <c r="J114" i="977"/>
  <c r="K114" i="977"/>
  <c r="L114" i="977"/>
  <c r="M114" i="977"/>
  <c r="N114" i="977"/>
  <c r="P114" i="977"/>
  <c r="Y114" i="977"/>
  <c r="AA114" i="977" s="1"/>
  <c r="AC114" i="977" s="1"/>
  <c r="D115" i="977"/>
  <c r="E115" i="977"/>
  <c r="F115" i="977"/>
  <c r="G115" i="977"/>
  <c r="H115" i="977"/>
  <c r="I115" i="977"/>
  <c r="J115" i="977"/>
  <c r="K115" i="977"/>
  <c r="L115" i="977"/>
  <c r="M115" i="977"/>
  <c r="N115" i="977"/>
  <c r="P115" i="977"/>
  <c r="Y115" i="977"/>
  <c r="D116" i="977"/>
  <c r="E116" i="977"/>
  <c r="F116" i="977"/>
  <c r="G116" i="977"/>
  <c r="H116" i="977"/>
  <c r="I116" i="977"/>
  <c r="J116" i="977"/>
  <c r="K116" i="977"/>
  <c r="L116" i="977"/>
  <c r="M116" i="977"/>
  <c r="N116" i="977"/>
  <c r="O116" i="977"/>
  <c r="P116" i="977"/>
  <c r="Y116" i="977"/>
  <c r="AA116" i="977" s="1"/>
  <c r="D117" i="977"/>
  <c r="E117" i="977"/>
  <c r="F117" i="977"/>
  <c r="G117" i="977"/>
  <c r="H117" i="977"/>
  <c r="I117" i="977"/>
  <c r="J117" i="977"/>
  <c r="K117" i="977"/>
  <c r="L117" i="977"/>
  <c r="M117" i="977"/>
  <c r="N117" i="977"/>
  <c r="O117" i="977"/>
  <c r="P117" i="977"/>
  <c r="Y117" i="977"/>
  <c r="AA117" i="977" s="1"/>
  <c r="AC117" i="977" s="1"/>
  <c r="D118" i="977"/>
  <c r="E118" i="977"/>
  <c r="F118" i="977"/>
  <c r="G118" i="977"/>
  <c r="H118" i="977"/>
  <c r="I118" i="977"/>
  <c r="J118" i="977"/>
  <c r="K118" i="977"/>
  <c r="L118" i="977"/>
  <c r="M118" i="977"/>
  <c r="N118" i="977"/>
  <c r="P118" i="977"/>
  <c r="Y118" i="977"/>
  <c r="AA118" i="977" s="1"/>
  <c r="AC118" i="977" s="1"/>
  <c r="D119" i="977"/>
  <c r="E119" i="977"/>
  <c r="F119" i="977"/>
  <c r="G119" i="977"/>
  <c r="H119" i="977"/>
  <c r="I119" i="977"/>
  <c r="J119" i="977"/>
  <c r="K119" i="977"/>
  <c r="L119" i="977"/>
  <c r="M119" i="977"/>
  <c r="N119" i="977"/>
  <c r="P119" i="977"/>
  <c r="Y119" i="977"/>
  <c r="AA119" i="977" s="1"/>
  <c r="AC119" i="977" s="1"/>
  <c r="D120" i="977"/>
  <c r="E120" i="977"/>
  <c r="F120" i="977"/>
  <c r="G120" i="977"/>
  <c r="H120" i="977"/>
  <c r="I120" i="977"/>
  <c r="J120" i="977"/>
  <c r="K120" i="977"/>
  <c r="L120" i="977"/>
  <c r="M120" i="977"/>
  <c r="N120" i="977"/>
  <c r="P120" i="977"/>
  <c r="Y120" i="977"/>
  <c r="D121" i="977"/>
  <c r="E121" i="977"/>
  <c r="F121" i="977"/>
  <c r="G121" i="977"/>
  <c r="H121" i="977"/>
  <c r="I121" i="977"/>
  <c r="J121" i="977"/>
  <c r="K121" i="977"/>
  <c r="L121" i="977"/>
  <c r="M121" i="977"/>
  <c r="N121" i="977"/>
  <c r="P121" i="977"/>
  <c r="Y121" i="977"/>
  <c r="AA121" i="977" s="1"/>
  <c r="AC121" i="977" s="1"/>
  <c r="D122" i="977"/>
  <c r="E122" i="977"/>
  <c r="F122" i="977"/>
  <c r="G122" i="977"/>
  <c r="H122" i="977"/>
  <c r="I122" i="977"/>
  <c r="J122" i="977"/>
  <c r="K122" i="977"/>
  <c r="L122" i="977"/>
  <c r="M122" i="977"/>
  <c r="N122" i="977"/>
  <c r="P122" i="977"/>
  <c r="Y122" i="977"/>
  <c r="D123" i="977"/>
  <c r="E123" i="977"/>
  <c r="F123" i="977"/>
  <c r="G123" i="977"/>
  <c r="H123" i="977"/>
  <c r="I123" i="977"/>
  <c r="J123" i="977"/>
  <c r="K123" i="977"/>
  <c r="L123" i="977"/>
  <c r="M123" i="977"/>
  <c r="N123" i="977"/>
  <c r="P123" i="977"/>
  <c r="Y123" i="977"/>
  <c r="AA123" i="977" s="1"/>
  <c r="AC123" i="977" s="1"/>
  <c r="D124" i="977"/>
  <c r="E124" i="977"/>
  <c r="F124" i="977"/>
  <c r="G124" i="977"/>
  <c r="H124" i="977"/>
  <c r="I124" i="977"/>
  <c r="J124" i="977"/>
  <c r="K124" i="977"/>
  <c r="L124" i="977"/>
  <c r="M124" i="977"/>
  <c r="N124" i="977"/>
  <c r="P124" i="977"/>
  <c r="Y124" i="977"/>
  <c r="D125" i="977"/>
  <c r="E125" i="977"/>
  <c r="F125" i="977"/>
  <c r="G125" i="977"/>
  <c r="H125" i="977"/>
  <c r="I125" i="977"/>
  <c r="J125" i="977"/>
  <c r="K125" i="977"/>
  <c r="L125" i="977"/>
  <c r="M125" i="977"/>
  <c r="N125" i="977"/>
  <c r="P125" i="977"/>
  <c r="Y125" i="977"/>
  <c r="AA125" i="977" s="1"/>
  <c r="D126" i="977"/>
  <c r="E126" i="977"/>
  <c r="F126" i="977"/>
  <c r="G126" i="977"/>
  <c r="H126" i="977"/>
  <c r="I126" i="977"/>
  <c r="J126" i="977"/>
  <c r="K126" i="977"/>
  <c r="L126" i="977"/>
  <c r="M126" i="977"/>
  <c r="N126" i="977"/>
  <c r="P126" i="977"/>
  <c r="Y126" i="977"/>
  <c r="AA126" i="977" s="1"/>
  <c r="AC126" i="977" s="1"/>
  <c r="D127" i="977"/>
  <c r="E127" i="977"/>
  <c r="F127" i="977"/>
  <c r="G127" i="977"/>
  <c r="H127" i="977"/>
  <c r="I127" i="977"/>
  <c r="J127" i="977"/>
  <c r="K127" i="977"/>
  <c r="L127" i="977"/>
  <c r="M127" i="977"/>
  <c r="N127" i="977"/>
  <c r="P127" i="977"/>
  <c r="Y127" i="977"/>
  <c r="D128" i="977"/>
  <c r="E128" i="977"/>
  <c r="F128" i="977"/>
  <c r="G128" i="977"/>
  <c r="H128" i="977"/>
  <c r="I128" i="977"/>
  <c r="J128" i="977"/>
  <c r="K128" i="977"/>
  <c r="L128" i="977"/>
  <c r="M128" i="977"/>
  <c r="N128" i="977"/>
  <c r="P128" i="977"/>
  <c r="Y128" i="977"/>
  <c r="D129" i="977"/>
  <c r="E129" i="977"/>
  <c r="F129" i="977"/>
  <c r="G129" i="977"/>
  <c r="H129" i="977"/>
  <c r="I129" i="977"/>
  <c r="J129" i="977"/>
  <c r="K129" i="977"/>
  <c r="L129" i="977"/>
  <c r="M129" i="977"/>
  <c r="N129" i="977"/>
  <c r="P129" i="977"/>
  <c r="Y129" i="977"/>
  <c r="D130" i="977"/>
  <c r="E130" i="977"/>
  <c r="F130" i="977"/>
  <c r="G130" i="977"/>
  <c r="H130" i="977"/>
  <c r="I130" i="977"/>
  <c r="J130" i="977"/>
  <c r="K130" i="977"/>
  <c r="L130" i="977"/>
  <c r="M130" i="977"/>
  <c r="N130" i="977"/>
  <c r="P130" i="977"/>
  <c r="Y130" i="977"/>
  <c r="Y131" i="977"/>
  <c r="Y132" i="977"/>
  <c r="Y133" i="977"/>
  <c r="G66" i="977" l="1"/>
  <c r="AI64" i="977"/>
  <c r="AI65" i="977"/>
  <c r="T71" i="977"/>
  <c r="AF34" i="977"/>
  <c r="P11" i="977"/>
  <c r="P8" i="977"/>
  <c r="P65" i="977"/>
  <c r="AI48" i="977"/>
  <c r="AI49" i="977"/>
  <c r="P49" i="977"/>
  <c r="AI25" i="977"/>
  <c r="P19" i="977"/>
  <c r="W36" i="977"/>
  <c r="AI13" i="977"/>
  <c r="P10" i="977"/>
  <c r="AF15" i="977"/>
  <c r="AI59" i="977"/>
  <c r="AI53" i="977"/>
  <c r="U66" i="977"/>
  <c r="P46" i="977"/>
  <c r="P42" i="977"/>
  <c r="AI52" i="977"/>
  <c r="AF44" i="977"/>
  <c r="AH66" i="977"/>
  <c r="AF21" i="977"/>
  <c r="AF19" i="977"/>
  <c r="G103" i="977"/>
  <c r="AI33" i="977"/>
  <c r="AI11" i="977"/>
  <c r="AF8" i="977"/>
  <c r="AI36" i="977"/>
  <c r="AI17" i="977"/>
  <c r="AF42" i="977"/>
  <c r="AI58" i="977"/>
  <c r="P54" i="977"/>
  <c r="AF52" i="977"/>
  <c r="AI30" i="977"/>
  <c r="AI14" i="977"/>
  <c r="AF32" i="977"/>
  <c r="P26" i="977"/>
  <c r="AF22" i="977"/>
  <c r="AF16" i="977"/>
  <c r="AI21" i="977"/>
  <c r="AF26" i="977"/>
  <c r="AC36" i="977"/>
  <c r="AI32" i="977"/>
  <c r="AI16" i="977"/>
  <c r="P16" i="977"/>
  <c r="P23" i="977"/>
  <c r="P20" i="977"/>
  <c r="P17" i="977"/>
  <c r="AF11" i="977"/>
  <c r="AI8" i="977"/>
  <c r="F103" i="977"/>
  <c r="N103" i="977"/>
  <c r="H103" i="977"/>
  <c r="AK68" i="977"/>
  <c r="P24" i="977"/>
  <c r="AF17" i="977"/>
  <c r="J36" i="977"/>
  <c r="P33" i="977"/>
  <c r="P28" i="977"/>
  <c r="I36" i="977"/>
  <c r="P18" i="977"/>
  <c r="AD36" i="977"/>
  <c r="X36" i="977"/>
  <c r="N29" i="977"/>
  <c r="N28" i="977"/>
  <c r="N27" i="977"/>
  <c r="P22" i="977"/>
  <c r="AF58" i="977"/>
  <c r="AF62" i="977"/>
  <c r="AI55" i="977"/>
  <c r="K131" i="977"/>
  <c r="E131" i="977"/>
  <c r="J131" i="977"/>
  <c r="D131" i="977"/>
  <c r="AB66" i="977"/>
  <c r="AB68" i="977" s="1"/>
  <c r="V66" i="977"/>
  <c r="V68" i="977" s="1"/>
  <c r="AA66" i="977"/>
  <c r="AA68" i="977" s="1"/>
  <c r="K66" i="977"/>
  <c r="E66" i="977"/>
  <c r="N131" i="977"/>
  <c r="AF63" i="977"/>
  <c r="AI50" i="977"/>
  <c r="AF47" i="977"/>
  <c r="AF53" i="977"/>
  <c r="AI60" i="977"/>
  <c r="Z66" i="977"/>
  <c r="Q66" i="977"/>
  <c r="AI56" i="977"/>
  <c r="AI42" i="977"/>
  <c r="AI39" i="977"/>
  <c r="P59" i="977"/>
  <c r="AI61" i="977"/>
  <c r="P56" i="977"/>
  <c r="P39" i="977"/>
  <c r="P29" i="977"/>
  <c r="D36" i="977"/>
  <c r="AF24" i="977"/>
  <c r="AI20" i="977"/>
  <c r="AI19" i="977"/>
  <c r="AF10" i="977"/>
  <c r="M103" i="977"/>
  <c r="AF28" i="977"/>
  <c r="AI23" i="977"/>
  <c r="AI22" i="977"/>
  <c r="AF18" i="977"/>
  <c r="AF13" i="977"/>
  <c r="AI9" i="977"/>
  <c r="L103" i="977"/>
  <c r="AI34" i="977"/>
  <c r="P32" i="977"/>
  <c r="AI24" i="977"/>
  <c r="AF20" i="977"/>
  <c r="AI10" i="977"/>
  <c r="AF7" i="977"/>
  <c r="P7" i="977"/>
  <c r="K103" i="977"/>
  <c r="E103" i="977"/>
  <c r="P21" i="977"/>
  <c r="P30" i="977"/>
  <c r="AF23" i="977"/>
  <c r="AI18" i="977"/>
  <c r="AI15" i="977"/>
  <c r="P14" i="977"/>
  <c r="AF9" i="977"/>
  <c r="M66" i="977"/>
  <c r="H131" i="977"/>
  <c r="P131" i="977"/>
  <c r="I131" i="977"/>
  <c r="P52" i="977"/>
  <c r="P47" i="977"/>
  <c r="P45" i="977"/>
  <c r="AF41" i="977"/>
  <c r="P64" i="977"/>
  <c r="AI62" i="977"/>
  <c r="AF60" i="977"/>
  <c r="AI57" i="977"/>
  <c r="AI51" i="977"/>
  <c r="P48" i="977"/>
  <c r="AI44" i="977"/>
  <c r="P43" i="977"/>
  <c r="AI40" i="977"/>
  <c r="F131" i="977"/>
  <c r="AF55" i="977"/>
  <c r="AF48" i="977"/>
  <c r="AF43" i="977"/>
  <c r="L131" i="977"/>
  <c r="R65" i="977"/>
  <c r="AF64" i="977"/>
  <c r="AI63" i="977"/>
  <c r="AF61" i="977"/>
  <c r="P53" i="977"/>
  <c r="AF51" i="977"/>
  <c r="AD66" i="977"/>
  <c r="X66" i="977"/>
  <c r="H66" i="977"/>
  <c r="AI47" i="977"/>
  <c r="P44" i="977"/>
  <c r="AI41" i="977"/>
  <c r="P40" i="977"/>
  <c r="AE36" i="977"/>
  <c r="Q36" i="977"/>
  <c r="R36" i="977" s="1"/>
  <c r="P103" i="977"/>
  <c r="I103" i="977"/>
  <c r="J103" i="977"/>
  <c r="D103" i="977"/>
  <c r="AG68" i="977"/>
  <c r="P34" i="977"/>
  <c r="AF33" i="977"/>
  <c r="AF31" i="977"/>
  <c r="P31" i="977"/>
  <c r="AF30" i="977"/>
  <c r="AF27" i="977"/>
  <c r="P27" i="977"/>
  <c r="P25" i="977"/>
  <c r="P15" i="977"/>
  <c r="AF14" i="977"/>
  <c r="AF12" i="977"/>
  <c r="Y36" i="977"/>
  <c r="N26" i="977"/>
  <c r="H36" i="977"/>
  <c r="P12" i="977"/>
  <c r="M36" i="977"/>
  <c r="G36" i="977"/>
  <c r="G68" i="977" s="1"/>
  <c r="P13" i="977"/>
  <c r="P9" i="977"/>
  <c r="AI31" i="977"/>
  <c r="L36" i="977"/>
  <c r="P36" i="977" s="1"/>
  <c r="F36" i="977"/>
  <c r="U36" i="977"/>
  <c r="AF29" i="977"/>
  <c r="AF25" i="977"/>
  <c r="Z36" i="977"/>
  <c r="K36" i="977"/>
  <c r="E36" i="977"/>
  <c r="AI12" i="977"/>
  <c r="AI7" i="977"/>
  <c r="P62" i="977"/>
  <c r="AE66" i="977"/>
  <c r="W66" i="977"/>
  <c r="AI43" i="977"/>
  <c r="P63" i="977"/>
  <c r="P60" i="977"/>
  <c r="AF59" i="977"/>
  <c r="P57" i="977"/>
  <c r="AF54" i="977"/>
  <c r="AF39" i="977"/>
  <c r="AJ68" i="977"/>
  <c r="Y66" i="977"/>
  <c r="P58" i="977"/>
  <c r="AC66" i="977"/>
  <c r="M131" i="977"/>
  <c r="G131" i="977"/>
  <c r="P61" i="977"/>
  <c r="P55" i="977"/>
  <c r="P51" i="977"/>
  <c r="AF40" i="977"/>
  <c r="J66" i="977"/>
  <c r="D66" i="977"/>
  <c r="P41" i="977"/>
  <c r="AF65" i="977"/>
  <c r="L66" i="977"/>
  <c r="F66" i="977"/>
  <c r="AF57" i="977"/>
  <c r="AF56" i="977"/>
  <c r="AI54" i="977"/>
  <c r="R50" i="977"/>
  <c r="I66" i="977"/>
  <c r="AF49" i="977"/>
  <c r="AC125" i="977"/>
  <c r="AC130" i="977" s="1"/>
  <c r="AA130" i="977"/>
  <c r="AC80" i="977"/>
  <c r="AC83" i="977" s="1"/>
  <c r="AA83" i="977"/>
  <c r="AC98" i="977"/>
  <c r="AC102" i="977" s="1"/>
  <c r="AA102" i="977"/>
  <c r="AC116" i="977"/>
  <c r="AC124" i="977" s="1"/>
  <c r="AA124" i="977"/>
  <c r="AC104" i="977"/>
  <c r="AC115" i="977" s="1"/>
  <c r="AA115" i="977"/>
  <c r="AC84" i="977"/>
  <c r="AC93" i="977" s="1"/>
  <c r="AA93" i="977"/>
  <c r="O66" i="977"/>
  <c r="O68" i="977" s="1"/>
  <c r="R59" i="977"/>
  <c r="P50" i="977"/>
  <c r="AF50" i="977"/>
  <c r="I133" i="977" l="1"/>
  <c r="N133" i="977"/>
  <c r="U68" i="977"/>
  <c r="AI66" i="977"/>
  <c r="AI68" i="977" s="1"/>
  <c r="J68" i="977"/>
  <c r="AF36" i="977"/>
  <c r="AH68" i="977"/>
  <c r="W68" i="977"/>
  <c r="F68" i="977"/>
  <c r="AC68" i="977"/>
  <c r="J133" i="977"/>
  <c r="D68" i="977"/>
  <c r="G133" i="977"/>
  <c r="E68" i="977"/>
  <c r="E133" i="977"/>
  <c r="N66" i="977"/>
  <c r="K133" i="977"/>
  <c r="H133" i="977"/>
  <c r="D133" i="977"/>
  <c r="Q68" i="977"/>
  <c r="Z68" i="977"/>
  <c r="X68" i="977"/>
  <c r="F133" i="977"/>
  <c r="AD68" i="977"/>
  <c r="AC131" i="977"/>
  <c r="AC103" i="977"/>
  <c r="N36" i="977"/>
  <c r="M133" i="977"/>
  <c r="I68" i="977"/>
  <c r="H68" i="977"/>
  <c r="K68" i="977"/>
  <c r="M68" i="977"/>
  <c r="L133" i="977"/>
  <c r="P133" i="977"/>
  <c r="Y68" i="977"/>
  <c r="AE68" i="977"/>
  <c r="L68" i="977"/>
  <c r="AF66" i="977"/>
  <c r="P66" i="977"/>
  <c r="P68" i="977" s="1"/>
  <c r="R66" i="977"/>
  <c r="R68" i="977" s="1"/>
  <c r="AA131" i="977"/>
  <c r="AA103" i="977"/>
  <c r="AF68" i="977" l="1"/>
  <c r="AC133" i="977"/>
  <c r="N68" i="977"/>
  <c r="AA133" i="977"/>
</calcChain>
</file>

<file path=xl/comments1.xml><?xml version="1.0" encoding="utf-8"?>
<comments xmlns="http://schemas.openxmlformats.org/spreadsheetml/2006/main">
  <authors>
    <author>Автор</author>
  </authors>
  <commentList>
    <comment ref="AC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скв. 130/12к ФАКТ 110м3/30т, ост МЭР 229м3/13т
ДЕЛЬТА МЭР +130м3/-17т</t>
        </r>
      </text>
    </comment>
    <comment ref="AB10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Структура без учета скважины 915/24 </t>
        </r>
      </text>
    </comment>
    <comment ref="AC10" authorId="0" shapeId="0">
      <text>
        <r>
          <rPr>
            <b/>
            <sz val="11"/>
            <color theme="1"/>
            <rFont val="Calibri"/>
            <family val="2"/>
            <charset val="204"/>
            <scheme val="minor"/>
          </rPr>
          <t>Автор:
844/47  Qвх-290/97%/7т
Qтек-282м3/57.3%/77т  ( +70т)</t>
        </r>
        <r>
          <rPr>
            <sz val="11"/>
            <color theme="1"/>
            <rFont val="Calibri"/>
            <family val="2"/>
            <scheme val="minor"/>
          </rPr>
          <t xml:space="preserve">
911/24 МЭР 78м3/40т, ФАКТ-80м3/47т, ДЕЛЬТА МЭР -7т
915/24 МЭР 243м3/51.8т, ФАКТ-225м3/76т, ДЕЛЬТА МЭР -24т
ИТОГО  39т</t>
        </r>
      </text>
    </comment>
    <comment ref="AC19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скв. 546/34 03.01. ост по фонду
Q-116м3/67т
Учтена во Qвход-105м3/78т
Δ МЭР от Входа - 11т</t>
        </r>
      </text>
    </comment>
    <comment ref="AC20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ΔМЭР +9т скв.756/30 Qост-98м3/9т Qфакт(вход)60м3/0т</t>
        </r>
      </text>
    </comment>
    <comment ref="AC21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Дельта МЭР скв 5130/351 МЭР 95м3/22.7%/60т, факт 80м3/31.6%/45т (+15)</t>
        </r>
      </text>
    </comment>
    <comment ref="AC2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5215/530 МЭР 63м3/13т Факт 40м3/8т---ДЕЛЬТА МЭР +5т</t>
        </r>
      </text>
    </comment>
    <comment ref="AC32" authorId="0" shapeId="0">
      <text>
        <r>
          <rPr>
            <b/>
            <sz val="12"/>
            <color indexed="81"/>
            <rFont val="Tahoma"/>
            <family val="2"/>
            <charset val="204"/>
          </rPr>
          <t>Автор:</t>
        </r>
        <r>
          <rPr>
            <sz val="12"/>
            <color indexed="81"/>
            <rFont val="Tahoma"/>
            <family val="2"/>
            <charset val="204"/>
          </rPr>
          <t xml:space="preserve">
29.12. остановка по фонду перевод в ППД 
скв.1112/11 Qмэр-292м3/31.194т Qф-300м3/80%/50т (по факту ост в 01.01. 12:20) 
Δ - 50т
Итого: +853м3/+191т
Итого: +141т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130/12 запуск Авансом 13.01.</t>
        </r>
      </text>
    </comment>
    <comment ref="K46" authorId="0" shapeId="0">
      <text>
        <r>
          <rPr>
            <b/>
            <sz val="16"/>
            <color indexed="81"/>
            <rFont val="Tahoma"/>
            <family val="2"/>
            <charset val="204"/>
          </rPr>
          <t>Автор:</t>
        </r>
        <r>
          <rPr>
            <sz val="16"/>
            <color indexed="81"/>
            <rFont val="Tahoma"/>
            <family val="2"/>
            <charset val="204"/>
          </rPr>
          <t xml:space="preserve">
 излив к 12 Q-40м3 
 излив к 14 Q-25м3 
 излив к 50 Q-65м3 
 излив к 30 Q-100м3 
50ПО (к7 Зап-Н) 230м3 
итого: 460м3
</t>
        </r>
      </text>
    </comment>
    <comment ref="K47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№32 Q-60м3
</t>
        </r>
      </text>
    </comment>
    <comment ref="K52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№61 Q-70м3
Излив куст №1 Q-60м3
Итого (+135м3)</t>
        </r>
      </text>
    </comment>
    <comment ref="K53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№26 Q-140м3
</t>
        </r>
      </text>
    </comment>
    <comment ref="K64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12.01.24- Куст Смена штуцера с ф 5мм на ф 6мм
Расход увеличился с 230 м3 до 330 м3
</t>
        </r>
      </text>
    </comment>
    <comment ref="K65" authorId="0" shapeId="0">
      <text>
        <r>
          <rPr>
            <b/>
            <sz val="12"/>
            <color indexed="81"/>
            <rFont val="Tahoma"/>
            <family val="2"/>
            <charset val="204"/>
          </rPr>
          <t>Автор:</t>
        </r>
        <r>
          <rPr>
            <sz val="12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Куст №3 Холмистое м/р излив-200м3
 к.5 в 15:10 запуск излива ф-4мм. Q-160м3</t>
        </r>
      </text>
    </comment>
    <comment ref="K68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УВЧ +550м 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D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вход по 423р 56т 
 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  <charset val="204"/>
          </rPr>
          <t>Вход по 52р 7т.
02.01 ВСП полн сутки, потери 24м3/6т</t>
        </r>
      </text>
    </comment>
    <comment ref="Y8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скв.1541/134А  МЭР 0,85т Факт 1,8 т  -1т  </t>
        </r>
      </text>
    </comment>
    <comment ref="Y11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скв.6819/108  МЭР 21,531т Факт 32т  -10,5т                            скв.5213/15  МЭР 1,881т Факт 3,5т  -1,7т         
 скв.6141/75  МЭР 7,423т Факт 8,7т  -1,3т                                
ИТОГО:  - 13,5т</t>
        </r>
      </text>
    </comment>
    <comment ref="Y19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скв.2460/51  МЭР 2,841т Факт 3,7 т  -1,0т</t>
        </r>
      </text>
    </comment>
    <comment ref="Y20" authorId="0" shapeId="0">
      <text>
        <r>
          <rPr>
            <b/>
            <sz val="10"/>
            <color indexed="81"/>
            <rFont val="Tahoma"/>
            <family val="2"/>
            <charset val="204"/>
          </rPr>
          <t>скв.1098/15  МЭР 39,272т Факт 57 т  (-17,7т)</t>
        </r>
      </text>
    </comment>
    <comment ref="Y30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скв.4314/114 МЭР 19,641т Факт 14,5 т + 5,141т                       ИТОГО:  + 5,141т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Y31" authorId="0" shapeId="0">
      <text>
        <r>
          <rPr>
            <b/>
            <sz val="10"/>
            <color indexed="81"/>
            <rFont val="Tahoma"/>
            <family val="2"/>
            <charset val="204"/>
          </rPr>
          <t xml:space="preserve">скв.2425/234 МЭР 3,979т Факт 2,7 т + 1,3т 
скв.2410/278 МЭР 9,968т Факт 7,2 т + 2,8т 
    ИТОГО:  + 4,1т                              </t>
        </r>
      </text>
    </comment>
    <comment ref="Y32" authorId="0" shapeId="0">
      <text>
        <r>
          <rPr>
            <b/>
            <sz val="11"/>
            <color indexed="81"/>
            <rFont val="Tahoma"/>
            <family val="2"/>
            <charset val="204"/>
          </rPr>
          <t xml:space="preserve">скв.1805/15 3,988  МЭР т Факт 1,3 т + 2,7т  
скв.489/301 4,413  МЭР т Факт 2 т + 2,4т                                 ИТОГО:  + 5,1т            </t>
        </r>
      </text>
    </comment>
    <comment ref="D39" authorId="0" shapeId="0">
      <text/>
    </comment>
    <comment ref="F39" authorId="0" shapeId="0">
      <text>
        <r>
          <rPr>
            <b/>
            <sz val="9"/>
            <color indexed="81"/>
            <rFont val="Tahoma"/>
            <family val="2"/>
            <charset val="204"/>
          </rPr>
          <t>02.01 ВСП полн сутки, потери 24м3/6т</t>
        </r>
      </text>
    </comment>
    <comment ref="J66" authorId="0" shapeId="0">
      <text>
        <r>
          <rPr>
            <b/>
            <sz val="10"/>
            <color indexed="81"/>
            <rFont val="Tahoma"/>
            <family val="2"/>
            <charset val="204"/>
          </rPr>
          <t>отказ скв 4314/114 229м3/62т</t>
        </r>
      </text>
    </comment>
  </commentList>
</comments>
</file>

<file path=xl/sharedStrings.xml><?xml version="1.0" encoding="utf-8"?>
<sst xmlns="http://schemas.openxmlformats.org/spreadsheetml/2006/main" count="15389" uniqueCount="593">
  <si>
    <t xml:space="preserve">Нефть   </t>
  </si>
  <si>
    <t>Месторождение</t>
  </si>
  <si>
    <t>входная</t>
  </si>
  <si>
    <t>бал ОАО</t>
  </si>
  <si>
    <t xml:space="preserve">сут.добыч. </t>
  </si>
  <si>
    <t>добыча от</t>
  </si>
  <si>
    <t>геолог</t>
  </si>
  <si>
    <t>.+/-</t>
  </si>
  <si>
    <t>аномалии</t>
  </si>
  <si>
    <t>Расч.добыча</t>
  </si>
  <si>
    <t>Ожидаемая</t>
  </si>
  <si>
    <t>График</t>
  </si>
  <si>
    <t>тонн</t>
  </si>
  <si>
    <t>с нач.мес.</t>
  </si>
  <si>
    <t xml:space="preserve">от фонд ВНР </t>
  </si>
  <si>
    <t>новых скв.</t>
  </si>
  <si>
    <t>потери</t>
  </si>
  <si>
    <t xml:space="preserve">коррект. </t>
  </si>
  <si>
    <t>сут.</t>
  </si>
  <si>
    <t>н-ть ОУУН</t>
  </si>
  <si>
    <t>к расчетн.</t>
  </si>
  <si>
    <t>н-ть с парком</t>
  </si>
  <si>
    <t>к графику</t>
  </si>
  <si>
    <t>ДНС</t>
  </si>
  <si>
    <t>(т,)</t>
  </si>
  <si>
    <t>в бал., (т,)</t>
  </si>
  <si>
    <t>по УУН</t>
  </si>
  <si>
    <t>с парком</t>
  </si>
  <si>
    <t>м3</t>
  </si>
  <si>
    <t>АВАНС</t>
  </si>
  <si>
    <t>ВНР ФАКТ</t>
  </si>
  <si>
    <t>РАСЧ</t>
  </si>
  <si>
    <t>2-х час</t>
  </si>
  <si>
    <t>НЕУЧ</t>
  </si>
  <si>
    <t>ФАКТ</t>
  </si>
  <si>
    <t>прогноз</t>
  </si>
  <si>
    <t>∆</t>
  </si>
  <si>
    <t>∆ к расч</t>
  </si>
  <si>
    <t xml:space="preserve">  ∆ п/сут</t>
  </si>
  <si>
    <t>Суторминское</t>
  </si>
  <si>
    <t>Ц-2</t>
  </si>
  <si>
    <t>Крайнее+Вост. Пяк</t>
  </si>
  <si>
    <t>Суторма</t>
  </si>
  <si>
    <t>Сугмутское</t>
  </si>
  <si>
    <t>3А</t>
  </si>
  <si>
    <t>Романовское</t>
  </si>
  <si>
    <t>Ром</t>
  </si>
  <si>
    <t>Ц-3</t>
  </si>
  <si>
    <t>Муравленковское</t>
  </si>
  <si>
    <t>Умсейское+Сев. Памаль+Юж.Пурпейское</t>
  </si>
  <si>
    <t>Умсей</t>
  </si>
  <si>
    <t>Сев-Янгтинское</t>
  </si>
  <si>
    <t>Сев. Янг</t>
  </si>
  <si>
    <t>Вынгаяхинское</t>
  </si>
  <si>
    <t>Ц-10</t>
  </si>
  <si>
    <t>Еты-Пуровское</t>
  </si>
  <si>
    <t>Ц-12</t>
  </si>
  <si>
    <t xml:space="preserve">Жидкость   </t>
  </si>
  <si>
    <t>баланс ОАО</t>
  </si>
  <si>
    <t>Отклон.</t>
  </si>
  <si>
    <t xml:space="preserve">ВНР </t>
  </si>
  <si>
    <t>Сторонняя</t>
  </si>
  <si>
    <t>ВСП</t>
  </si>
  <si>
    <t>Излив</t>
  </si>
  <si>
    <t>Расчетная</t>
  </si>
  <si>
    <t>жидкость</t>
  </si>
  <si>
    <t>от МЭР</t>
  </si>
  <si>
    <t xml:space="preserve">Отказы </t>
  </si>
  <si>
    <t>ж-сть</t>
  </si>
  <si>
    <t>ж-сть за сутки</t>
  </si>
  <si>
    <t>.+/- к предыдущим суткам м3</t>
  </si>
  <si>
    <t>Вход</t>
  </si>
  <si>
    <t>структура</t>
  </si>
  <si>
    <t>Холмогорское</t>
  </si>
  <si>
    <t>Карамовское</t>
  </si>
  <si>
    <t>Пограничное</t>
  </si>
  <si>
    <t>Отдельное</t>
  </si>
  <si>
    <t>Ц-1</t>
  </si>
  <si>
    <t>Южно-Ноябрьское</t>
  </si>
  <si>
    <t>Средне-Итурское</t>
  </si>
  <si>
    <t>Спорышевское</t>
  </si>
  <si>
    <t>Ц-7</t>
  </si>
  <si>
    <t>Вынгапуровское</t>
  </si>
  <si>
    <t>Сев.Вынгапур</t>
  </si>
  <si>
    <t>Новогоднее</t>
  </si>
  <si>
    <t>Ярайнерское</t>
  </si>
  <si>
    <t>Чат</t>
  </si>
  <si>
    <t>Ворг</t>
  </si>
  <si>
    <t>Ц-9</t>
  </si>
  <si>
    <t>Чатылкинское</t>
  </si>
  <si>
    <t>Холмистое</t>
  </si>
  <si>
    <t>Равнинное</t>
  </si>
  <si>
    <t>Воргенское</t>
  </si>
  <si>
    <t>Зап.-Чатылкинское</t>
  </si>
  <si>
    <t>Итого ННГ</t>
  </si>
  <si>
    <t>Карам</t>
  </si>
  <si>
    <t>Погр</t>
  </si>
  <si>
    <t>Отдел</t>
  </si>
  <si>
    <t>Ю-Нояб</t>
  </si>
  <si>
    <t>Ср-Ит</t>
  </si>
  <si>
    <t>Спор</t>
  </si>
  <si>
    <t>СВ</t>
  </si>
  <si>
    <t>Новог</t>
  </si>
  <si>
    <t>Холм</t>
  </si>
  <si>
    <t>Равн</t>
  </si>
  <si>
    <t>З-Чат</t>
  </si>
  <si>
    <t>10-00</t>
  </si>
  <si>
    <t>Сверх норм</t>
  </si>
  <si>
    <t>потери 
(т)</t>
  </si>
  <si>
    <t>от оптимиз.
 (т)</t>
  </si>
  <si>
    <t>ДНС-1</t>
  </si>
  <si>
    <t>ДНС-3</t>
  </si>
  <si>
    <t>ДНС-4</t>
  </si>
  <si>
    <t>ДНС-2</t>
  </si>
  <si>
    <t xml:space="preserve"> </t>
  </si>
  <si>
    <t>ВНР</t>
  </si>
  <si>
    <t>расчет</t>
  </si>
  <si>
    <t>12-00</t>
  </si>
  <si>
    <t>Дисбаланс</t>
  </si>
  <si>
    <t>%</t>
  </si>
  <si>
    <t>парк</t>
  </si>
  <si>
    <t>РИТС-2</t>
  </si>
  <si>
    <t>14-00</t>
  </si>
  <si>
    <t xml:space="preserve">вход </t>
  </si>
  <si>
    <t>факт</t>
  </si>
  <si>
    <t>423р</t>
  </si>
  <si>
    <t>52к с-к</t>
  </si>
  <si>
    <t>Q жидкости</t>
  </si>
  <si>
    <t>Q нефти</t>
  </si>
  <si>
    <t>ОСТАНОВКИ</t>
  </si>
  <si>
    <t>ЗАПУСКИ</t>
  </si>
  <si>
    <t>БАЛАНС</t>
  </si>
  <si>
    <t xml:space="preserve"> ИЗМЕН.(-\+Q)</t>
  </si>
  <si>
    <t>Примечание Изменение</t>
  </si>
  <si>
    <t>аномальные  ИЗМЕН.(+\- Q)</t>
  </si>
  <si>
    <t>Примечание Аномальные изменения</t>
  </si>
  <si>
    <t>Остановки</t>
  </si>
  <si>
    <t>паде</t>
  </si>
  <si>
    <t>пад</t>
  </si>
  <si>
    <t>излив</t>
  </si>
  <si>
    <t>Стороняя жидкость</t>
  </si>
  <si>
    <t>Примечание</t>
  </si>
  <si>
    <t>вход</t>
  </si>
  <si>
    <t>Н2О</t>
  </si>
  <si>
    <t>ние</t>
  </si>
  <si>
    <t>с нач.</t>
  </si>
  <si>
    <t>ДНС-6</t>
  </si>
  <si>
    <t>ЦДНГ</t>
  </si>
  <si>
    <t>Местор.</t>
  </si>
  <si>
    <t>м3/сут</t>
  </si>
  <si>
    <t>м3/2ч</t>
  </si>
  <si>
    <t>шт.</t>
  </si>
  <si>
    <t>т</t>
  </si>
  <si>
    <t>шт</t>
  </si>
  <si>
    <t>мес.</t>
  </si>
  <si>
    <t>РИТС-1</t>
  </si>
  <si>
    <t>Суторм.</t>
  </si>
  <si>
    <t>0</t>
  </si>
  <si>
    <t>ДНС-7</t>
  </si>
  <si>
    <t>Вост-Пяк</t>
  </si>
  <si>
    <t>ДНС-Вп</t>
  </si>
  <si>
    <t>Крайнее</t>
  </si>
  <si>
    <t>ДНС-Кр</t>
  </si>
  <si>
    <t>ДНС-11</t>
  </si>
  <si>
    <t>ДНС-15</t>
  </si>
  <si>
    <t>Сугмут.</t>
  </si>
  <si>
    <t>ДНС-3а</t>
  </si>
  <si>
    <t>С-Роман</t>
  </si>
  <si>
    <t>ДНС-Ром</t>
  </si>
  <si>
    <t>Романов.</t>
  </si>
  <si>
    <t>Вынгаях.</t>
  </si>
  <si>
    <t>Еты-Пур.</t>
  </si>
  <si>
    <t>Муравленко</t>
  </si>
  <si>
    <t>Валынт</t>
  </si>
  <si>
    <t>Муравл.</t>
  </si>
  <si>
    <t>Сев-Янгтин</t>
  </si>
  <si>
    <t>ДНС С-Я</t>
  </si>
  <si>
    <t>Сев.-Пям.</t>
  </si>
  <si>
    <t>ДНС-СП</t>
  </si>
  <si>
    <t>Умсейск.</t>
  </si>
  <si>
    <t>ДНС-Умс</t>
  </si>
  <si>
    <t>Филиал МН</t>
  </si>
  <si>
    <t>ИСТОЩЕНИЕ-</t>
  </si>
  <si>
    <t>Сут.</t>
  </si>
  <si>
    <t>Мур.</t>
  </si>
  <si>
    <t>Мест-е</t>
  </si>
  <si>
    <t>Вынгаяха</t>
  </si>
  <si>
    <t>Сугмут</t>
  </si>
  <si>
    <t>Роман.+Сев роман</t>
  </si>
  <si>
    <t>Ум+Сев. Пам</t>
  </si>
  <si>
    <t>Янгтинка</t>
  </si>
  <si>
    <t>Еты-пур</t>
  </si>
  <si>
    <t>4-00</t>
  </si>
  <si>
    <t>6-00</t>
  </si>
  <si>
    <t>8-00</t>
  </si>
  <si>
    <t>16-00</t>
  </si>
  <si>
    <t>18-00</t>
  </si>
  <si>
    <t>20-00</t>
  </si>
  <si>
    <t>22-00</t>
  </si>
  <si>
    <t>24-00</t>
  </si>
  <si>
    <t>2-00</t>
  </si>
  <si>
    <t>Прогноз м3/тн</t>
  </si>
  <si>
    <t>Расчет м3/тн</t>
  </si>
  <si>
    <t>расчёт +/-</t>
  </si>
  <si>
    <t>Пр.сут.+/-м3/тн</t>
  </si>
  <si>
    <t>График +/-</t>
  </si>
  <si>
    <t>Бизнес</t>
  </si>
  <si>
    <t>Бизнес +/-</t>
  </si>
  <si>
    <t>Добыча с Кп</t>
  </si>
  <si>
    <t>Расчет на 2 часа</t>
  </si>
  <si>
    <t>ДНС-2                         Поступление  м3</t>
  </si>
  <si>
    <t xml:space="preserve">ДНС-2     </t>
  </si>
  <si>
    <t>Н2О%</t>
  </si>
  <si>
    <t>Добыча газа тыс.м3</t>
  </si>
  <si>
    <t>ДНС-4                         Поступление  м3</t>
  </si>
  <si>
    <t xml:space="preserve">ДНС-4    </t>
  </si>
  <si>
    <t>ДНС-7-УПСВ             Поступление  м3</t>
  </si>
  <si>
    <t xml:space="preserve">ДНС-7  </t>
  </si>
  <si>
    <t>ЦДНГ-2   ИТОГО:                    м3</t>
  </si>
  <si>
    <t>тн</t>
  </si>
  <si>
    <t>тыс.м3</t>
  </si>
  <si>
    <t>ДНС-1 (Крайнее)     Поступление  м3</t>
  </si>
  <si>
    <t>ДНС-1 (Крайнее)</t>
  </si>
  <si>
    <t>ЦДНГ-4    ИТОГО:                    м3</t>
  </si>
  <si>
    <t>ДНС-11-УПСВ             Поступление  м3</t>
  </si>
  <si>
    <t xml:space="preserve">ДНС-11-УПСВ  </t>
  </si>
  <si>
    <t>ДНС-13 УПСВ            Поступление  м3</t>
  </si>
  <si>
    <t xml:space="preserve">ДНС-13 УПСВ </t>
  </si>
  <si>
    <t>ДНС-15 УПСВ            Поступление  м3</t>
  </si>
  <si>
    <t>ЦДНГ-5 ИТОГО:                     м3</t>
  </si>
  <si>
    <t>ДНС-1 УПСВ Суг        Поступление  м3</t>
  </si>
  <si>
    <t>ДНС-1 УПСВ Суг</t>
  </si>
  <si>
    <t>ДНС-2 УПСВ Суг         Поступление м3</t>
  </si>
  <si>
    <t xml:space="preserve">ДНС-2 УПСВ Суг </t>
  </si>
  <si>
    <t>ДНС-3 УПСВ Суг       Поступление  м3</t>
  </si>
  <si>
    <t>ДНС-3 УПСВ Суг</t>
  </si>
  <si>
    <t>ДНС-3а Суг                Поступление  м3</t>
  </si>
  <si>
    <t xml:space="preserve">ДНС-3а Суг   </t>
  </si>
  <si>
    <t>ДНС-УПСВ Роман     Поступление  м3</t>
  </si>
  <si>
    <t>ДНС-УПСВ Роман</t>
  </si>
  <si>
    <t xml:space="preserve">                           Q Нефть</t>
  </si>
  <si>
    <t>ЦДНГ-3     ИТОГО:                 м3</t>
  </si>
  <si>
    <t>ДНС-2 Вынгаяха      Поступление  м3</t>
  </si>
  <si>
    <t xml:space="preserve">ДНС-2 Вынгаяха   </t>
  </si>
  <si>
    <t>ДНС-3 Вынгаяха      Поступление  м3</t>
  </si>
  <si>
    <t xml:space="preserve">ДНС-3 Вынгаяха   </t>
  </si>
  <si>
    <t>ЦДНГ-10    ИТОГО:                    м3</t>
  </si>
  <si>
    <t>ДНС-1 Еты-Пур         Поступление  м3</t>
  </si>
  <si>
    <t xml:space="preserve">ДНС-1 Еты-Пур    </t>
  </si>
  <si>
    <t>ДНС-2 Еты-Пур         Поступление  м3</t>
  </si>
  <si>
    <t xml:space="preserve">ДНС-2 Еты-Пур  </t>
  </si>
  <si>
    <t>ЦДНГ-12    ИТОГО:                    м3</t>
  </si>
  <si>
    <t xml:space="preserve">                                                 м3</t>
  </si>
  <si>
    <t>Добыча РИТС-1 промысловая       тн</t>
  </si>
  <si>
    <t>Добыча РИТС-1 парковая              тн</t>
  </si>
  <si>
    <t>РИТС-1 Добыча газа тыс.м3</t>
  </si>
  <si>
    <t>ДНС-2  УПСВ              Поступление  м3</t>
  </si>
  <si>
    <t xml:space="preserve">ДНС-2  УПСВ  </t>
  </si>
  <si>
    <t>ДНС-6                         Поступление  м3</t>
  </si>
  <si>
    <t xml:space="preserve">ДНС-6     </t>
  </si>
  <si>
    <t>ДНС-СП                     Поступление  м3</t>
  </si>
  <si>
    <t>ДНС-Умс                    Поступление  м3</t>
  </si>
  <si>
    <t>ДНС- УМС</t>
  </si>
  <si>
    <t>ДНС-Янгтин              Поступление  м3</t>
  </si>
  <si>
    <t>ДНС-ЯНГТ</t>
  </si>
  <si>
    <t>ДНС-УПСВ   Мерет   Поступление  м3</t>
  </si>
  <si>
    <t xml:space="preserve">                       Q Нефть</t>
  </si>
  <si>
    <t>ЦДНГ-11    ИТОГО:                  м3</t>
  </si>
  <si>
    <t>ЦДНГ-16     ИТОГО:                 м3</t>
  </si>
  <si>
    <t>Добыча РИТС-2 промысловая       тн</t>
  </si>
  <si>
    <t>Добыча РИТС-2 парковая              тн</t>
  </si>
  <si>
    <t>РИТС-2 Добыча газа тыс.м3</t>
  </si>
  <si>
    <t>Добыча ЦППН-4 промысловая</t>
  </si>
  <si>
    <t>Добыча ЦППН-4 парковая</t>
  </si>
  <si>
    <t>Добыча газа ЦППН-4, тыс. М3</t>
  </si>
  <si>
    <t>Добыча ЦППН-2 промысловая</t>
  </si>
  <si>
    <t>Добыча ЦППН-2 парковая</t>
  </si>
  <si>
    <t>Добыча газа ЦППН-2, тыс. м3</t>
  </si>
  <si>
    <t>Добыча газа тыс.м3 по филиалу</t>
  </si>
  <si>
    <t>ИТОГО ПО ЦЕХАМ:           м3</t>
  </si>
  <si>
    <t>Поставка газа с УППГ        тыс. м3</t>
  </si>
  <si>
    <t>Поставка газа с УППГ с корр. коефф.</t>
  </si>
  <si>
    <t>Поставка СОГ КС Еты-Пур</t>
  </si>
  <si>
    <t>Итого Запад</t>
  </si>
  <si>
    <t>Итого Восток</t>
  </si>
  <si>
    <t>Регион Запад</t>
  </si>
  <si>
    <t>Запад</t>
  </si>
  <si>
    <t>Восток</t>
  </si>
  <si>
    <t>ННГ</t>
  </si>
  <si>
    <t>Жидкость</t>
  </si>
  <si>
    <t>Нефть</t>
  </si>
  <si>
    <t>ВСП факт</t>
  </si>
  <si>
    <t xml:space="preserve">ДНС-6 Муравленко </t>
  </si>
  <si>
    <t>Тазовское м/р</t>
  </si>
  <si>
    <t xml:space="preserve">  </t>
  </si>
  <si>
    <t>Парковый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</si>
  <si>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</si>
  <si>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жид-сть</t>
  </si>
  <si>
    <t>ДНС-4 Муравленко</t>
  </si>
  <si>
    <t>.+/- к предыдущим суткам, м3</t>
  </si>
  <si>
    <t>08-00</t>
  </si>
  <si>
    <t>06-00</t>
  </si>
  <si>
    <t>Структура</t>
  </si>
  <si>
    <t>Ю-Пурп</t>
  </si>
  <si>
    <t>∆ к пред 2х час</t>
  </si>
  <si>
    <t>ФВ</t>
  </si>
  <si>
    <t>ЦППН-4</t>
  </si>
  <si>
    <t>ЦППН-2</t>
  </si>
  <si>
    <t>04-00</t>
  </si>
  <si>
    <t>Западно-Таркосалинское</t>
  </si>
  <si>
    <t>∆ ВСП</t>
  </si>
  <si>
    <t>ВСП график</t>
  </si>
  <si>
    <t>.+/- парковый коэф. к предыдущим суткам, тн</t>
  </si>
  <si>
    <t>Парки</t>
  </si>
  <si>
    <t>423Р</t>
  </si>
  <si>
    <t>52С-Кар</t>
  </si>
  <si>
    <t>ПНГ</t>
  </si>
  <si>
    <t xml:space="preserve">Добыча </t>
  </si>
  <si>
    <t xml:space="preserve"> +/- к пред.</t>
  </si>
  <si>
    <t>суткам</t>
  </si>
  <si>
    <t>тыс. м3</t>
  </si>
  <si>
    <t>закрытие</t>
  </si>
  <si>
    <t>Входная</t>
  </si>
  <si>
    <t>Баланс</t>
  </si>
  <si>
    <t>Потери</t>
  </si>
  <si>
    <t>Расчётная</t>
  </si>
  <si>
    <t xml:space="preserve"> +/-</t>
  </si>
  <si>
    <t>с нач. мес.</t>
  </si>
  <si>
    <t>по ВСП</t>
  </si>
  <si>
    <t>к расчёту</t>
  </si>
  <si>
    <t>изменен</t>
  </si>
  <si>
    <t>по балансу</t>
  </si>
  <si>
    <t>Частоты;
OPEC</t>
  </si>
  <si>
    <t>Суторм. итог.</t>
  </si>
  <si>
    <t>Частоты</t>
  </si>
  <si>
    <t>Плановая поставка, год</t>
  </si>
  <si>
    <t>План суточный</t>
  </si>
  <si>
    <t>Факт ВяКС</t>
  </si>
  <si>
    <t>Факт ВГПЗ</t>
  </si>
  <si>
    <t>Текущее отклонение по договору</t>
  </si>
  <si>
    <t>Штрафы, по итогу года</t>
  </si>
  <si>
    <t>Кол-во дней до конца года</t>
  </si>
  <si>
    <t>млн.м3/сут</t>
  </si>
  <si>
    <t>Расч жидк-ть</t>
  </si>
  <si>
    <t>без ВСП</t>
  </si>
  <si>
    <t>ВСП УСОИ</t>
  </si>
  <si>
    <t>Добыча ПНГ</t>
  </si>
  <si>
    <t>по коммерческому</t>
  </si>
  <si>
    <t>Прогноз поставки на конец года</t>
  </si>
  <si>
    <t>План поставки на текущую дату</t>
  </si>
  <si>
    <t>Использование ПНГ</t>
  </si>
  <si>
    <t>ЗАПАД</t>
  </si>
  <si>
    <t>тыс.м3/сут</t>
  </si>
  <si>
    <t>БП</t>
  </si>
  <si>
    <t>ГРАФИК</t>
  </si>
  <si>
    <t>ВОСТОК</t>
  </si>
  <si>
    <t>Общее за сутки</t>
  </si>
  <si>
    <t>Общее за месяц</t>
  </si>
  <si>
    <t>Поставка на текущую дату</t>
  </si>
  <si>
    <t xml:space="preserve">ОТКАЗЫ </t>
  </si>
  <si>
    <t>ОТКАЗЫ</t>
  </si>
  <si>
    <t>Разница МЭР</t>
  </si>
  <si>
    <t xml:space="preserve">                                                  </t>
  </si>
  <si>
    <t>Юж-Ноябр</t>
  </si>
  <si>
    <t xml:space="preserve">            </t>
  </si>
  <si>
    <t>2023 г.</t>
  </si>
  <si>
    <t>Среднесуточная поставки</t>
  </si>
  <si>
    <t>Прогноз Δ поставки до конца года по посл закрытию</t>
  </si>
  <si>
    <t>Увелич.</t>
  </si>
  <si>
    <t>РАСЧ без ВСП</t>
  </si>
  <si>
    <t>Поставка накопительная за 9 месяца 2023</t>
  </si>
  <si>
    <t>План поставки накопительной за 9 месяца 2023</t>
  </si>
  <si>
    <t>ВСП--&gt;</t>
  </si>
  <si>
    <t>52c-к</t>
  </si>
  <si>
    <t>Новое</t>
  </si>
  <si>
    <t>,</t>
  </si>
  <si>
    <t>ДНС-13</t>
  </si>
  <si>
    <t>243/7000</t>
  </si>
  <si>
    <t>1,18 в V-16м3 на НС к.106-т.вр.к.106 (ф89х8, L-900м) и НС т.врк.106-т.вр.к.48 (ф114х8, L-858м) Вынгаяхинского м/р, для восстановления проходимой способности в тр/де.</t>
  </si>
  <si>
    <t>Декабря</t>
  </si>
  <si>
    <t>Поставка накопительная за 11 месяца 2023</t>
  </si>
  <si>
    <t>План поставки накопительной за 11 месяца 2023</t>
  </si>
  <si>
    <t>ЯНВАРЯ</t>
  </si>
  <si>
    <t>Поставка накопительная за 1 месяца 2024</t>
  </si>
  <si>
    <t>План поставки накопительной за 1 месяца 2024</t>
  </si>
  <si>
    <t>2024 г.</t>
  </si>
  <si>
    <t>2024г</t>
  </si>
  <si>
    <t>входная нефть</t>
  </si>
  <si>
    <t>бал ОАО с нач.мес.</t>
  </si>
  <si>
    <t>сут.добыч от фонд ВНР</t>
  </si>
  <si>
    <t>добыча от новых скв.</t>
  </si>
  <si>
    <t>геолог потери</t>
  </si>
  <si>
    <t>Сверх норм потери (т)</t>
  </si>
  <si>
    <t>увелич. от оптимиз. (т)</t>
  </si>
  <si>
    <t>ВСП, Отказы</t>
  </si>
  <si>
    <t>Расч. добыча сут.</t>
  </si>
  <si>
    <t>Ожидаемая н-ть ОУУН</t>
  </si>
  <si>
    <t>.+/- к расчетн.</t>
  </si>
  <si>
    <t>Ожидаемая н-ть с парком</t>
  </si>
  <si>
    <t>.+/- к расчетной</t>
  </si>
  <si>
    <t>Бизнес план</t>
  </si>
  <si>
    <t>.+/- к предыдущим суткам т</t>
  </si>
  <si>
    <t>Вн.вход</t>
  </si>
  <si>
    <t>От входа</t>
  </si>
  <si>
    <t>ВНР 
ФАКТ</t>
  </si>
  <si>
    <t>Подвал/
ΔМЭР</t>
  </si>
  <si>
    <t>ВСП 
факт
Закрытие</t>
  </si>
  <si>
    <t>Неучтенные отказы</t>
  </si>
  <si>
    <t>ФАКТ ОУУН</t>
  </si>
  <si>
    <t>ФАКТ ПАРК</t>
  </si>
  <si>
    <t>∆
ф/расч</t>
  </si>
  <si>
    <t>∆
закр ф/п
к  п/с</t>
  </si>
  <si>
    <t>∆
закр ф/п
к графику</t>
  </si>
  <si>
    <t>∆
закр ф/п
к БП</t>
  </si>
  <si>
    <t>З-Ноя</t>
  </si>
  <si>
    <t>Д-2 Ю-Н</t>
  </si>
  <si>
    <t>Я 1</t>
  </si>
  <si>
    <t>Я 2</t>
  </si>
  <si>
    <t>Итого РИТС-2</t>
  </si>
  <si>
    <t>неуч</t>
  </si>
  <si>
    <t>Дисб</t>
  </si>
  <si>
    <t>ПАРК</t>
  </si>
  <si>
    <t>2-х учет</t>
  </si>
  <si>
    <t>∆ ПАРК</t>
  </si>
  <si>
    <t>входная жидкость</t>
  </si>
  <si>
    <t>баланс ОАО с нач.мес.</t>
  </si>
  <si>
    <t>Отклон. от МЭР</t>
  </si>
  <si>
    <t>Сторонняя жидкость</t>
  </si>
  <si>
    <t xml:space="preserve">ВСП Отказы </t>
  </si>
  <si>
    <t xml:space="preserve">.+/- коррект. </t>
  </si>
  <si>
    <t>Расчетная ж-сть</t>
  </si>
  <si>
    <t>Ожидаемая ж-сть за сутки</t>
  </si>
  <si>
    <t>.+/- к расчетн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</si>
  <si>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</si>
  <si>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Южно-Ноябрьское</t>
  </si>
  <si>
    <t/>
  </si>
  <si>
    <t xml:space="preserve">50ПО Средне-Итурское
</t>
  </si>
  <si>
    <t>423Р Суторма</t>
  </si>
  <si>
    <t>52Р С.-Карамовское</t>
  </si>
  <si>
    <t>20Р. Западно.Ноя</t>
  </si>
  <si>
    <t>наименование объекта</t>
  </si>
  <si>
    <t>расчет на 2 часа</t>
  </si>
  <si>
    <t>4</t>
  </si>
  <si>
    <t>6</t>
  </si>
  <si>
    <t>8</t>
  </si>
  <si>
    <t>10</t>
  </si>
  <si>
    <t>12</t>
  </si>
  <si>
    <t>14</t>
  </si>
  <si>
    <t>16</t>
  </si>
  <si>
    <t>18</t>
  </si>
  <si>
    <t>20</t>
  </si>
  <si>
    <t>22</t>
  </si>
  <si>
    <t>24</t>
  </si>
  <si>
    <t>2</t>
  </si>
  <si>
    <t>нарастающая</t>
  </si>
  <si>
    <t xml:space="preserve"> к расчету</t>
  </si>
  <si>
    <t>к пр. сут</t>
  </si>
  <si>
    <t>УПСВ-1 ХН(Qж)м3</t>
  </si>
  <si>
    <t>УПСВ-1 ХН(Qн)тонн</t>
  </si>
  <si>
    <t>УПСВ-3 ХН(Qж)м3</t>
  </si>
  <si>
    <t>УПСВ-3 ХН(Qн)тонн</t>
  </si>
  <si>
    <t>УПСВ-4 ХН(Qж)м3</t>
  </si>
  <si>
    <t>УПСВ-4 ХН(Qн)тонн</t>
  </si>
  <si>
    <t>Зап-Ноябрьское</t>
  </si>
  <si>
    <t>УПСВ-1 КМ(Qж)м3</t>
  </si>
  <si>
    <t>ДНС-2  Южно-Ноябрьское</t>
  </si>
  <si>
    <t>УПСВ-1 КМ(Qн)тонн</t>
  </si>
  <si>
    <t>УПСВ-1 ПН(Qж)м3</t>
  </si>
  <si>
    <t>УПСВ-1 ПН(Qн)тонн</t>
  </si>
  <si>
    <t>Ц-6</t>
  </si>
  <si>
    <t>УПСВ-2 ПН(Qж)м3</t>
  </si>
  <si>
    <t>УПСВ-2 ПН(Qн)тонн</t>
  </si>
  <si>
    <t>Отдельное(Qж)м3</t>
  </si>
  <si>
    <t>Отдельное(Qн)тонн</t>
  </si>
  <si>
    <t>ДНС ЮН(Qж)м3</t>
  </si>
  <si>
    <t>ДНС ЮН(Qн)тонн</t>
  </si>
  <si>
    <t>Ц-8</t>
  </si>
  <si>
    <t>УПСВ-1 ИТ(Qж)м3</t>
  </si>
  <si>
    <t>УПСВ-1 ИТ(Qн)тонн</t>
  </si>
  <si>
    <t>УПСВ-1 СП(Qж)м3</t>
  </si>
  <si>
    <t>УПСВ-1 СП(Qн)тонн</t>
  </si>
  <si>
    <t>РИТС-1 Qж, м3</t>
  </si>
  <si>
    <t>РИТС-1 Qн, тонн</t>
  </si>
  <si>
    <t>Дисбаланс СИКН 531</t>
  </si>
  <si>
    <t>Дисбаланс РИТС-1</t>
  </si>
  <si>
    <t>РИТС-1 Qн, тонн(с парком)</t>
  </si>
  <si>
    <t>ЦПС  вода, %</t>
  </si>
  <si>
    <t>ЦПС  плотность, кгс/см3</t>
  </si>
  <si>
    <t>ООО НОЯБРЬСКОЕ</t>
  </si>
  <si>
    <t>Западно-Ноябрьское(Qж)м3</t>
  </si>
  <si>
    <t>Западно-Ноябрьское(Qн)тонн</t>
  </si>
  <si>
    <t>Южно-Ноябрьское(Qж)м3</t>
  </si>
  <si>
    <t>Южно-Ноябрьское(Qн)тонн</t>
  </si>
  <si>
    <t>744P З.Чат.</t>
  </si>
  <si>
    <t>405-4Б Зап-Чаты</t>
  </si>
  <si>
    <t>Прогноз с Кпарк</t>
  </si>
  <si>
    <t>ДНС-3 ВН(Qж)м3</t>
  </si>
  <si>
    <t>ДНС-3 ВН(Qн)тонн</t>
  </si>
  <si>
    <t>ДНС-3 ВН(Qн)тонн с парком</t>
  </si>
  <si>
    <t>ДНС-4 ВН(Qж)м3</t>
  </si>
  <si>
    <t>ДНС-4 ВН(Qн)тонн</t>
  </si>
  <si>
    <t>ДНС-4 ВН(Qн)тонн с парком</t>
  </si>
  <si>
    <t>ДНС-5 ВН(Qж)м3</t>
  </si>
  <si>
    <t>ДНС-5 ВН(Qн)тонн</t>
  </si>
  <si>
    <t>ДНС-5 ВН(Qн)тонн с парком</t>
  </si>
  <si>
    <t>УПСВ-1 ЯН(Qж)м3</t>
  </si>
  <si>
    <t>УПСВ-1 ЯН(Qн)тонн</t>
  </si>
  <si>
    <t>УПСВ-1 ЯН(Qн)тонн с парком</t>
  </si>
  <si>
    <t>УПСВ-2 ЯН(Qж)м3</t>
  </si>
  <si>
    <t>УПСВ-2 ЯН(Qн)тонн</t>
  </si>
  <si>
    <t>УПСВ-2 ЯН(Qн)тонн с парком</t>
  </si>
  <si>
    <t>Ярайнер (Qж)м3</t>
  </si>
  <si>
    <t>Ярайнер (Qн)тонн</t>
  </si>
  <si>
    <t>Ярайнер (Qн)тонн c парком</t>
  </si>
  <si>
    <t>ЦДНГ-7 ВН(Qж)м3</t>
  </si>
  <si>
    <t>ЦДНГ-7 ВН(Qн)тонн</t>
  </si>
  <si>
    <t>УПСВ-1 ВН(Qж)м3</t>
  </si>
  <si>
    <t>УПСВ-1 ВН(Qн)тонн</t>
  </si>
  <si>
    <t>УПСВ-1 ВН(Qн)тонн с парком</t>
  </si>
  <si>
    <t>УПСВ-2 ВН(Qж)м3</t>
  </si>
  <si>
    <t>УПСВ-2 ВН(Qн)тонн</t>
  </si>
  <si>
    <t>УПСВ-2 ВН(Qн)тонн с парком</t>
  </si>
  <si>
    <t>ДНС-6 ВН(Qж)м3</t>
  </si>
  <si>
    <t>ДНС-6 ВН(Qн)тонн</t>
  </si>
  <si>
    <t>ДНС-6 ВН(Qн)тонн с парком</t>
  </si>
  <si>
    <t>УПСВ-2 НН(Qж)м3</t>
  </si>
  <si>
    <t>УПСВ-2 НН(Qн)тонн</t>
  </si>
  <si>
    <t>УПСВ-2 НН(Qн)тонн с парком</t>
  </si>
  <si>
    <t>ЦДНГ-8 (Qж)м3</t>
  </si>
  <si>
    <t>ЦДНГ-8 (Qн)тонн</t>
  </si>
  <si>
    <t>Вынгапур (Qж)м3</t>
  </si>
  <si>
    <t>Вынгапур(Qн)тонн</t>
  </si>
  <si>
    <t>Вынгапур(Qн)тонн c парком</t>
  </si>
  <si>
    <t>ДНС РН(Qж)м3</t>
  </si>
  <si>
    <t>ДНС РН(Qн)тонн</t>
  </si>
  <si>
    <t>ДНС РН(Qн)тонн с парком</t>
  </si>
  <si>
    <t>УПСВ ХН(Qж)м3</t>
  </si>
  <si>
    <t>УПСВ ХН(Qн)тонн</t>
  </si>
  <si>
    <t>УПСВ ХН(Qн)тонн с парком</t>
  </si>
  <si>
    <t>УПСВ  ЧН(Qж)м3</t>
  </si>
  <si>
    <t>УПСВ  ЧН(Qн)тонн</t>
  </si>
  <si>
    <t>УПСВ  ЧН(Qн)тонн с парком</t>
  </si>
  <si>
    <t>ДНС ВорН(Qж)м3</t>
  </si>
  <si>
    <t>ДНС ВорН(Qн)тонн</t>
  </si>
  <si>
    <t>ДНС ВорН(Qн)тонн с парком</t>
  </si>
  <si>
    <t>Зап.-ЧН(Qж)м3</t>
  </si>
  <si>
    <t>Зап.-ЧН(Qн)тонн</t>
  </si>
  <si>
    <t>Зап.-ЧН(Qн)тонн с парком</t>
  </si>
  <si>
    <t>ЦДНГ-9 (Qж)м3</t>
  </si>
  <si>
    <t>ЦДНГ-9 (Qн)тонн</t>
  </si>
  <si>
    <t>РИТС-2 Qж, м3</t>
  </si>
  <si>
    <t>РИТС-2 Qн, тонн</t>
  </si>
  <si>
    <t>Дисбаланс СИКН 535</t>
  </si>
  <si>
    <t>Доля дельты 531</t>
  </si>
  <si>
    <t>Дисбаланс РИТС-2</t>
  </si>
  <si>
    <t>РИТС-2 Qн, тонн(с парком)</t>
  </si>
  <si>
    <t>Откачка СИКН 538, т</t>
  </si>
  <si>
    <t>д/б</t>
  </si>
  <si>
    <t>4:00 2-ка</t>
  </si>
  <si>
    <t>6:00 2-ка</t>
  </si>
  <si>
    <t>8:00 2-ка</t>
  </si>
  <si>
    <t>10:00 2-ка</t>
  </si>
  <si>
    <t>12:00 2-ка</t>
  </si>
  <si>
    <t>14:00 2-ка</t>
  </si>
  <si>
    <t>16:00 2-ка</t>
  </si>
  <si>
    <t>18:00 2-ка</t>
  </si>
  <si>
    <t>20:00 2-ка</t>
  </si>
  <si>
    <t>22:00 2-ка</t>
  </si>
  <si>
    <t>24:00 2-ка</t>
  </si>
  <si>
    <t>02:00 2-ка</t>
  </si>
  <si>
    <t>Мало-Пяк</t>
  </si>
  <si>
    <t>ДНС-МП</t>
  </si>
  <si>
    <t>излив (к.66 ост ),к.91а - 114м3
излив к. 86б 0м3
излив к.91а 130м3</t>
  </si>
  <si>
    <t xml:space="preserve">куст 82 излив 66м3
куст 244 излив 0м3 
куст 80 излив 33м3 </t>
  </si>
  <si>
    <t>РСУ (ЗСПК)</t>
  </si>
  <si>
    <t>Куст 139 - 45м3
Куст 9в - 55м3</t>
  </si>
  <si>
    <t xml:space="preserve">куст 116 ,к.168
куст 168  45м3 
куст 105  81м3 </t>
  </si>
  <si>
    <t>179к - 30м3
16z - 40м3</t>
  </si>
  <si>
    <t>.0</t>
  </si>
  <si>
    <t>Изливы: 
8 - 36м3
14 - 91м3
16Б - 65м3
36 - 30м3
69 - 80м3
89 - 60м3
191 - 28м3
200 - 139м3
24 - 90м3
66 - 125м3
70 - 80м3
166 - 115м3
21 - 50м3
22 - 100м3
108 - 90м3
204 - 74м3
205 - 30м3</t>
  </si>
  <si>
    <t>КП-9Аизлив +к.15-запуск излива</t>
  </si>
  <si>
    <t>КП-56 излив</t>
  </si>
  <si>
    <t>830/101 - 180м3 ВЗ + 214/31+КП-3 излив+КП-55 излив+ КП-4 излив</t>
  </si>
  <si>
    <t>излив КП-37, КП-100</t>
  </si>
  <si>
    <t xml:space="preserve">излив 23к. 2мм (зап. в 11:30 03.11.21 )_x000D_
излив 6к. 2мм(зап.в 15:40 11.11)_x000D_
излив 19к.-2мм(зап. в 12:00 17.11)_x000D_
</t>
  </si>
  <si>
    <t>излив 49В куста</t>
  </si>
  <si>
    <t>т.в. 460Р 160м3</t>
  </si>
  <si>
    <t>излив ПК-7 и КП-5 через 1106</t>
  </si>
  <si>
    <t>запуск изива 3к. и 302р.</t>
  </si>
  <si>
    <t>изливы</t>
  </si>
  <si>
    <t xml:space="preserve">243 куст (шт3мм) зап 24.10.23г
22а куст (шт4мм рев шт 06.12.23г) зап 29.10.23г
262 куст (шт 3мм) зап. 16.11.23г
</t>
  </si>
  <si>
    <t xml:space="preserve">490ВЗ излив 28.10.22г запуск шт-8мм     1вз куст 306 шт 4мм </t>
  </si>
  <si>
    <t>ФЕВРАЛЯ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</si>
</sst>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42" formatCode="_-* #,##0\ &quot;₽&quot;_-;\-* #,##0\ &quot;₽&quot;_-;_-* &quot;-&quot;\ &quot;₽&quot;_-;_-@_-"/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[$-F800]dddd\,\ mmmm\ dd\,\ yyyy"/>
    <numFmt numFmtId="168" formatCode="mmm\ yy"/>
    <numFmt numFmtId="169" formatCode="dd/mm/yy;@"/>
    <numFmt numFmtId="170" formatCode="0.0_ ;[Red]\-0.0\ "/>
    <numFmt numFmtId="171" formatCode="0_ ;[Red]\-0\ "/>
    <numFmt numFmtId="172" formatCode="0.00_ ;[Red]\-0.00\ "/>
    <numFmt numFmtId="173" formatCode="0.000"/>
    <numFmt numFmtId="174" formatCode="0.00000"/>
    <numFmt numFmtId="175" formatCode="#,##0.0"/>
    <numFmt numFmtId="176" formatCode="0.0%"/>
    <numFmt numFmtId="177" formatCode="0;[Red]0"/>
    <numFmt numFmtId="178" formatCode="0.000_ ;[Red]\-0.000\ "/>
    <numFmt numFmtId="179" formatCode="0.00_ ;\-0.00\ "/>
    <numFmt numFmtId="180" formatCode="#,##0.0_ ;[Red]\-#,##0.0\ "/>
    <numFmt numFmtId="181" formatCode="0_ ;\-0\ "/>
    <numFmt numFmtId="182" formatCode="0.000000000_ ;[Red]\-0.000000000\ "/>
    <numFmt numFmtId="183" formatCode="_-* #,##0.00_р_._-;\-* #,##0.00_р_._-;_-* &quot;-&quot;??_р_._-;_-@_-"/>
    <numFmt numFmtId="184" formatCode="0.0000"/>
    <numFmt numFmtId="185" formatCode="0.000000"/>
    <numFmt numFmtId="186" formatCode="0;\-0;;@"/>
    <numFmt numFmtId="187" formatCode="0.0;\-0.0;;@"/>
    <numFmt numFmtId="188" formatCode="0.000;\-0.000;;@"/>
    <numFmt numFmtId="189" formatCode="#,##0.000"/>
  </numFmts>
  <fonts count="20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 Cyr"/>
      <charset val="204"/>
    </font>
    <font>
      <b/>
      <sz val="16"/>
      <name val="Times New Roman Cyr"/>
      <family val="1"/>
      <charset val="204"/>
    </font>
    <font>
      <b/>
      <sz val="14"/>
      <name val="Times New Roman Cyr"/>
      <family val="1"/>
      <charset val="204"/>
    </font>
    <font>
      <b/>
      <sz val="16"/>
      <name val="Times New Roman Cyr"/>
      <charset val="204"/>
    </font>
    <font>
      <sz val="10"/>
      <name val="Times New Roman Cyr"/>
      <family val="1"/>
      <charset val="204"/>
    </font>
    <font>
      <sz val="8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Times New Roman Cyr"/>
      <family val="1"/>
      <charset val="204"/>
    </font>
    <font>
      <sz val="20"/>
      <name val="Times New Roman Cyr"/>
      <family val="1"/>
      <charset val="204"/>
    </font>
    <font>
      <b/>
      <sz val="12"/>
      <name val="Times New Roman Cyr"/>
      <family val="1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sz val="20"/>
      <name val="Times New Roman Cyr"/>
      <family val="1"/>
      <charset val="204"/>
    </font>
    <font>
      <b/>
      <sz val="10"/>
      <name val="Times New Roman CYR"/>
      <charset val="204"/>
    </font>
    <font>
      <b/>
      <sz val="10"/>
      <name val="Arial"/>
      <family val="2"/>
      <charset val="204"/>
    </font>
    <font>
      <b/>
      <sz val="11"/>
      <name val="Times New Roman"/>
      <family val="1"/>
      <charset val="204"/>
    </font>
    <font>
      <b/>
      <sz val="10"/>
      <color indexed="8"/>
      <name val="Times New Roman CYR"/>
      <charset val="204"/>
    </font>
    <font>
      <b/>
      <sz val="1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20"/>
      <color rgb="FFFF0000"/>
      <name val="Times New Roman"/>
      <family val="1"/>
      <charset val="204"/>
    </font>
    <font>
      <sz val="10"/>
      <color rgb="FFFF0000"/>
      <name val="Arial"/>
      <family val="2"/>
      <charset val="204"/>
    </font>
    <font>
      <b/>
      <sz val="10"/>
      <color indexed="8"/>
      <name val="Times New Roman Cyr"/>
      <family val="1"/>
      <charset val="204"/>
    </font>
    <font>
      <b/>
      <sz val="11"/>
      <name val="Times New Roman Cyr"/>
      <family val="1"/>
      <charset val="204"/>
    </font>
    <font>
      <b/>
      <i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0"/>
      <name val="Arial Cyr"/>
      <charset val="204"/>
    </font>
    <font>
      <b/>
      <sz val="12"/>
      <color indexed="8"/>
      <name val="Times New Roman CYR"/>
      <charset val="204"/>
    </font>
    <font>
      <b/>
      <sz val="12"/>
      <name val="Times New Roman Cyr"/>
      <charset val="204"/>
    </font>
    <font>
      <b/>
      <sz val="14"/>
      <name val="Times New Roman Cyr"/>
      <charset val="204"/>
    </font>
    <font>
      <sz val="12"/>
      <name val="Arial"/>
      <family val="2"/>
      <charset val="204"/>
    </font>
    <font>
      <b/>
      <sz val="12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11"/>
      <name val="Arial Cyr"/>
      <family val="2"/>
      <charset val="204"/>
    </font>
    <font>
      <sz val="11"/>
      <name val="Arial"/>
      <family val="2"/>
      <charset val="204"/>
    </font>
    <font>
      <b/>
      <sz val="12"/>
      <color rgb="FFFF0000"/>
      <name val="Times New Roman Cyr"/>
      <family val="1"/>
      <charset val="204"/>
    </font>
    <font>
      <b/>
      <sz val="12"/>
      <color rgb="FFFF0000"/>
      <name val="Arial Cyr"/>
      <family val="2"/>
      <charset val="204"/>
    </font>
    <font>
      <b/>
      <sz val="11"/>
      <color rgb="FFFF0000"/>
      <name val="Times New Roman Cyr"/>
      <family val="1"/>
      <charset val="204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b/>
      <sz val="10"/>
      <color rgb="FF0000FF"/>
      <name val="Times New Roman Cyr"/>
      <family val="1"/>
      <charset val="204"/>
    </font>
    <font>
      <b/>
      <sz val="14"/>
      <name val="Times New Roman"/>
      <family val="1"/>
      <charset val="204"/>
    </font>
    <font>
      <sz val="10"/>
      <color theme="0"/>
      <name val="Arial"/>
      <family val="2"/>
      <charset val="204"/>
    </font>
    <font>
      <sz val="11"/>
      <name val="Calibri"/>
      <family val="2"/>
      <charset val="204"/>
    </font>
    <font>
      <sz val="10"/>
      <name val="Calibri"/>
      <family val="2"/>
      <charset val="204"/>
    </font>
    <font>
      <b/>
      <sz val="9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1"/>
      <name val="Arial Cyr"/>
      <family val="2"/>
      <charset val="204"/>
    </font>
    <font>
      <b/>
      <sz val="16"/>
      <color rgb="FFFF0000"/>
      <name val="Times New Roman"/>
      <family val="1"/>
      <charset val="204"/>
    </font>
    <font>
      <sz val="11"/>
      <name val="Bookman Old Style"/>
      <family val="1"/>
      <charset val="204"/>
    </font>
    <font>
      <b/>
      <sz val="11"/>
      <name val="Bookman Old Style"/>
      <family val="1"/>
      <charset val="204"/>
    </font>
    <font>
      <b/>
      <sz val="10"/>
      <color rgb="FF0000FF"/>
      <name val="Times New Roman CYR"/>
      <charset val="204"/>
    </font>
    <font>
      <b/>
      <sz val="11"/>
      <color rgb="FF0000FF"/>
      <name val="Times New Roman"/>
      <family val="1"/>
      <charset val="204"/>
    </font>
    <font>
      <b/>
      <sz val="16"/>
      <color rgb="FFFF0000"/>
      <name val="Times New Roman Cyr"/>
      <family val="1"/>
      <charset val="204"/>
    </font>
    <font>
      <b/>
      <sz val="14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10"/>
      <color rgb="FFFF0000"/>
      <name val="Times New Roman Cyr"/>
      <family val="1"/>
      <charset val="204"/>
    </font>
    <font>
      <u/>
      <sz val="11"/>
      <color theme="10"/>
      <name val="Calibri"/>
      <family val="2"/>
      <scheme val="minor"/>
    </font>
    <font>
      <sz val="10"/>
      <color indexed="64"/>
      <name val="Arial Cyr"/>
      <charset val="204"/>
    </font>
    <font>
      <sz val="11"/>
      <color indexed="60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0"/>
      <color indexed="12"/>
      <name val="Arial Cyr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family val="2"/>
      <charset val="204"/>
    </font>
    <font>
      <u/>
      <sz val="10"/>
      <color indexed="20"/>
      <name val="Arial Cyr"/>
      <family val="2"/>
      <charset val="204"/>
    </font>
    <font>
      <sz val="10"/>
      <name val="Arial"/>
      <family val="2"/>
    </font>
    <font>
      <sz val="18"/>
      <color indexed="54"/>
      <name val="Calibri Light"/>
      <family val="2"/>
      <charset val="204"/>
    </font>
    <font>
      <b/>
      <sz val="15"/>
      <color indexed="54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sz val="8"/>
      <name val="Arial Cyr"/>
      <charset val="204"/>
    </font>
    <font>
      <b/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18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9"/>
      <name val="Calibri"/>
      <family val="2"/>
      <charset val="204"/>
    </font>
    <font>
      <b/>
      <sz val="2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b/>
      <i/>
      <sz val="10"/>
      <color rgb="FF0000FF"/>
      <name val="Times New Roman"/>
      <family val="1"/>
      <charset val="204"/>
    </font>
    <font>
      <sz val="10"/>
      <color rgb="FF0000FF"/>
      <name val="Times New Roman"/>
      <family val="1"/>
      <charset val="204"/>
    </font>
    <font>
      <sz val="9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4"/>
      <color rgb="FF0000FF"/>
      <name val="Times New Roman"/>
      <family val="1"/>
      <charset val="204"/>
    </font>
    <font>
      <sz val="12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i/>
      <sz val="15"/>
      <name val="Times New Roman"/>
      <family val="1"/>
      <charset val="204"/>
    </font>
    <font>
      <b/>
      <i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b/>
      <sz val="8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indexed="23"/>
      <name val="Calibri"/>
      <family val="2"/>
      <charset val="204"/>
    </font>
    <font>
      <b/>
      <sz val="11"/>
      <color indexed="53"/>
      <name val="Calibri"/>
      <family val="2"/>
      <charset val="204"/>
    </font>
    <font>
      <b/>
      <sz val="15"/>
      <color indexed="49"/>
      <name val="Calibri"/>
      <family val="2"/>
      <charset val="204"/>
    </font>
    <font>
      <b/>
      <sz val="13"/>
      <color indexed="49"/>
      <name val="Calibri"/>
      <family val="2"/>
      <charset val="204"/>
    </font>
    <font>
      <b/>
      <sz val="11"/>
      <color indexed="49"/>
      <name val="Calibri"/>
      <family val="2"/>
      <charset val="204"/>
    </font>
    <font>
      <b/>
      <sz val="18"/>
      <color indexed="49"/>
      <name val="Cambria"/>
      <family val="1"/>
      <charset val="204"/>
    </font>
    <font>
      <sz val="11"/>
      <color indexed="19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38"/>
      <name val="Calibri"/>
      <family val="2"/>
      <charset val="204"/>
    </font>
    <font>
      <b/>
      <sz val="8"/>
      <name val="Arial CYR"/>
      <family val="2"/>
      <charset val="204"/>
    </font>
    <font>
      <b/>
      <sz val="10"/>
      <color theme="1"/>
      <name val="Times New Roman Cyr"/>
      <family val="1"/>
      <charset val="204"/>
    </font>
    <font>
      <b/>
      <sz val="12"/>
      <color theme="0"/>
      <name val="Times New Roman Cyr"/>
      <family val="1"/>
      <charset val="204"/>
    </font>
    <font>
      <b/>
      <sz val="10"/>
      <color theme="0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64"/>
      <name val="Arial Cyr"/>
      <charset val="204"/>
    </font>
    <font>
      <b/>
      <sz val="12"/>
      <color indexed="10"/>
      <name val="Arial Cyr"/>
      <charset val="204"/>
    </font>
    <font>
      <b/>
      <sz val="11"/>
      <color indexed="10"/>
      <name val="Calibri"/>
      <family val="2"/>
      <charset val="204"/>
    </font>
    <font>
      <b/>
      <sz val="12"/>
      <color indexed="8"/>
      <name val="Calibri"/>
      <family val="2"/>
      <charset val="204"/>
    </font>
    <font>
      <b/>
      <sz val="14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2"/>
      <color indexed="81"/>
      <name val="Tahoma"/>
      <family val="2"/>
      <charset val="204"/>
    </font>
    <font>
      <sz val="11"/>
      <color rgb="FF3F3F76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0"/>
      <name val="Times New Roman"/>
      <family val="1"/>
      <charset val="204"/>
    </font>
    <font>
      <u/>
      <sz val="10"/>
      <color theme="10"/>
      <name val="Times New Roman"/>
      <family val="1"/>
      <charset val="204"/>
    </font>
    <font>
      <b/>
      <sz val="16"/>
      <color theme="0"/>
      <name val="Times New Roman"/>
      <family val="1"/>
      <charset val="204"/>
    </font>
    <font>
      <sz val="11"/>
      <color theme="4" tint="0.59996337778862885"/>
      <name val="Calibri"/>
      <family val="2"/>
      <scheme val="minor"/>
    </font>
    <font>
      <b/>
      <sz val="9"/>
      <name val="Calibri"/>
      <family val="2"/>
      <charset val="204"/>
      <scheme val="minor"/>
    </font>
    <font>
      <i/>
      <sz val="9"/>
      <name val="Calibri"/>
      <family val="2"/>
      <charset val="204"/>
      <scheme val="minor"/>
    </font>
    <font>
      <b/>
      <i/>
      <sz val="9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10"/>
      <color indexed="8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9"/>
      <color indexed="8"/>
      <name val="Calibri"/>
      <family val="2"/>
      <charset val="204"/>
      <scheme val="minor"/>
    </font>
    <font>
      <b/>
      <sz val="12"/>
      <color indexed="8"/>
      <name val="Times New Roman"/>
      <family val="1"/>
      <charset val="204"/>
    </font>
    <font>
      <sz val="10"/>
      <color theme="0" tint="-0.14999847407452621"/>
      <name val="Times New Roman"/>
      <family val="1"/>
      <charset val="204"/>
    </font>
    <font>
      <b/>
      <sz val="10"/>
      <color theme="0" tint="-0.34998626667073579"/>
      <name val="Times New Roman"/>
      <family val="1"/>
      <charset val="204"/>
    </font>
    <font>
      <b/>
      <sz val="11"/>
      <color theme="0" tint="-0.1499984740745262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0" tint="-0.249977111117893"/>
      <name val="Times New Roman"/>
      <family val="1"/>
      <charset val="204"/>
    </font>
    <font>
      <sz val="9"/>
      <color rgb="FF0070C0"/>
      <name val="Calibri"/>
      <family val="2"/>
      <charset val="204"/>
      <scheme val="minor"/>
    </font>
    <font>
      <sz val="9"/>
      <color indexed="10"/>
      <name val="Calibri"/>
      <family val="2"/>
      <charset val="204"/>
      <scheme val="minor"/>
    </font>
    <font>
      <b/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0"/>
      <color indexed="81"/>
      <name val="Tahoma"/>
      <family val="2"/>
      <charset val="204"/>
    </font>
    <font>
      <sz val="16"/>
      <color indexed="81"/>
      <name val="Tahoma"/>
      <family val="2"/>
      <charset val="204"/>
    </font>
    <font>
      <b/>
      <sz val="16"/>
      <color indexed="81"/>
      <name val="Tahoma"/>
      <family val="2"/>
      <charset val="204"/>
    </font>
    <font>
      <b/>
      <sz val="14"/>
      <color rgb="FFFF0000"/>
      <name val="Arial Cyr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rgb="FF000000"/>
      <name val="Arial Cyr"/>
      <family val="2"/>
      <charset val="204"/>
    </font>
    <font>
      <b/>
      <sz val="11"/>
      <color rgb="FFFF0000"/>
      <name val="Arial Cyr"/>
      <family val="2"/>
      <charset val="204"/>
    </font>
    <font>
      <b/>
      <sz val="11"/>
      <color rgb="FF993300"/>
      <name val="Bookman Old Style"/>
      <family val="1"/>
      <charset val="204"/>
    </font>
    <font>
      <b/>
      <sz val="11"/>
      <color rgb="FF993300"/>
      <name val="Arial Cyr"/>
      <family val="2"/>
      <charset val="204"/>
    </font>
    <font>
      <sz val="11"/>
      <color rgb="FF0000FF"/>
      <name val="Bookman Old Style"/>
      <family val="1"/>
      <charset val="204"/>
    </font>
    <font>
      <sz val="11"/>
      <color rgb="FF3366FF"/>
      <name val="Arial Cyr"/>
      <family val="2"/>
      <charset val="204"/>
    </font>
    <font>
      <b/>
      <sz val="11"/>
      <color rgb="FF333399"/>
      <name val="Arial Cyr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FF"/>
      <name val="Bookman Old Style"/>
      <family val="1"/>
      <charset val="204"/>
    </font>
    <font>
      <b/>
      <sz val="11"/>
      <color rgb="FF000080"/>
      <name val="Arial Cyr"/>
      <family val="2"/>
      <charset val="204"/>
    </font>
    <font>
      <b/>
      <sz val="11"/>
      <color rgb="FFFFFF99"/>
      <name val="Arial Cyr"/>
      <family val="2"/>
      <charset val="204"/>
    </font>
    <font>
      <b/>
      <sz val="11"/>
      <color rgb="FF333399"/>
      <name val="Bookman Old Style"/>
      <family val="1"/>
      <charset val="204"/>
    </font>
    <font>
      <b/>
      <sz val="11"/>
      <color rgb="FF800000"/>
      <name val="Bookman Old Style"/>
      <family val="1"/>
      <charset val="204"/>
    </font>
    <font>
      <sz val="11"/>
      <color rgb="FF0000FF"/>
      <name val="Arial Cyr"/>
      <family val="2"/>
      <charset val="204"/>
    </font>
    <font>
      <b/>
      <sz val="11"/>
      <color indexed="81"/>
      <name val="Tahoma"/>
      <family val="2"/>
      <charset val="204"/>
    </font>
    <font>
      <b/>
      <sz val="20"/>
      <color rgb="FFFF0000"/>
      <name val="Times New Roman Cyr"/>
      <family val="1"/>
      <charset val="204"/>
    </font>
    <font>
      <b/>
      <u/>
      <sz val="20"/>
      <color rgb="FFFF0000"/>
      <name val="Times New Roman Cyr"/>
      <family val="1"/>
      <charset val="204"/>
    </font>
    <font>
      <b/>
      <sz val="10"/>
      <color rgb="FFFF0000"/>
      <name val="Times New Roman CYR"/>
      <charset val="204"/>
    </font>
    <font>
      <b/>
      <sz val="12"/>
      <color rgb="FFFF0000"/>
      <name val="Times New Roman Cyr"/>
      <charset val="204"/>
    </font>
  </fonts>
  <fills count="10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33CCCC"/>
        <bgColor rgb="FF000000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CCFF99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indexed="1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248908963286233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F0000"/>
        <bgColor rgb="FF000000"/>
      </patternFill>
    </fill>
  </fills>
  <borders count="1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8"/>
      </left>
      <right style="medium">
        <color indexed="64"/>
      </right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031">
    <xf numFmtId="0" fontId="0" fillId="0" borderId="0"/>
    <xf numFmtId="0" fontId="9" fillId="0" borderId="0"/>
    <xf numFmtId="0" fontId="15" fillId="0" borderId="0" applyNumberFormat="0" applyFill="0" applyBorder="0" applyAlignment="0" applyProtection="0"/>
    <xf numFmtId="0" fontId="21" fillId="0" borderId="0"/>
    <xf numFmtId="9" fontId="47" fillId="0" borderId="0" applyFont="0" applyFill="0" applyBorder="0" applyAlignment="0" applyProtection="0"/>
    <xf numFmtId="0" fontId="21" fillId="0" borderId="0"/>
    <xf numFmtId="0" fontId="7" fillId="0" borderId="0"/>
    <xf numFmtId="0" fontId="73" fillId="0" borderId="0" applyNumberFormat="0" applyFill="0" applyBorder="0" applyAlignment="0" applyProtection="0"/>
    <xf numFmtId="43" fontId="47" fillId="0" borderId="0" applyFont="0" applyFill="0" applyBorder="0" applyAlignment="0" applyProtection="0"/>
    <xf numFmtId="0" fontId="74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53" fillId="30" borderId="0" applyNumberFormat="0" applyBorder="0" applyAlignment="0" applyProtection="0"/>
    <xf numFmtId="0" fontId="53" fillId="31" borderId="0" applyNumberFormat="0" applyBorder="0" applyAlignment="0" applyProtection="0"/>
    <xf numFmtId="0" fontId="53" fillId="32" borderId="0" applyNumberFormat="0" applyBorder="0" applyAlignment="0" applyProtection="0"/>
    <xf numFmtId="0" fontId="53" fillId="33" borderId="0" applyNumberFormat="0" applyBorder="0" applyAlignment="0" applyProtection="0"/>
    <xf numFmtId="0" fontId="53" fillId="34" borderId="0" applyNumberFormat="0" applyBorder="0" applyAlignment="0" applyProtection="0"/>
    <xf numFmtId="0" fontId="53" fillId="35" borderId="0" applyNumberFormat="0" applyBorder="0" applyAlignment="0" applyProtection="0"/>
    <xf numFmtId="0" fontId="53" fillId="36" borderId="0" applyNumberFormat="0" applyBorder="0" applyAlignment="0" applyProtection="0"/>
    <xf numFmtId="0" fontId="53" fillId="37" borderId="0" applyNumberFormat="0" applyBorder="0" applyAlignment="0" applyProtection="0"/>
    <xf numFmtId="0" fontId="53" fillId="38" borderId="0" applyNumberFormat="0" applyBorder="0" applyAlignment="0" applyProtection="0"/>
    <xf numFmtId="0" fontId="53" fillId="33" borderId="0" applyNumberFormat="0" applyBorder="0" applyAlignment="0" applyProtection="0"/>
    <xf numFmtId="0" fontId="53" fillId="36" borderId="0" applyNumberFormat="0" applyBorder="0" applyAlignment="0" applyProtection="0"/>
    <xf numFmtId="0" fontId="53" fillId="39" borderId="0" applyNumberFormat="0" applyBorder="0" applyAlignment="0" applyProtection="0"/>
    <xf numFmtId="0" fontId="76" fillId="40" borderId="0" applyNumberFormat="0" applyBorder="0" applyAlignment="0" applyProtection="0"/>
    <xf numFmtId="0" fontId="76" fillId="37" borderId="0" applyNumberFormat="0" applyBorder="0" applyAlignment="0" applyProtection="0"/>
    <xf numFmtId="0" fontId="76" fillId="38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3" borderId="0" applyNumberFormat="0" applyBorder="0" applyAlignment="0" applyProtection="0"/>
    <xf numFmtId="0" fontId="76" fillId="44" borderId="0" applyNumberFormat="0" applyBorder="0" applyAlignment="0" applyProtection="0"/>
    <xf numFmtId="0" fontId="76" fillId="45" borderId="0" applyNumberFormat="0" applyBorder="0" applyAlignment="0" applyProtection="0"/>
    <xf numFmtId="0" fontId="76" fillId="46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7" borderId="0" applyNumberFormat="0" applyBorder="0" applyAlignment="0" applyProtection="0"/>
    <xf numFmtId="0" fontId="77" fillId="35" borderId="37" applyNumberFormat="0" applyAlignment="0" applyProtection="0"/>
    <xf numFmtId="0" fontId="78" fillId="48" borderId="38" applyNumberFormat="0" applyAlignment="0" applyProtection="0"/>
    <xf numFmtId="0" fontId="79" fillId="48" borderId="37" applyNumberFormat="0" applyAlignment="0" applyProtection="0"/>
    <xf numFmtId="0" fontId="80" fillId="0" borderId="39" applyNumberFormat="0" applyFill="0" applyAlignment="0" applyProtection="0"/>
    <xf numFmtId="0" fontId="81" fillId="0" borderId="40" applyNumberFormat="0" applyFill="0" applyAlignment="0" applyProtection="0"/>
    <xf numFmtId="0" fontId="82" fillId="0" borderId="41" applyNumberFormat="0" applyFill="0" applyAlignment="0" applyProtection="0"/>
    <xf numFmtId="0" fontId="82" fillId="0" borderId="0" applyNumberFormat="0" applyFill="0" applyBorder="0" applyAlignment="0" applyProtection="0"/>
    <xf numFmtId="0" fontId="51" fillId="0" borderId="42" applyNumberFormat="0" applyFill="0" applyAlignment="0" applyProtection="0"/>
    <xf numFmtId="0" fontId="83" fillId="49" borderId="43" applyNumberFormat="0" applyAlignment="0" applyProtection="0"/>
    <xf numFmtId="0" fontId="84" fillId="0" borderId="0" applyNumberFormat="0" applyFill="0" applyBorder="0" applyAlignment="0" applyProtection="0"/>
    <xf numFmtId="0" fontId="75" fillId="50" borderId="0" applyNumberFormat="0" applyBorder="0" applyAlignment="0" applyProtection="0"/>
    <xf numFmtId="0" fontId="85" fillId="31" borderId="0" applyNumberFormat="0" applyBorder="0" applyAlignment="0" applyProtection="0"/>
    <xf numFmtId="0" fontId="86" fillId="0" borderId="0" applyNumberFormat="0" applyFill="0" applyBorder="0" applyAlignment="0" applyProtection="0"/>
    <xf numFmtId="0" fontId="74" fillId="51" borderId="44" applyNumberFormat="0" applyFont="0" applyAlignment="0" applyProtection="0"/>
    <xf numFmtId="0" fontId="87" fillId="0" borderId="45" applyNumberFormat="0" applyFill="0" applyAlignment="0" applyProtection="0"/>
    <xf numFmtId="0" fontId="54" fillId="0" borderId="0" applyNumberFormat="0" applyFill="0" applyBorder="0" applyAlignment="0" applyProtection="0"/>
    <xf numFmtId="0" fontId="88" fillId="32" borderId="0" applyNumberFormat="0" applyBorder="0" applyAlignment="0" applyProtection="0"/>
    <xf numFmtId="0" fontId="82" fillId="0" borderId="41" applyNumberFormat="0" applyFill="0" applyAlignment="0" applyProtection="0"/>
    <xf numFmtId="0" fontId="21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53" borderId="0" applyNumberFormat="0" applyBorder="0" applyAlignment="0" applyProtection="0"/>
    <xf numFmtId="0" fontId="76" fillId="52" borderId="0" applyNumberFormat="0" applyBorder="0" applyAlignment="0" applyProtection="0"/>
    <xf numFmtId="0" fontId="76" fillId="54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56" borderId="0" applyNumberFormat="0" applyBorder="0" applyAlignment="0" applyProtection="0"/>
    <xf numFmtId="0" fontId="77" fillId="9" borderId="37" applyNumberFormat="0" applyAlignment="0" applyProtection="0"/>
    <xf numFmtId="0" fontId="78" fillId="27" borderId="38" applyNumberFormat="0" applyAlignment="0" applyProtection="0"/>
    <xf numFmtId="0" fontId="79" fillId="27" borderId="37" applyNumberFormat="0" applyAlignment="0" applyProtection="0"/>
    <xf numFmtId="0" fontId="82" fillId="0" borderId="41" applyNumberFormat="0" applyFill="0" applyAlignment="0" applyProtection="0"/>
    <xf numFmtId="0" fontId="83" fillId="57" borderId="43" applyNumberFormat="0" applyAlignment="0" applyProtection="0"/>
    <xf numFmtId="0" fontId="75" fillId="8" borderId="0" applyNumberFormat="0" applyBorder="0" applyAlignment="0" applyProtection="0"/>
    <xf numFmtId="0" fontId="53" fillId="0" borderId="0"/>
    <xf numFmtId="0" fontId="21" fillId="0" borderId="0"/>
    <xf numFmtId="0" fontId="53" fillId="0" borderId="0"/>
    <xf numFmtId="0" fontId="85" fillId="13" borderId="0" applyNumberFormat="0" applyBorder="0" applyAlignment="0" applyProtection="0"/>
    <xf numFmtId="0" fontId="21" fillId="17" borderId="44" applyNumberFormat="0" applyFont="0" applyAlignment="0" applyProtection="0"/>
    <xf numFmtId="0" fontId="21" fillId="17" borderId="44" applyNumberFormat="0" applyFont="0" applyAlignment="0" applyProtection="0"/>
    <xf numFmtId="0" fontId="88" fillId="29" borderId="0" applyNumberFormat="0" applyBorder="0" applyAlignment="0" applyProtection="0"/>
    <xf numFmtId="0" fontId="6" fillId="0" borderId="0"/>
    <xf numFmtId="0" fontId="53" fillId="58" borderId="0" applyNumberFormat="0" applyBorder="0" applyAlignment="0" applyProtection="0"/>
    <xf numFmtId="0" fontId="53" fillId="63" borderId="0" applyNumberFormat="0" applyBorder="0" applyAlignment="0" applyProtection="0"/>
    <xf numFmtId="0" fontId="53" fillId="67" borderId="0" applyNumberFormat="0" applyBorder="0" applyAlignment="0" applyProtection="0"/>
    <xf numFmtId="0" fontId="53" fillId="64" borderId="0" applyNumberFormat="0" applyBorder="0" applyAlignment="0" applyProtection="0"/>
    <xf numFmtId="0" fontId="76" fillId="71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76" fillId="70" borderId="0" applyNumberFormat="0" applyBorder="0" applyAlignment="0" applyProtection="0"/>
    <xf numFmtId="0" fontId="53" fillId="58" borderId="0" applyNumberFormat="0" applyBorder="0" applyAlignment="0" applyProtection="0"/>
    <xf numFmtId="0" fontId="53" fillId="23" borderId="0" applyNumberFormat="0" applyBorder="0" applyAlignment="0" applyProtection="0"/>
    <xf numFmtId="0" fontId="53" fillId="59" borderId="0" applyNumberFormat="0" applyBorder="0" applyAlignment="0" applyProtection="0"/>
    <xf numFmtId="0" fontId="76" fillId="7" borderId="0" applyNumberFormat="0" applyBorder="0" applyAlignment="0" applyProtection="0"/>
    <xf numFmtId="0" fontId="53" fillId="60" borderId="0" applyNumberFormat="0" applyBorder="0" applyAlignment="0" applyProtection="0"/>
    <xf numFmtId="0" fontId="76" fillId="68" borderId="0" applyNumberFormat="0" applyBorder="0" applyAlignment="0" applyProtection="0"/>
    <xf numFmtId="0" fontId="53" fillId="61" borderId="0" applyNumberFormat="0" applyBorder="0" applyAlignment="0" applyProtection="0"/>
    <xf numFmtId="0" fontId="76" fillId="72" borderId="0" applyNumberFormat="0" applyBorder="0" applyAlignment="0" applyProtection="0"/>
    <xf numFmtId="0" fontId="53" fillId="62" borderId="0" applyNumberFormat="0" applyBorder="0" applyAlignment="0" applyProtection="0"/>
    <xf numFmtId="0" fontId="53" fillId="67" borderId="0" applyNumberFormat="0" applyBorder="0" applyAlignment="0" applyProtection="0"/>
    <xf numFmtId="0" fontId="53" fillId="24" borderId="0" applyNumberFormat="0" applyBorder="0" applyAlignment="0" applyProtection="0"/>
    <xf numFmtId="0" fontId="76" fillId="71" borderId="0" applyNumberFormat="0" applyBorder="0" applyAlignment="0" applyProtection="0"/>
    <xf numFmtId="0" fontId="53" fillId="63" borderId="0" applyNumberFormat="0" applyBorder="0" applyAlignment="0" applyProtection="0"/>
    <xf numFmtId="0" fontId="76" fillId="69" borderId="0" applyNumberFormat="0" applyBorder="0" applyAlignment="0" applyProtection="0"/>
    <xf numFmtId="0" fontId="53" fillId="64" borderId="0" applyNumberFormat="0" applyBorder="0" applyAlignment="0" applyProtection="0"/>
    <xf numFmtId="0" fontId="76" fillId="70" borderId="0" applyNumberFormat="0" applyBorder="0" applyAlignment="0" applyProtection="0"/>
    <xf numFmtId="0" fontId="53" fillId="65" borderId="0" applyNumberFormat="0" applyBorder="0" applyAlignment="0" applyProtection="0"/>
    <xf numFmtId="0" fontId="76" fillId="68" borderId="0" applyNumberFormat="0" applyBorder="0" applyAlignment="0" applyProtection="0"/>
    <xf numFmtId="0" fontId="53" fillId="66" borderId="0" applyNumberFormat="0" applyBorder="0" applyAlignment="0" applyProtection="0"/>
    <xf numFmtId="0" fontId="76" fillId="69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53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68" borderId="0" applyNumberFormat="0" applyBorder="0" applyAlignment="0" applyProtection="0"/>
    <xf numFmtId="0" fontId="76" fillId="71" borderId="0" applyNumberFormat="0" applyBorder="0" applyAlignment="0" applyProtection="0"/>
    <xf numFmtId="0" fontId="53" fillId="23" borderId="0" applyNumberFormat="0" applyBorder="0" applyAlignment="0" applyProtection="0"/>
    <xf numFmtId="0" fontId="76" fillId="72" borderId="0" applyNumberFormat="0" applyBorder="0" applyAlignment="0" applyProtection="0"/>
    <xf numFmtId="0" fontId="76" fillId="70" borderId="0" applyNumberFormat="0" applyBorder="0" applyAlignment="0" applyProtection="0"/>
    <xf numFmtId="0" fontId="76" fillId="7" borderId="0" applyNumberFormat="0" applyBorder="0" applyAlignment="0" applyProtection="0"/>
    <xf numFmtId="0" fontId="53" fillId="66" borderId="0" applyNumberFormat="0" applyBorder="0" applyAlignment="0" applyProtection="0"/>
    <xf numFmtId="0" fontId="76" fillId="69" borderId="0" applyNumberFormat="0" applyBorder="0" applyAlignment="0" applyProtection="0"/>
    <xf numFmtId="0" fontId="53" fillId="65" borderId="0" applyNumberFormat="0" applyBorder="0" applyAlignment="0" applyProtection="0"/>
    <xf numFmtId="0" fontId="76" fillId="71" borderId="0" applyNumberFormat="0" applyBorder="0" applyAlignment="0" applyProtection="0"/>
    <xf numFmtId="0" fontId="53" fillId="64" borderId="0" applyNumberFormat="0" applyBorder="0" applyAlignment="0" applyProtection="0"/>
    <xf numFmtId="0" fontId="53" fillId="67" borderId="0" applyNumberFormat="0" applyBorder="0" applyAlignment="0" applyProtection="0"/>
    <xf numFmtId="0" fontId="53" fillId="63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23" borderId="0" applyNumberFormat="0" applyBorder="0" applyAlignment="0" applyProtection="0"/>
    <xf numFmtId="0" fontId="53" fillId="60" borderId="0" applyNumberFormat="0" applyBorder="0" applyAlignment="0" applyProtection="0"/>
    <xf numFmtId="0" fontId="76" fillId="70" borderId="0" applyNumberFormat="0" applyBorder="0" applyAlignment="0" applyProtection="0"/>
    <xf numFmtId="0" fontId="53" fillId="59" borderId="0" applyNumberFormat="0" applyBorder="0" applyAlignment="0" applyProtection="0"/>
    <xf numFmtId="0" fontId="53" fillId="66" borderId="0" applyNumberFormat="0" applyBorder="0" applyAlignment="0" applyProtection="0"/>
    <xf numFmtId="0" fontId="53" fillId="65" borderId="0" applyNumberFormat="0" applyBorder="0" applyAlignment="0" applyProtection="0"/>
    <xf numFmtId="0" fontId="76" fillId="71" borderId="0" applyNumberFormat="0" applyBorder="0" applyAlignment="0" applyProtection="0"/>
    <xf numFmtId="0" fontId="53" fillId="64" borderId="0" applyNumberFormat="0" applyBorder="0" applyAlignment="0" applyProtection="0"/>
    <xf numFmtId="0" fontId="53" fillId="63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59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23" borderId="0" applyNumberFormat="0" applyBorder="0" applyAlignment="0" applyProtection="0"/>
    <xf numFmtId="0" fontId="53" fillId="60" borderId="0" applyNumberFormat="0" applyBorder="0" applyAlignment="0" applyProtection="0"/>
    <xf numFmtId="0" fontId="53" fillId="66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4" borderId="0" applyNumberFormat="0" applyBorder="0" applyAlignment="0" applyProtection="0"/>
    <xf numFmtId="0" fontId="53" fillId="63" borderId="0" applyNumberFormat="0" applyBorder="0" applyAlignment="0" applyProtection="0"/>
    <xf numFmtId="0" fontId="53" fillId="24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93" fillId="0" borderId="0"/>
    <xf numFmtId="9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0" fontId="21" fillId="0" borderId="0"/>
    <xf numFmtId="0" fontId="21" fillId="0" borderId="0"/>
    <xf numFmtId="43" fontId="93" fillId="0" borderId="0" applyFont="0" applyFill="0" applyBorder="0" applyAlignment="0" applyProtection="0"/>
    <xf numFmtId="0" fontId="93" fillId="0" borderId="0"/>
    <xf numFmtId="0" fontId="6" fillId="0" borderId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46" applyNumberFormat="0" applyAlignment="0" applyProtection="0"/>
    <xf numFmtId="0" fontId="78" fillId="27" borderId="47" applyNumberFormat="0" applyAlignment="0" applyProtection="0"/>
    <xf numFmtId="0" fontId="79" fillId="27" borderId="46" applyNumberFormat="0" applyAlignment="0" applyProtection="0"/>
    <xf numFmtId="0" fontId="51" fillId="0" borderId="48" applyNumberFormat="0" applyFill="0" applyAlignment="0" applyProtection="0"/>
    <xf numFmtId="0" fontId="21" fillId="17" borderId="49" applyNumberFormat="0" applyFont="0" applyAlignment="0" applyProtection="0"/>
    <xf numFmtId="0" fontId="21" fillId="17" borderId="49" applyNumberFormat="0" applyFont="0" applyAlignment="0" applyProtection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0" fontId="77" fillId="35" borderId="50" applyNumberFormat="0" applyAlignment="0" applyProtection="0"/>
    <xf numFmtId="0" fontId="78" fillId="48" borderId="51" applyNumberFormat="0" applyAlignment="0" applyProtection="0"/>
    <xf numFmtId="0" fontId="79" fillId="48" borderId="50" applyNumberFormat="0" applyAlignment="0" applyProtection="0"/>
    <xf numFmtId="0" fontId="51" fillId="0" borderId="52" applyNumberFormat="0" applyFill="0" applyAlignment="0" applyProtection="0"/>
    <xf numFmtId="0" fontId="74" fillId="51" borderId="53" applyNumberFormat="0" applyFont="0" applyAlignment="0" applyProtection="0"/>
    <xf numFmtId="0" fontId="82" fillId="0" borderId="54" applyNumberFormat="0" applyFill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50" applyNumberFormat="0" applyAlignment="0" applyProtection="0"/>
    <xf numFmtId="0" fontId="78" fillId="27" borderId="51" applyNumberFormat="0" applyAlignment="0" applyProtection="0"/>
    <xf numFmtId="0" fontId="79" fillId="27" borderId="50" applyNumberFormat="0" applyAlignment="0" applyProtection="0"/>
    <xf numFmtId="0" fontId="82" fillId="0" borderId="54" applyNumberFormat="0" applyFill="0" applyAlignment="0" applyProtection="0"/>
    <xf numFmtId="0" fontId="21" fillId="17" borderId="53" applyNumberFormat="0" applyFont="0" applyAlignment="0" applyProtection="0"/>
    <xf numFmtId="0" fontId="21" fillId="17" borderId="53" applyNumberFormat="0" applyFont="0" applyAlignment="0" applyProtection="0"/>
    <xf numFmtId="0" fontId="5" fillId="0" borderId="0"/>
    <xf numFmtId="0" fontId="5" fillId="0" borderId="0"/>
    <xf numFmtId="0" fontId="77" fillId="9" borderId="55" applyNumberFormat="0" applyAlignment="0" applyProtection="0"/>
    <xf numFmtId="0" fontId="78" fillId="27" borderId="56" applyNumberFormat="0" applyAlignment="0" applyProtection="0"/>
    <xf numFmtId="0" fontId="79" fillId="27" borderId="55" applyNumberFormat="0" applyAlignment="0" applyProtection="0"/>
    <xf numFmtId="0" fontId="51" fillId="0" borderId="57" applyNumberFormat="0" applyFill="0" applyAlignment="0" applyProtection="0"/>
    <xf numFmtId="0" fontId="21" fillId="17" borderId="58" applyNumberFormat="0" applyFont="0" applyAlignment="0" applyProtection="0"/>
    <xf numFmtId="0" fontId="21" fillId="17" borderId="58" applyNumberFormat="0" applyFont="0" applyAlignment="0" applyProtection="0"/>
    <xf numFmtId="0" fontId="5" fillId="0" borderId="0"/>
    <xf numFmtId="0" fontId="5" fillId="0" borderId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164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53" fillId="0" borderId="0"/>
    <xf numFmtId="0" fontId="98" fillId="0" borderId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76" fillId="76" borderId="0" applyNumberFormat="0" applyBorder="0" applyAlignment="0" applyProtection="0"/>
    <xf numFmtId="0" fontId="76" fillId="18" borderId="0" applyNumberFormat="0" applyBorder="0" applyAlignment="0" applyProtection="0"/>
    <xf numFmtId="0" fontId="76" fillId="73" borderId="0" applyNumberFormat="0" applyBorder="0" applyAlignment="0" applyProtection="0"/>
    <xf numFmtId="0" fontId="76" fillId="9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8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77" borderId="0" applyNumberFormat="0" applyBorder="0" applyAlignment="0" applyProtection="0"/>
    <xf numFmtId="0" fontId="76" fillId="54" borderId="0" applyNumberFormat="0" applyBorder="0" applyAlignment="0" applyProtection="0"/>
    <xf numFmtId="0" fontId="76" fillId="25" borderId="0" applyNumberFormat="0" applyBorder="0" applyAlignment="0" applyProtection="0"/>
    <xf numFmtId="0" fontId="76" fillId="56" borderId="0" applyNumberFormat="0" applyBorder="0" applyAlignment="0" applyProtection="0"/>
    <xf numFmtId="0" fontId="76" fillId="57" borderId="0" applyNumberFormat="0" applyBorder="0" applyAlignment="0" applyProtection="0"/>
    <xf numFmtId="0" fontId="76" fillId="21" borderId="0" applyNumberFormat="0" applyBorder="0" applyAlignment="0" applyProtection="0"/>
    <xf numFmtId="0" fontId="76" fillId="53" borderId="0" applyNumberFormat="0" applyBorder="0" applyAlignment="0" applyProtection="0"/>
    <xf numFmtId="0" fontId="76" fillId="54" borderId="0" applyNumberFormat="0" applyBorder="0" applyAlignment="0" applyProtection="0"/>
    <xf numFmtId="0" fontId="77" fillId="9" borderId="55" applyNumberFormat="0" applyAlignment="0" applyProtection="0"/>
    <xf numFmtId="0" fontId="78" fillId="27" borderId="56" applyNumberFormat="0" applyAlignment="0" applyProtection="0"/>
    <xf numFmtId="0" fontId="79" fillId="27" borderId="55" applyNumberFormat="0" applyAlignment="0" applyProtection="0"/>
    <xf numFmtId="0" fontId="95" fillId="0" borderId="59" applyNumberFormat="0" applyFill="0" applyAlignment="0" applyProtection="0"/>
    <xf numFmtId="0" fontId="96" fillId="0" borderId="60" applyNumberFormat="0" applyFill="0" applyAlignment="0" applyProtection="0"/>
    <xf numFmtId="0" fontId="97" fillId="0" borderId="61" applyNumberFormat="0" applyFill="0" applyAlignment="0" applyProtection="0"/>
    <xf numFmtId="0" fontId="97" fillId="0" borderId="0" applyNumberFormat="0" applyFill="0" applyBorder="0" applyAlignment="0" applyProtection="0"/>
    <xf numFmtId="0" fontId="51" fillId="0" borderId="62" applyNumberFormat="0" applyFill="0" applyAlignment="0" applyProtection="0"/>
    <xf numFmtId="0" fontId="83" fillId="57" borderId="43" applyNumberFormat="0" applyAlignment="0" applyProtection="0"/>
    <xf numFmtId="0" fontId="94" fillId="0" borderId="0" applyNumberFormat="0" applyFill="0" applyBorder="0" applyAlignment="0" applyProtection="0"/>
    <xf numFmtId="0" fontId="75" fillId="8" borderId="0" applyNumberFormat="0" applyBorder="0" applyAlignment="0" applyProtection="0"/>
    <xf numFmtId="4" fontId="98" fillId="0" borderId="0">
      <alignment vertical="center"/>
    </xf>
    <xf numFmtId="0" fontId="85" fillId="13" borderId="0" applyNumberFormat="0" applyBorder="0" applyAlignment="0" applyProtection="0"/>
    <xf numFmtId="0" fontId="53" fillId="17" borderId="63" applyNumberFormat="0" applyFont="0" applyAlignment="0" applyProtection="0"/>
    <xf numFmtId="0" fontId="88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8" borderId="0" applyNumberFormat="0" applyBorder="0" applyAlignment="0" applyProtection="0"/>
    <xf numFmtId="0" fontId="53" fillId="27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63" applyNumberFormat="0" applyFont="0" applyAlignment="0" applyProtection="0"/>
    <xf numFmtId="0" fontId="53" fillId="1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8" borderId="0" applyNumberFormat="0" applyBorder="0" applyAlignment="0" applyProtection="0"/>
    <xf numFmtId="0" fontId="53" fillId="27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7" borderId="0" applyNumberFormat="0" applyBorder="0" applyAlignment="0" applyProtection="0"/>
    <xf numFmtId="0" fontId="53" fillId="9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63" applyNumberFormat="0" applyFont="0" applyAlignment="0" applyProtection="0"/>
    <xf numFmtId="0" fontId="79" fillId="27" borderId="55" applyNumberFormat="0" applyAlignment="0" applyProtection="0"/>
    <xf numFmtId="44" fontId="93" fillId="0" borderId="0" applyFont="0" applyFill="0" applyBorder="0" applyAlignment="0" applyProtection="0"/>
    <xf numFmtId="0" fontId="51" fillId="0" borderId="62" applyNumberFormat="0" applyFill="0" applyAlignment="0" applyProtection="0"/>
    <xf numFmtId="0" fontId="78" fillId="27" borderId="56" applyNumberFormat="0" applyAlignment="0" applyProtection="0"/>
    <xf numFmtId="0" fontId="77" fillId="9" borderId="55" applyNumberFormat="0" applyAlignment="0" applyProtection="0"/>
    <xf numFmtId="0" fontId="53" fillId="17" borderId="63" applyNumberFormat="0" applyFont="0" applyAlignment="0" applyProtection="0"/>
    <xf numFmtId="0" fontId="53" fillId="0" borderId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53" fillId="17" borderId="63" applyNumberFormat="0" applyFont="0" applyAlignment="0" applyProtection="0"/>
    <xf numFmtId="0" fontId="93" fillId="0" borderId="0"/>
    <xf numFmtId="183" fontId="21" fillId="0" borderId="0" applyFont="0" applyFill="0" applyBorder="0" applyAlignment="0" applyProtection="0"/>
    <xf numFmtId="183" fontId="21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53" fillId="0" borderId="0"/>
    <xf numFmtId="0" fontId="82" fillId="0" borderId="92" applyNumberFormat="0" applyFill="0" applyAlignment="0" applyProtection="0"/>
    <xf numFmtId="0" fontId="21" fillId="0" borderId="0"/>
    <xf numFmtId="0" fontId="21" fillId="17" borderId="63" applyNumberFormat="0" applyFont="0" applyAlignment="0" applyProtection="0"/>
    <xf numFmtId="0" fontId="21" fillId="17" borderId="63" applyNumberFormat="0" applyFont="0" applyAlignment="0" applyProtection="0"/>
    <xf numFmtId="0" fontId="53" fillId="0" borderId="0"/>
    <xf numFmtId="0" fontId="53" fillId="0" borderId="0"/>
    <xf numFmtId="0" fontId="53" fillId="19" borderId="0" applyNumberFormat="0" applyBorder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29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74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9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5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4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8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76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5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5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77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165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76" fillId="53" borderId="0" applyNumberFormat="0" applyBorder="0" applyAlignment="0" applyProtection="0"/>
    <xf numFmtId="0" fontId="76" fillId="52" borderId="0" applyNumberFormat="0" applyBorder="0" applyAlignment="0" applyProtection="0"/>
    <xf numFmtId="0" fontId="76" fillId="54" borderId="0" applyNumberFormat="0" applyBorder="0" applyAlignment="0" applyProtection="0"/>
    <xf numFmtId="0" fontId="76" fillId="87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1" borderId="0" applyNumberFormat="0" applyBorder="0" applyAlignment="0" applyProtection="0"/>
    <xf numFmtId="0" fontId="76" fillId="56" borderId="0" applyNumberFormat="0" applyBorder="0" applyAlignment="0" applyProtection="0"/>
    <xf numFmtId="0" fontId="122" fillId="9" borderId="55" applyNumberFormat="0" applyAlignment="0" applyProtection="0"/>
    <xf numFmtId="0" fontId="77" fillId="9" borderId="55" applyNumberFormat="0" applyAlignment="0" applyProtection="0"/>
    <xf numFmtId="0" fontId="78" fillId="14" borderId="56" applyNumberFormat="0" applyAlignment="0" applyProtection="0"/>
    <xf numFmtId="0" fontId="78" fillId="27" borderId="56" applyNumberFormat="0" applyAlignment="0" applyProtection="0"/>
    <xf numFmtId="0" fontId="123" fillId="14" borderId="55" applyNumberFormat="0" applyAlignment="0" applyProtection="0"/>
    <xf numFmtId="0" fontId="79" fillId="27" borderId="55" applyNumberFormat="0" applyAlignment="0" applyProtection="0"/>
    <xf numFmtId="0" fontId="124" fillId="0" borderId="59" applyNumberFormat="0" applyFill="0" applyAlignment="0" applyProtection="0"/>
    <xf numFmtId="0" fontId="80" fillId="0" borderId="39" applyNumberFormat="0" applyFill="0" applyAlignment="0" applyProtection="0"/>
    <xf numFmtId="0" fontId="80" fillId="0" borderId="39" applyNumberFormat="0" applyFill="0" applyAlignment="0" applyProtection="0"/>
    <xf numFmtId="0" fontId="125" fillId="0" borderId="40" applyNumberFormat="0" applyFill="0" applyAlignment="0" applyProtection="0"/>
    <xf numFmtId="0" fontId="81" fillId="0" borderId="40" applyNumberFormat="0" applyFill="0" applyAlignment="0" applyProtection="0"/>
    <xf numFmtId="0" fontId="81" fillId="0" borderId="40" applyNumberFormat="0" applyFill="0" applyAlignment="0" applyProtection="0"/>
    <xf numFmtId="0" fontId="126" fillId="0" borderId="93" applyNumberFormat="0" applyFill="0" applyAlignment="0" applyProtection="0"/>
    <xf numFmtId="0" fontId="82" fillId="0" borderId="92" applyNumberFormat="0" applyFill="0" applyAlignment="0" applyProtection="0"/>
    <xf numFmtId="0" fontId="82" fillId="0" borderId="92" applyNumberFormat="0" applyFill="0" applyAlignment="0" applyProtection="0"/>
    <xf numFmtId="0" fontId="126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57" applyNumberFormat="0" applyFill="0" applyAlignment="0" applyProtection="0"/>
    <xf numFmtId="0" fontId="83" fillId="27" borderId="43" applyNumberFormat="0" applyAlignment="0" applyProtection="0"/>
    <xf numFmtId="0" fontId="12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28" fillId="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129" fillId="88" borderId="0" applyNumberFormat="0" applyBorder="0" applyAlignment="0" applyProtection="0"/>
    <xf numFmtId="0" fontId="21" fillId="17" borderId="63" applyNumberFormat="0" applyFont="0" applyAlignment="0" applyProtection="0"/>
    <xf numFmtId="0" fontId="130" fillId="0" borderId="94" applyNumberFormat="0" applyFill="0" applyAlignment="0" applyProtection="0"/>
    <xf numFmtId="0" fontId="87" fillId="0" borderId="45" applyNumberFormat="0" applyFill="0" applyAlignment="0" applyProtection="0"/>
    <xf numFmtId="0" fontId="87" fillId="0" borderId="45" applyNumberFormat="0" applyFill="0" applyAlignment="0" applyProtection="0"/>
    <xf numFmtId="0" fontId="131" fillId="29" borderId="0" applyNumberFormat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82" fillId="0" borderId="95" applyNumberFormat="0" applyFill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126" fillId="0" borderId="96" applyNumberFormat="0" applyFill="0" applyAlignment="0" applyProtection="0"/>
    <xf numFmtId="0" fontId="82" fillId="0" borderId="95" applyNumberFormat="0" applyFill="0" applyAlignment="0" applyProtection="0"/>
    <xf numFmtId="0" fontId="82" fillId="0" borderId="95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111" applyNumberFormat="0" applyAlignment="0" applyProtection="0"/>
    <xf numFmtId="0" fontId="78" fillId="27" borderId="112" applyNumberFormat="0" applyAlignment="0" applyProtection="0"/>
    <xf numFmtId="0" fontId="79" fillId="27" borderId="111" applyNumberFormat="0" applyAlignment="0" applyProtection="0"/>
    <xf numFmtId="0" fontId="82" fillId="0" borderId="113" applyNumberFormat="0" applyFill="0" applyAlignment="0" applyProtection="0"/>
    <xf numFmtId="0" fontId="51" fillId="0" borderId="114" applyNumberFormat="0" applyFill="0" applyAlignment="0" applyProtection="0"/>
    <xf numFmtId="0" fontId="21" fillId="17" borderId="115" applyNumberFormat="0" applyFont="0" applyAlignment="0" applyProtection="0"/>
    <xf numFmtId="0" fontId="21" fillId="17" borderId="115" applyNumberFormat="0" applyFont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122" fillId="9" borderId="111" applyNumberFormat="0" applyAlignment="0" applyProtection="0"/>
    <xf numFmtId="0" fontId="77" fillId="9" borderId="111" applyNumberFormat="0" applyAlignment="0" applyProtection="0"/>
    <xf numFmtId="0" fontId="77" fillId="9" borderId="111" applyNumberFormat="0" applyAlignment="0" applyProtection="0"/>
    <xf numFmtId="0" fontId="78" fillId="14" borderId="112" applyNumberFormat="0" applyAlignment="0" applyProtection="0"/>
    <xf numFmtId="0" fontId="78" fillId="27" borderId="112" applyNumberFormat="0" applyAlignment="0" applyProtection="0"/>
    <xf numFmtId="0" fontId="78" fillId="27" borderId="112" applyNumberFormat="0" applyAlignment="0" applyProtection="0"/>
    <xf numFmtId="0" fontId="123" fillId="14" borderId="111" applyNumberFormat="0" applyAlignment="0" applyProtection="0"/>
    <xf numFmtId="0" fontId="79" fillId="27" borderId="111" applyNumberFormat="0" applyAlignment="0" applyProtection="0"/>
    <xf numFmtId="0" fontId="79" fillId="27" borderId="111" applyNumberFormat="0" applyAlignment="0" applyProtection="0"/>
    <xf numFmtId="0" fontId="126" fillId="0" borderId="116" applyNumberFormat="0" applyFill="0" applyAlignment="0" applyProtection="0"/>
    <xf numFmtId="0" fontId="82" fillId="0" borderId="113" applyNumberFormat="0" applyFill="0" applyAlignment="0" applyProtection="0"/>
    <xf numFmtId="0" fontId="82" fillId="0" borderId="113" applyNumberFormat="0" applyFill="0" applyAlignment="0" applyProtection="0"/>
    <xf numFmtId="0" fontId="51" fillId="0" borderId="117" applyNumberFormat="0" applyFill="0" applyAlignment="0" applyProtection="0"/>
    <xf numFmtId="0" fontId="51" fillId="0" borderId="114" applyNumberFormat="0" applyFill="0" applyAlignment="0" applyProtection="0"/>
    <xf numFmtId="0" fontId="51" fillId="0" borderId="11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7" borderId="115" applyNumberFormat="0" applyFont="0" applyAlignment="0" applyProtection="0"/>
    <xf numFmtId="0" fontId="53" fillId="17" borderId="115" applyNumberFormat="0" applyFont="0" applyAlignment="0" applyProtection="0"/>
    <xf numFmtId="0" fontId="53" fillId="17" borderId="115" applyNumberFormat="0" applyFont="0" applyAlignment="0" applyProtection="0"/>
    <xf numFmtId="183" fontId="21" fillId="0" borderId="0" applyFont="0" applyFill="0" applyBorder="0" applyAlignment="0" applyProtection="0"/>
  </cellStyleXfs>
  <cellXfs count="3152">
    <xf numFmtId="0" fontId="0" fillId="0" borderId="0" xfId="0"/>
    <xf numFmtId="0" fontId="25" fillId="0" borderId="5" xfId="0" applyFont="1" applyFill="1" applyBorder="1" applyAlignment="1" applyProtection="1">
      <alignment horizontal="center" vertical="center" wrapText="1"/>
      <protection locked="0"/>
    </xf>
    <xf numFmtId="171" fontId="8" fillId="0" borderId="0" xfId="0" applyNumberFormat="1" applyFont="1" applyFill="1" applyBorder="1" applyProtection="1">
      <protection locked="0"/>
    </xf>
    <xf numFmtId="171" fontId="39" fillId="0" borderId="0" xfId="0" applyNumberFormat="1" applyFont="1" applyFill="1" applyBorder="1" applyProtection="1">
      <protection locked="0"/>
    </xf>
    <xf numFmtId="2" fontId="17" fillId="0" borderId="0" xfId="1" applyNumberFormat="1" applyFont="1" applyFill="1" applyBorder="1" applyAlignment="1" applyProtection="1">
      <alignment horizontal="center" vertical="center"/>
      <protection locked="0"/>
    </xf>
    <xf numFmtId="2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Protection="1">
      <protection locked="0"/>
    </xf>
    <xf numFmtId="0" fontId="27" fillId="0" borderId="3" xfId="0" applyFont="1" applyFill="1" applyBorder="1" applyAlignment="1" applyProtection="1">
      <alignment horizontal="center" vertical="center"/>
      <protection locked="0"/>
    </xf>
    <xf numFmtId="0" fontId="27" fillId="0" borderId="6" xfId="0" applyFont="1" applyFill="1" applyBorder="1" applyAlignment="1" applyProtection="1">
      <alignment horizontal="center" vertical="center" wrapText="1"/>
      <protection locked="0"/>
    </xf>
    <xf numFmtId="0" fontId="57" fillId="0" borderId="0" xfId="0" applyFont="1" applyFill="1" applyProtection="1">
      <protection locked="0"/>
    </xf>
    <xf numFmtId="1" fontId="8" fillId="0" borderId="0" xfId="0" applyNumberFormat="1" applyFont="1" applyFill="1" applyAlignment="1" applyProtection="1">
      <alignment horizontal="center"/>
      <protection locked="0"/>
    </xf>
    <xf numFmtId="1" fontId="8" fillId="0" borderId="0" xfId="0" applyNumberFormat="1" applyFont="1" applyFill="1" applyProtection="1">
      <protection locked="0"/>
    </xf>
    <xf numFmtId="177" fontId="70" fillId="0" borderId="0" xfId="0" applyNumberFormat="1" applyFont="1" applyFill="1" applyBorder="1" applyAlignment="1" applyProtection="1">
      <alignment horizontal="center" vertical="center"/>
      <protection locked="0"/>
    </xf>
    <xf numFmtId="167" fontId="69" fillId="0" borderId="0" xfId="0" applyNumberFormat="1" applyFont="1" applyFill="1" applyBorder="1" applyAlignment="1" applyProtection="1">
      <alignment vertical="center"/>
      <protection locked="0"/>
    </xf>
    <xf numFmtId="170" fontId="17" fillId="0" borderId="23" xfId="1" applyNumberFormat="1" applyFont="1" applyFill="1" applyBorder="1" applyAlignment="1" applyProtection="1">
      <alignment horizontal="center" vertical="center" shrinkToFit="1"/>
    </xf>
    <xf numFmtId="171" fontId="17" fillId="0" borderId="23" xfId="1" applyNumberFormat="1" applyFont="1" applyFill="1" applyBorder="1" applyAlignment="1" applyProtection="1">
      <alignment horizontal="center" vertical="center" shrinkToFit="1"/>
    </xf>
    <xf numFmtId="171" fontId="55" fillId="0" borderId="23" xfId="1" applyNumberFormat="1" applyFont="1" applyFill="1" applyBorder="1" applyAlignment="1" applyProtection="1">
      <alignment horizontal="center" vertical="center" shrinkToFit="1"/>
    </xf>
    <xf numFmtId="170" fontId="17" fillId="0" borderId="21" xfId="1" applyNumberFormat="1" applyFont="1" applyFill="1" applyBorder="1" applyAlignment="1" applyProtection="1">
      <alignment horizontal="center" vertical="center" shrinkToFit="1"/>
    </xf>
    <xf numFmtId="171" fontId="17" fillId="0" borderId="22" xfId="1" applyNumberFormat="1" applyFont="1" applyFill="1" applyBorder="1" applyAlignment="1" applyProtection="1">
      <alignment horizontal="center" vertical="center" shrinkToFit="1"/>
    </xf>
    <xf numFmtId="171" fontId="17" fillId="0" borderId="20" xfId="1" applyNumberFormat="1" applyFont="1" applyFill="1" applyBorder="1" applyAlignment="1" applyProtection="1">
      <alignment horizontal="center" vertical="center" shrinkToFit="1"/>
    </xf>
    <xf numFmtId="171" fontId="17" fillId="0" borderId="21" xfId="1" applyNumberFormat="1" applyFont="1" applyFill="1" applyBorder="1" applyAlignment="1" applyProtection="1">
      <alignment horizontal="center" vertical="center" shrinkToFit="1"/>
    </xf>
    <xf numFmtId="171" fontId="55" fillId="0" borderId="21" xfId="1" applyNumberFormat="1" applyFont="1" applyFill="1" applyBorder="1" applyAlignment="1" applyProtection="1">
      <alignment horizontal="center" vertical="center" shrinkToFit="1"/>
    </xf>
    <xf numFmtId="171" fontId="67" fillId="0" borderId="23" xfId="0" applyNumberFormat="1" applyFont="1" applyFill="1" applyBorder="1" applyAlignment="1" applyProtection="1">
      <alignment horizontal="center" vertical="center"/>
    </xf>
    <xf numFmtId="170" fontId="17" fillId="0" borderId="12" xfId="1" applyNumberFormat="1" applyFont="1" applyFill="1" applyBorder="1" applyAlignment="1" applyProtection="1">
      <alignment horizontal="center" vertical="center" shrinkToFit="1"/>
    </xf>
    <xf numFmtId="171" fontId="17" fillId="0" borderId="8" xfId="1" applyNumberFormat="1" applyFont="1" applyFill="1" applyBorder="1" applyAlignment="1" applyProtection="1">
      <alignment horizontal="center" vertical="center" shrinkToFit="1"/>
    </xf>
    <xf numFmtId="171" fontId="17" fillId="0" borderId="12" xfId="1" applyNumberFormat="1" applyFont="1" applyFill="1" applyBorder="1" applyAlignment="1" applyProtection="1">
      <alignment horizontal="center" vertical="center" shrinkToFit="1"/>
    </xf>
    <xf numFmtId="0" fontId="28" fillId="0" borderId="5" xfId="0" applyFont="1" applyFill="1" applyBorder="1" applyAlignment="1" applyProtection="1">
      <alignment horizontal="center" vertical="center" wrapText="1"/>
      <protection locked="0"/>
    </xf>
    <xf numFmtId="171" fontId="66" fillId="0" borderId="23" xfId="1" applyNumberFormat="1" applyFont="1" applyFill="1" applyBorder="1" applyAlignment="1" applyProtection="1">
      <alignment horizontal="center" shrinkToFit="1"/>
    </xf>
    <xf numFmtId="171" fontId="66" fillId="0" borderId="10" xfId="1" applyNumberFormat="1" applyFont="1" applyFill="1" applyBorder="1" applyAlignment="1" applyProtection="1">
      <alignment horizontal="center" vertical="center" shrinkToFit="1"/>
    </xf>
    <xf numFmtId="171" fontId="66" fillId="0" borderId="12" xfId="1" applyNumberFormat="1" applyFont="1" applyFill="1" applyBorder="1" applyAlignment="1" applyProtection="1">
      <alignment horizontal="center" vertical="center" shrinkToFit="1"/>
    </xf>
    <xf numFmtId="171" fontId="66" fillId="0" borderId="21" xfId="1" applyNumberFormat="1" applyFont="1" applyFill="1" applyBorder="1" applyAlignment="1" applyProtection="1">
      <alignment horizontal="center" vertical="center" shrinkToFit="1"/>
    </xf>
    <xf numFmtId="1" fontId="17" fillId="0" borderId="23" xfId="1" applyNumberFormat="1" applyFont="1" applyFill="1" applyBorder="1" applyAlignment="1" applyProtection="1">
      <alignment horizontal="center" shrinkToFit="1"/>
    </xf>
    <xf numFmtId="49" fontId="8" fillId="0" borderId="0" xfId="0" applyNumberFormat="1" applyFont="1" applyFill="1" applyBorder="1" applyAlignment="1" applyProtection="1">
      <alignment horizontal="center" vertical="center"/>
      <protection locked="0"/>
    </xf>
    <xf numFmtId="1" fontId="52" fillId="0" borderId="0" xfId="0" applyNumberFormat="1" applyFont="1" applyFill="1" applyBorder="1" applyAlignment="1" applyProtection="1">
      <alignment horizontal="center"/>
    </xf>
    <xf numFmtId="1" fontId="58" fillId="0" borderId="0" xfId="0" applyNumberFormat="1" applyFont="1" applyFill="1" applyBorder="1" applyAlignment="1" applyProtection="1">
      <alignment horizontal="center"/>
    </xf>
    <xf numFmtId="171" fontId="17" fillId="0" borderId="0" xfId="1" applyNumberFormat="1" applyFont="1" applyFill="1" applyBorder="1" applyAlignment="1" applyProtection="1">
      <alignment horizontal="center" shrinkToFit="1"/>
    </xf>
    <xf numFmtId="171" fontId="23" fillId="0" borderId="0" xfId="1" applyNumberFormat="1" applyFont="1" applyFill="1" applyBorder="1" applyAlignment="1" applyProtection="1">
      <alignment horizontal="center" shrinkToFit="1"/>
    </xf>
    <xf numFmtId="20" fontId="12" fillId="2" borderId="6" xfId="1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Protection="1">
      <protection locked="0"/>
    </xf>
    <xf numFmtId="0" fontId="10" fillId="0" borderId="0" xfId="1" applyFont="1" applyFill="1" applyBorder="1" applyAlignment="1" applyProtection="1">
      <alignment horizontal="left"/>
      <protection locked="0"/>
    </xf>
    <xf numFmtId="166" fontId="10" fillId="0" borderId="0" xfId="1" applyNumberFormat="1" applyFont="1" applyFill="1" applyBorder="1" applyAlignment="1" applyProtection="1">
      <protection locked="0"/>
    </xf>
    <xf numFmtId="0" fontId="11" fillId="0" borderId="0" xfId="1" applyFont="1" applyFill="1" applyBorder="1" applyProtection="1">
      <protection locked="0"/>
    </xf>
    <xf numFmtId="1" fontId="11" fillId="0" borderId="0" xfId="1" applyNumberFormat="1" applyFont="1" applyFill="1" applyBorder="1" applyAlignment="1" applyProtection="1">
      <alignment horizontal="center" vertical="center"/>
      <protection locked="0"/>
    </xf>
    <xf numFmtId="1" fontId="68" fillId="2" borderId="6" xfId="1" applyNumberFormat="1" applyFont="1" applyFill="1" applyBorder="1" applyAlignment="1" applyProtection="1">
      <alignment horizontal="center"/>
      <protection locked="0"/>
    </xf>
    <xf numFmtId="1" fontId="10" fillId="0" borderId="0" xfId="1" applyNumberFormat="1" applyFont="1" applyFill="1" applyBorder="1" applyAlignment="1" applyProtection="1">
      <alignment horizontal="center" vertical="center"/>
      <protection locked="0"/>
    </xf>
    <xf numFmtId="168" fontId="10" fillId="0" borderId="0" xfId="1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vertical="center"/>
      <protection locked="0"/>
    </xf>
    <xf numFmtId="167" fontId="8" fillId="0" borderId="0" xfId="0" applyNumberFormat="1" applyFont="1" applyFill="1" applyBorder="1" applyProtection="1">
      <protection locked="0"/>
    </xf>
    <xf numFmtId="0" fontId="8" fillId="0" borderId="0" xfId="0" applyFont="1" applyFill="1" applyBorder="1" applyProtection="1">
      <protection locked="0"/>
    </xf>
    <xf numFmtId="0" fontId="13" fillId="0" borderId="0" xfId="1" applyFont="1" applyFill="1" applyBorder="1" applyProtection="1">
      <protection locked="0"/>
    </xf>
    <xf numFmtId="1" fontId="14" fillId="0" borderId="0" xfId="0" applyNumberFormat="1" applyFont="1" applyFill="1" applyBorder="1" applyProtection="1">
      <protection locked="0"/>
    </xf>
    <xf numFmtId="0" fontId="16" fillId="7" borderId="6" xfId="1" applyFont="1" applyFill="1" applyBorder="1" applyAlignment="1" applyProtection="1">
      <alignment horizontal="center" vertical="center"/>
      <protection locked="0"/>
    </xf>
    <xf numFmtId="0" fontId="17" fillId="0" borderId="0" xfId="1" applyFont="1" applyFill="1" applyBorder="1" applyAlignment="1" applyProtection="1">
      <alignment horizontal="center" vertical="center"/>
      <protection locked="0"/>
    </xf>
    <xf numFmtId="1" fontId="17" fillId="0" borderId="0" xfId="1" applyNumberFormat="1" applyFont="1" applyFill="1" applyBorder="1" applyAlignment="1" applyProtection="1">
      <alignment horizontal="center" vertical="center"/>
      <protection locked="0"/>
    </xf>
    <xf numFmtId="14" fontId="17" fillId="0" borderId="0" xfId="1" applyNumberFormat="1" applyFont="1" applyFill="1" applyBorder="1" applyAlignment="1" applyProtection="1">
      <alignment horizontal="center" vertical="center"/>
      <protection locked="0"/>
    </xf>
    <xf numFmtId="0" fontId="17" fillId="0" borderId="0" xfId="1" applyFont="1" applyFill="1" applyBorder="1" applyProtection="1">
      <protection locked="0"/>
    </xf>
    <xf numFmtId="1" fontId="17" fillId="0" borderId="0" xfId="1" applyNumberFormat="1" applyFont="1" applyFill="1" applyBorder="1" applyProtection="1">
      <protection locked="0"/>
    </xf>
    <xf numFmtId="0" fontId="18" fillId="0" borderId="0" xfId="1" applyFont="1" applyFill="1" applyBorder="1" applyProtection="1">
      <protection locked="0"/>
    </xf>
    <xf numFmtId="14" fontId="17" fillId="0" borderId="0" xfId="1" applyNumberFormat="1" applyFont="1" applyFill="1" applyBorder="1" applyAlignment="1" applyProtection="1">
      <alignment horizontal="center"/>
      <protection locked="0"/>
    </xf>
    <xf numFmtId="1" fontId="8" fillId="0" borderId="0" xfId="0" applyNumberFormat="1" applyFont="1" applyFill="1" applyBorder="1" applyProtection="1">
      <protection locked="0"/>
    </xf>
    <xf numFmtId="0" fontId="32" fillId="0" borderId="7" xfId="1" applyFont="1" applyFill="1" applyBorder="1" applyAlignment="1" applyProtection="1">
      <alignment horizontal="center" shrinkToFit="1"/>
      <protection locked="0"/>
    </xf>
    <xf numFmtId="0" fontId="11" fillId="0" borderId="12" xfId="1" applyFont="1" applyFill="1" applyBorder="1" applyProtection="1">
      <protection locked="0"/>
    </xf>
    <xf numFmtId="0" fontId="19" fillId="0" borderId="11" xfId="1" applyFont="1" applyFill="1" applyBorder="1" applyAlignment="1" applyProtection="1">
      <alignment vertical="center" shrinkToFit="1"/>
      <protection locked="0"/>
    </xf>
    <xf numFmtId="0" fontId="8" fillId="0" borderId="0" xfId="0" applyFont="1" applyFill="1" applyBorder="1" applyAlignment="1" applyProtection="1">
      <protection locked="0"/>
    </xf>
    <xf numFmtId="9" fontId="17" fillId="0" borderId="5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9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9" fontId="17" fillId="0" borderId="3" xfId="1" applyNumberFormat="1" applyFont="1" applyFill="1" applyBorder="1" applyAlignment="1" applyProtection="1">
      <alignment horizontal="center" vertical="center" shrinkToFit="1"/>
      <protection locked="0"/>
    </xf>
    <xf numFmtId="0" fontId="22" fillId="0" borderId="6" xfId="1" applyFont="1" applyFill="1" applyBorder="1" applyAlignment="1" applyProtection="1">
      <alignment horizontal="center" vertical="center" shrinkToFit="1"/>
      <protection locked="0"/>
    </xf>
    <xf numFmtId="1" fontId="19" fillId="0" borderId="6" xfId="1" applyNumberFormat="1" applyFont="1" applyFill="1" applyBorder="1" applyAlignment="1" applyProtection="1">
      <alignment horizontal="center" vertical="center" shrinkToFit="1"/>
      <protection locked="0"/>
    </xf>
    <xf numFmtId="0" fontId="20" fillId="0" borderId="6" xfId="1" applyFont="1" applyFill="1" applyBorder="1" applyAlignment="1" applyProtection="1">
      <alignment horizontal="center" vertical="center" shrinkToFit="1"/>
      <protection locked="0"/>
    </xf>
    <xf numFmtId="0" fontId="23" fillId="0" borderId="6" xfId="1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 applyProtection="1">
      <alignment horizontal="center" vertical="center"/>
      <protection locked="0"/>
    </xf>
    <xf numFmtId="0" fontId="27" fillId="0" borderId="16" xfId="0" applyFont="1" applyFill="1" applyBorder="1" applyAlignment="1" applyProtection="1">
      <alignment horizontal="center" vertical="center"/>
      <protection locked="0"/>
    </xf>
    <xf numFmtId="0" fontId="27" fillId="0" borderId="6" xfId="0" applyFont="1" applyFill="1" applyBorder="1" applyAlignment="1" applyProtection="1">
      <alignment horizontal="center" vertical="center"/>
      <protection locked="0"/>
    </xf>
    <xf numFmtId="0" fontId="28" fillId="0" borderId="5" xfId="0" applyFont="1" applyFill="1" applyBorder="1" applyAlignment="1" applyProtection="1">
      <alignment horizontal="center" vertical="center"/>
      <protection locked="0"/>
    </xf>
    <xf numFmtId="0" fontId="27" fillId="0" borderId="4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 applyProtection="1">
      <alignment horizontal="center" vertical="center" wrapText="1"/>
      <protection locked="0"/>
    </xf>
    <xf numFmtId="0" fontId="27" fillId="0" borderId="17" xfId="0" applyFont="1" applyFill="1" applyBorder="1" applyAlignment="1" applyProtection="1">
      <alignment horizontal="center" vertical="center"/>
      <protection locked="0"/>
    </xf>
    <xf numFmtId="0" fontId="29" fillId="0" borderId="5" xfId="0" applyFont="1" applyFill="1" applyBorder="1" applyAlignment="1" applyProtection="1">
      <alignment horizontal="center" vertical="center"/>
      <protection locked="0"/>
    </xf>
    <xf numFmtId="0" fontId="25" fillId="0" borderId="5" xfId="0" applyFont="1" applyFill="1" applyBorder="1" applyAlignment="1" applyProtection="1">
      <alignment horizontal="center" vertical="center"/>
      <protection locked="0"/>
    </xf>
    <xf numFmtId="0" fontId="23" fillId="0" borderId="1" xfId="1" applyFont="1" applyFill="1" applyBorder="1" applyAlignment="1" applyProtection="1">
      <alignment horizontal="center" vertical="center" shrinkToFit="1"/>
      <protection locked="0"/>
    </xf>
    <xf numFmtId="0" fontId="23" fillId="0" borderId="2" xfId="1" applyFont="1" applyFill="1" applyBorder="1" applyAlignment="1" applyProtection="1">
      <alignment horizontal="center" vertical="center" shrinkToFit="1"/>
      <protection locked="0"/>
    </xf>
    <xf numFmtId="0" fontId="26" fillId="0" borderId="2" xfId="1" applyFont="1" applyFill="1" applyBorder="1" applyAlignment="1" applyProtection="1">
      <alignment horizontal="center" shrinkToFit="1"/>
      <protection locked="0"/>
    </xf>
    <xf numFmtId="0" fontId="26" fillId="0" borderId="7" xfId="1" applyFont="1" applyFill="1" applyBorder="1" applyAlignment="1" applyProtection="1">
      <alignment horizontal="center" shrinkToFit="1"/>
      <protection locked="0"/>
    </xf>
    <xf numFmtId="0" fontId="30" fillId="0" borderId="0" xfId="0" applyFont="1" applyFill="1" applyProtection="1">
      <protection locked="0"/>
    </xf>
    <xf numFmtId="0" fontId="8" fillId="0" borderId="12" xfId="0" applyFont="1" applyFill="1" applyBorder="1" applyProtection="1">
      <protection locked="0"/>
    </xf>
    <xf numFmtId="0" fontId="8" fillId="0" borderId="8" xfId="0" applyFont="1" applyFill="1" applyBorder="1" applyProtection="1">
      <protection locked="0"/>
    </xf>
    <xf numFmtId="1" fontId="17" fillId="10" borderId="2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23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3" xfId="1" applyFont="1" applyFill="1" applyBorder="1" applyAlignment="1" applyProtection="1">
      <alignment horizontal="center" vertical="center" shrinkToFit="1"/>
      <protection locked="0"/>
    </xf>
    <xf numFmtId="0" fontId="31" fillId="5" borderId="6" xfId="1" applyFont="1" applyFill="1" applyBorder="1" applyAlignment="1" applyProtection="1">
      <alignment horizontal="center" vertical="center" shrinkToFit="1"/>
      <protection locked="0"/>
    </xf>
    <xf numFmtId="1" fontId="17" fillId="5" borderId="6" xfId="1" applyNumberFormat="1" applyFont="1" applyFill="1" applyBorder="1" applyAlignment="1" applyProtection="1">
      <alignment horizontal="center" vertical="center" shrinkToFit="1"/>
      <protection locked="0"/>
    </xf>
    <xf numFmtId="1" fontId="17" fillId="5" borderId="17" xfId="1" applyNumberFormat="1" applyFont="1" applyFill="1" applyBorder="1" applyAlignment="1" applyProtection="1">
      <alignment horizontal="center" vertical="center" shrinkToFit="1"/>
      <protection locked="0"/>
    </xf>
    <xf numFmtId="171" fontId="17" fillId="5" borderId="5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17" xfId="1" applyFont="1" applyFill="1" applyBorder="1" applyAlignment="1" applyProtection="1">
      <alignment horizontal="center" vertical="center" shrinkToFit="1"/>
      <protection locked="0"/>
    </xf>
    <xf numFmtId="171" fontId="17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17" fillId="5" borderId="17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22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20" xfId="0" applyNumberFormat="1" applyFont="1" applyFill="1" applyBorder="1" applyAlignment="1" applyProtection="1">
      <alignment horizontal="center" vertical="center"/>
      <protection locked="0"/>
    </xf>
    <xf numFmtId="1" fontId="19" fillId="0" borderId="12" xfId="1" applyNumberFormat="1" applyFont="1" applyFill="1" applyBorder="1" applyAlignment="1" applyProtection="1">
      <alignment horizontal="center"/>
      <protection locked="0"/>
    </xf>
    <xf numFmtId="0" fontId="36" fillId="4" borderId="3" xfId="1" applyFont="1" applyFill="1" applyBorder="1" applyAlignment="1" applyProtection="1">
      <alignment horizontal="center" vertical="center" shrinkToFit="1"/>
      <protection locked="0"/>
    </xf>
    <xf numFmtId="0" fontId="36" fillId="4" borderId="6" xfId="1" applyFont="1" applyFill="1" applyBorder="1" applyAlignment="1" applyProtection="1">
      <alignment horizontal="center" vertical="center" shrinkToFit="1"/>
      <protection locked="0"/>
    </xf>
    <xf numFmtId="1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37" fillId="4" borderId="5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0" xfId="1" applyNumberFormat="1" applyFont="1" applyFill="1" applyBorder="1" applyAlignment="1" applyProtection="1">
      <alignment horizontal="center"/>
      <protection locked="0"/>
    </xf>
    <xf numFmtId="171" fontId="40" fillId="4" borderId="5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Alignment="1" applyProtection="1">
      <protection locked="0"/>
    </xf>
    <xf numFmtId="0" fontId="8" fillId="0" borderId="3" xfId="0" applyFont="1" applyFill="1" applyBorder="1" applyProtection="1">
      <protection locked="0"/>
    </xf>
    <xf numFmtId="0" fontId="13" fillId="0" borderId="4" xfId="1" applyFont="1" applyFill="1" applyBorder="1" applyAlignment="1" applyProtection="1">
      <protection locked="0"/>
    </xf>
    <xf numFmtId="0" fontId="8" fillId="0" borderId="4" xfId="0" applyFont="1" applyFill="1" applyBorder="1" applyProtection="1">
      <protection locked="0"/>
    </xf>
    <xf numFmtId="0" fontId="8" fillId="0" borderId="5" xfId="0" applyFont="1" applyFill="1" applyBorder="1" applyProtection="1">
      <protection locked="0"/>
    </xf>
    <xf numFmtId="0" fontId="8" fillId="0" borderId="9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71" fontId="23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31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13" xfId="1" applyNumberFormat="1" applyFont="1" applyFill="1" applyBorder="1" applyAlignment="1" applyProtection="1">
      <alignment horizontal="center" vertical="center"/>
      <protection locked="0"/>
    </xf>
    <xf numFmtId="1" fontId="35" fillId="0" borderId="13" xfId="1" applyNumberFormat="1" applyFont="1" applyFill="1" applyBorder="1" applyAlignment="1" applyProtection="1">
      <alignment horizontal="center" vertical="center"/>
      <protection locked="0"/>
    </xf>
    <xf numFmtId="0" fontId="35" fillId="0" borderId="13" xfId="1" applyFont="1" applyFill="1" applyBorder="1" applyAlignment="1" applyProtection="1">
      <alignment horizontal="center" vertical="center"/>
      <protection locked="0"/>
    </xf>
    <xf numFmtId="0" fontId="8" fillId="0" borderId="13" xfId="0" applyFont="1" applyFill="1" applyBorder="1" applyAlignment="1" applyProtection="1">
      <protection locked="0"/>
    </xf>
    <xf numFmtId="0" fontId="9" fillId="0" borderId="13" xfId="1" applyFont="1" applyFill="1" applyBorder="1" applyAlignment="1" applyProtection="1">
      <protection locked="0"/>
    </xf>
    <xf numFmtId="169" fontId="24" fillId="0" borderId="13" xfId="0" applyNumberFormat="1" applyFont="1" applyFill="1" applyBorder="1" applyAlignment="1" applyProtection="1">
      <protection locked="0"/>
    </xf>
    <xf numFmtId="1" fontId="24" fillId="0" borderId="13" xfId="0" applyNumberFormat="1" applyFont="1" applyFill="1" applyBorder="1" applyAlignment="1" applyProtection="1">
      <alignment horizontal="center"/>
      <protection locked="0"/>
    </xf>
    <xf numFmtId="166" fontId="9" fillId="0" borderId="13" xfId="1" applyNumberFormat="1" applyFont="1" applyFill="1" applyBorder="1" applyAlignment="1" applyProtection="1">
      <protection locked="0"/>
    </xf>
    <xf numFmtId="0" fontId="32" fillId="0" borderId="10" xfId="1" applyFont="1" applyFill="1" applyBorder="1" applyAlignment="1" applyProtection="1">
      <alignment horizontal="center" shrinkToFit="1"/>
      <protection locked="0"/>
    </xf>
    <xf numFmtId="1" fontId="32" fillId="0" borderId="10" xfId="1" applyNumberFormat="1" applyFont="1" applyFill="1" applyBorder="1" applyAlignment="1" applyProtection="1">
      <alignment horizontal="center" shrinkToFit="1"/>
      <protection locked="0"/>
    </xf>
    <xf numFmtId="1" fontId="32" fillId="0" borderId="7" xfId="1" applyNumberFormat="1" applyFont="1" applyFill="1" applyBorder="1" applyAlignment="1" applyProtection="1">
      <alignment horizontal="center" shrinkToFit="1"/>
      <protection locked="0"/>
    </xf>
    <xf numFmtId="0" fontId="25" fillId="0" borderId="10" xfId="2" applyFont="1" applyFill="1" applyBorder="1" applyAlignment="1" applyProtection="1">
      <protection locked="0"/>
    </xf>
    <xf numFmtId="0" fontId="25" fillId="0" borderId="7" xfId="2" applyFont="1" applyFill="1" applyBorder="1" applyAlignment="1" applyProtection="1">
      <alignment horizontal="center" shrinkToFit="1"/>
      <protection locked="0"/>
    </xf>
    <xf numFmtId="166" fontId="46" fillId="0" borderId="7" xfId="1" applyNumberFormat="1" applyFont="1" applyFill="1" applyBorder="1" applyAlignment="1" applyProtection="1">
      <alignment horizontal="center" shrinkToFit="1"/>
      <protection locked="0"/>
    </xf>
    <xf numFmtId="0" fontId="46" fillId="0" borderId="7" xfId="1" applyFont="1" applyFill="1" applyBorder="1" applyAlignment="1" applyProtection="1">
      <alignment horizontal="center" shrinkToFit="1"/>
      <protection locked="0"/>
    </xf>
    <xf numFmtId="0" fontId="42" fillId="0" borderId="10" xfId="1" applyFont="1" applyFill="1" applyBorder="1" applyAlignment="1" applyProtection="1">
      <alignment horizontal="center" shrinkToFit="1"/>
      <protection locked="0"/>
    </xf>
    <xf numFmtId="0" fontId="43" fillId="0" borderId="0" xfId="0" applyFont="1" applyFill="1" applyProtection="1">
      <protection locked="0"/>
    </xf>
    <xf numFmtId="1" fontId="32" fillId="0" borderId="11" xfId="1" applyNumberFormat="1" applyFont="1" applyFill="1" applyBorder="1" applyAlignment="1" applyProtection="1">
      <alignment horizontal="center" shrinkToFit="1"/>
      <protection locked="0"/>
    </xf>
    <xf numFmtId="0" fontId="32" fillId="0" borderId="11" xfId="1" applyFont="1" applyFill="1" applyBorder="1" applyAlignment="1" applyProtection="1">
      <alignment horizontal="center" shrinkToFit="1"/>
      <protection locked="0"/>
    </xf>
    <xf numFmtId="166" fontId="46" fillId="0" borderId="11" xfId="1" applyNumberFormat="1" applyFont="1" applyFill="1" applyBorder="1" applyAlignment="1" applyProtection="1">
      <alignment horizontal="center" shrinkToFit="1"/>
      <protection locked="0"/>
    </xf>
    <xf numFmtId="0" fontId="46" fillId="0" borderId="11" xfId="1" applyFont="1" applyFill="1" applyBorder="1" applyAlignment="1" applyProtection="1">
      <alignment horizontal="center" shrinkToFit="1"/>
      <protection locked="0"/>
    </xf>
    <xf numFmtId="0" fontId="42" fillId="0" borderId="11" xfId="1" applyFont="1" applyFill="1" applyBorder="1" applyAlignment="1" applyProtection="1">
      <alignment horizontal="center" shrinkToFit="1"/>
      <protection locked="0"/>
    </xf>
    <xf numFmtId="0" fontId="13" fillId="0" borderId="8" xfId="1" applyFont="1" applyFill="1" applyBorder="1" applyProtection="1">
      <protection locked="0"/>
    </xf>
    <xf numFmtId="9" fontId="32" fillId="0" borderId="11" xfId="1" applyNumberFormat="1" applyFont="1" applyFill="1" applyBorder="1" applyAlignment="1" applyProtection="1">
      <alignment horizontal="center" shrinkToFit="1"/>
      <protection locked="0"/>
    </xf>
    <xf numFmtId="0" fontId="32" fillId="0" borderId="5" xfId="1" applyFont="1" applyFill="1" applyBorder="1" applyAlignment="1" applyProtection="1">
      <alignment horizontal="center" shrinkToFit="1"/>
      <protection locked="0"/>
    </xf>
    <xf numFmtId="166" fontId="32" fillId="0" borderId="6" xfId="1" applyNumberFormat="1" applyFont="1" applyFill="1" applyBorder="1" applyAlignment="1" applyProtection="1">
      <alignment horizontal="center" shrinkToFit="1"/>
      <protection locked="0"/>
    </xf>
    <xf numFmtId="0" fontId="31" fillId="6" borderId="3" xfId="1" applyFont="1" applyFill="1" applyBorder="1" applyAlignment="1" applyProtection="1">
      <alignment horizontal="center" shrinkToFit="1"/>
      <protection locked="0"/>
    </xf>
    <xf numFmtId="0" fontId="31" fillId="6" borderId="6" xfId="1" applyFont="1" applyFill="1" applyBorder="1" applyAlignment="1" applyProtection="1">
      <alignment horizontal="center" shrinkToFit="1"/>
      <protection locked="0"/>
    </xf>
    <xf numFmtId="1" fontId="31" fillId="6" borderId="17" xfId="1" applyNumberFormat="1" applyFont="1" applyFill="1" applyBorder="1" applyAlignment="1" applyProtection="1">
      <alignment horizontal="center" shrinkToFit="1"/>
      <protection locked="0"/>
    </xf>
    <xf numFmtId="171" fontId="31" fillId="6" borderId="17" xfId="1" applyNumberFormat="1" applyFont="1" applyFill="1" applyBorder="1" applyAlignment="1" applyProtection="1">
      <alignment horizontal="center" shrinkToFit="1"/>
      <protection locked="0"/>
    </xf>
    <xf numFmtId="0" fontId="17" fillId="6" borderId="25" xfId="1" applyFont="1" applyFill="1" applyBorder="1" applyAlignment="1" applyProtection="1">
      <alignment horizontal="center" vertical="center" shrinkToFit="1"/>
      <protection locked="0"/>
    </xf>
    <xf numFmtId="0" fontId="9" fillId="0" borderId="8" xfId="1" applyFont="1" applyFill="1" applyBorder="1" applyProtection="1">
      <protection locked="0"/>
    </xf>
    <xf numFmtId="1" fontId="17" fillId="10" borderId="23" xfId="1" applyNumberFormat="1" applyFont="1" applyFill="1" applyBorder="1" applyAlignment="1" applyProtection="1">
      <alignment horizontal="center" shrinkToFit="1"/>
      <protection locked="0"/>
    </xf>
    <xf numFmtId="1" fontId="17" fillId="10" borderId="24" xfId="1" applyNumberFormat="1" applyFont="1" applyFill="1" applyBorder="1" applyAlignment="1" applyProtection="1">
      <alignment horizontal="center" vertical="center" shrinkToFit="1"/>
      <protection locked="0"/>
    </xf>
    <xf numFmtId="171" fontId="66" fillId="0" borderId="21" xfId="1" applyNumberFormat="1" applyFont="1" applyFill="1" applyBorder="1" applyAlignment="1" applyProtection="1">
      <alignment horizontal="center" shrinkToFit="1"/>
      <protection locked="0"/>
    </xf>
    <xf numFmtId="1" fontId="17" fillId="10" borderId="21" xfId="1" applyNumberFormat="1" applyFont="1" applyFill="1" applyBorder="1" applyAlignment="1" applyProtection="1">
      <alignment horizontal="center" shrinkToFit="1"/>
      <protection locked="0"/>
    </xf>
    <xf numFmtId="171" fontId="66" fillId="0" borderId="12" xfId="1" applyNumberFormat="1" applyFont="1" applyFill="1" applyBorder="1" applyAlignment="1" applyProtection="1">
      <alignment horizontal="center" shrinkToFit="1"/>
      <protection locked="0"/>
    </xf>
    <xf numFmtId="1" fontId="17" fillId="10" borderId="23" xfId="1" quotePrefix="1" applyNumberFormat="1" applyFont="1" applyFill="1" applyBorder="1" applyAlignment="1" applyProtection="1">
      <alignment horizontal="center" shrinkToFit="1"/>
      <protection locked="0"/>
    </xf>
    <xf numFmtId="171" fontId="66" fillId="0" borderId="23" xfId="1" applyNumberFormat="1" applyFont="1" applyFill="1" applyBorder="1" applyAlignment="1" applyProtection="1">
      <alignment horizontal="center" shrinkToFit="1"/>
      <protection locked="0"/>
    </xf>
    <xf numFmtId="1" fontId="17" fillId="10" borderId="20" xfId="1" applyNumberFormat="1" applyFont="1" applyFill="1" applyBorder="1" applyAlignment="1" applyProtection="1">
      <alignment horizontal="center" shrinkToFit="1"/>
      <protection locked="0"/>
    </xf>
    <xf numFmtId="0" fontId="36" fillId="3" borderId="3" xfId="1" applyFont="1" applyFill="1" applyBorder="1" applyAlignment="1" applyProtection="1">
      <alignment horizontal="center" shrinkToFit="1"/>
      <protection locked="0"/>
    </xf>
    <xf numFmtId="0" fontId="26" fillId="3" borderId="6" xfId="1" applyFont="1" applyFill="1" applyBorder="1" applyAlignment="1" applyProtection="1">
      <alignment horizontal="center" shrinkToFit="1"/>
      <protection locked="0"/>
    </xf>
    <xf numFmtId="1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17" fillId="3" borderId="6" xfId="1" applyNumberFormat="1" applyFont="1" applyFill="1" applyBorder="1" applyAlignment="1" applyProtection="1">
      <alignment horizontal="center" shrinkToFit="1"/>
      <protection locked="0"/>
    </xf>
    <xf numFmtId="0" fontId="26" fillId="3" borderId="25" xfId="1" applyFont="1" applyFill="1" applyBorder="1" applyAlignment="1" applyProtection="1">
      <alignment horizontal="center" vertical="center" shrinkToFit="1"/>
      <protection locked="0"/>
    </xf>
    <xf numFmtId="170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5" xfId="1" applyNumberFormat="1" applyFont="1" applyFill="1" applyBorder="1" applyAlignment="1" applyProtection="1">
      <alignment horizontal="center" vertical="center" shrinkToFit="1"/>
      <protection locked="0"/>
    </xf>
    <xf numFmtId="21" fontId="8" fillId="0" borderId="0" xfId="0" applyNumberFormat="1" applyFont="1" applyFill="1" applyBorder="1" applyAlignment="1" applyProtection="1">
      <protection locked="0"/>
    </xf>
    <xf numFmtId="1" fontId="8" fillId="0" borderId="4" xfId="0" applyNumberFormat="1" applyFont="1" applyFill="1" applyBorder="1" applyProtection="1">
      <protection locked="0"/>
    </xf>
    <xf numFmtId="0" fontId="27" fillId="0" borderId="5" xfId="0" applyFont="1" applyFill="1" applyBorder="1" applyAlignment="1" applyProtection="1">
      <alignment horizontal="center" vertical="center" wrapText="1"/>
      <protection locked="0"/>
    </xf>
    <xf numFmtId="1" fontId="24" fillId="0" borderId="26" xfId="0" applyNumberFormat="1" applyFont="1" applyFill="1" applyBorder="1" applyAlignment="1" applyProtection="1">
      <alignment horizontal="center" vertical="center"/>
    </xf>
    <xf numFmtId="0" fontId="57" fillId="0" borderId="0" xfId="0" applyFont="1" applyFill="1" applyBorder="1" applyProtection="1">
      <protection locked="0"/>
    </xf>
    <xf numFmtId="0" fontId="52" fillId="0" borderId="0" xfId="0" applyFont="1" applyFill="1" applyBorder="1" applyAlignment="1" applyProtection="1">
      <alignment horizontal="center" vertical="center"/>
    </xf>
    <xf numFmtId="0" fontId="52" fillId="0" borderId="0" xfId="0" applyFont="1" applyFill="1" applyBorder="1" applyAlignment="1" applyProtection="1">
      <alignment horizontal="center"/>
    </xf>
    <xf numFmtId="171" fontId="8" fillId="0" borderId="0" xfId="0" applyNumberFormat="1" applyFont="1" applyFill="1" applyAlignment="1" applyProtection="1">
      <alignment horizontal="center" vertical="center"/>
      <protection locked="0"/>
    </xf>
    <xf numFmtId="0" fontId="28" fillId="0" borderId="3" xfId="0" applyFont="1" applyFill="1" applyBorder="1" applyAlignment="1" applyProtection="1">
      <alignment horizontal="center" vertical="center" wrapText="1"/>
      <protection locked="0"/>
    </xf>
    <xf numFmtId="0" fontId="31" fillId="6" borderId="6" xfId="1" applyFont="1" applyFill="1" applyBorder="1" applyAlignment="1" applyProtection="1">
      <alignment horizontal="center" vertical="center" shrinkToFit="1"/>
      <protection locked="0"/>
    </xf>
    <xf numFmtId="178" fontId="31" fillId="6" borderId="6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6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21" xfId="1" applyNumberFormat="1" applyFont="1" applyFill="1" applyBorder="1" applyAlignment="1" applyProtection="1">
      <alignment horizontal="center" vertical="center" shrinkToFit="1"/>
      <protection locked="0"/>
    </xf>
    <xf numFmtId="172" fontId="17" fillId="0" borderId="23" xfId="1" applyNumberFormat="1" applyFont="1" applyFill="1" applyBorder="1" applyAlignment="1" applyProtection="1">
      <alignment horizontal="center" vertical="center" shrinkToFit="1"/>
    </xf>
    <xf numFmtId="170" fontId="17" fillId="0" borderId="9" xfId="1" applyNumberFormat="1" applyFont="1" applyFill="1" applyBorder="1" applyAlignment="1" applyProtection="1">
      <alignment horizontal="center" vertical="center" shrinkToFit="1"/>
    </xf>
    <xf numFmtId="178" fontId="17" fillId="79" borderId="23" xfId="1" applyNumberFormat="1" applyFont="1" applyFill="1" applyBorder="1" applyAlignment="1" applyProtection="1">
      <alignment horizontal="center" vertical="center" shrinkToFit="1"/>
      <protection locked="0"/>
    </xf>
    <xf numFmtId="178" fontId="31" fillId="0" borderId="0" xfId="1" applyNumberFormat="1" applyFont="1" applyFill="1" applyBorder="1" applyAlignment="1" applyProtection="1">
      <alignment horizontal="center" vertical="center" shrinkToFit="1"/>
      <protection locked="0"/>
    </xf>
    <xf numFmtId="182" fontId="8" fillId="0" borderId="8" xfId="0" applyNumberFormat="1" applyFont="1" applyFill="1" applyBorder="1" applyProtection="1">
      <protection locked="0"/>
    </xf>
    <xf numFmtId="172" fontId="8" fillId="0" borderId="8" xfId="0" applyNumberFormat="1" applyFont="1" applyFill="1" applyBorder="1" applyProtection="1">
      <protection locked="0"/>
    </xf>
    <xf numFmtId="0" fontId="28" fillId="0" borderId="3" xfId="0" applyFont="1" applyFill="1" applyBorder="1" applyAlignment="1" applyProtection="1">
      <alignment horizontal="center" vertical="center"/>
      <protection locked="0"/>
    </xf>
    <xf numFmtId="171" fontId="17" fillId="10" borderId="67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6" xfId="0" applyNumberFormat="1" applyFont="1" applyFill="1" applyBorder="1" applyAlignment="1" applyProtection="1">
      <alignment horizontal="center" vertical="center"/>
      <protection locked="0"/>
    </xf>
    <xf numFmtId="171" fontId="17" fillId="0" borderId="67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7" xfId="0" applyNumberFormat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shrinkToFit="1"/>
      <protection locked="0"/>
    </xf>
    <xf numFmtId="1" fontId="25" fillId="78" borderId="22" xfId="0" applyNumberFormat="1" applyFont="1" applyFill="1" applyBorder="1" applyAlignment="1" applyProtection="1">
      <alignment horizontal="center" vertical="center"/>
      <protection locked="0"/>
    </xf>
    <xf numFmtId="1" fontId="25" fillId="0" borderId="22" xfId="0" applyNumberFormat="1" applyFont="1" applyFill="1" applyBorder="1" applyAlignment="1" applyProtection="1">
      <alignment horizontal="center" vertical="center"/>
      <protection locked="0"/>
    </xf>
    <xf numFmtId="1" fontId="25" fillId="78" borderId="21" xfId="0" applyNumberFormat="1" applyFont="1" applyFill="1" applyBorder="1" applyAlignment="1" applyProtection="1">
      <alignment horizontal="center" vertical="center"/>
      <protection locked="0"/>
    </xf>
    <xf numFmtId="0" fontId="27" fillId="0" borderId="4" xfId="0" applyFont="1" applyFill="1" applyBorder="1" applyAlignment="1" applyProtection="1">
      <alignment vertical="center"/>
      <protection locked="0"/>
    </xf>
    <xf numFmtId="1" fontId="116" fillId="0" borderId="0" xfId="3" applyNumberFormat="1" applyFont="1" applyFill="1" applyBorder="1" applyAlignment="1" applyProtection="1">
      <alignment horizontal="center"/>
      <protection locked="0"/>
    </xf>
    <xf numFmtId="0" fontId="60" fillId="0" borderId="0" xfId="3" applyFont="1" applyFill="1" applyBorder="1" applyAlignment="1">
      <alignment horizontal="left" vertical="center"/>
    </xf>
    <xf numFmtId="14" fontId="60" fillId="0" borderId="0" xfId="3" applyNumberFormat="1" applyFont="1" applyFill="1" applyBorder="1" applyAlignment="1">
      <alignment horizontal="center"/>
    </xf>
    <xf numFmtId="20" fontId="60" fillId="0" borderId="0" xfId="3" applyNumberFormat="1" applyFont="1" applyFill="1" applyBorder="1" applyAlignment="1">
      <alignment horizontal="center"/>
    </xf>
    <xf numFmtId="0" fontId="60" fillId="0" borderId="0" xfId="3" applyFont="1" applyFill="1" applyBorder="1" applyAlignment="1">
      <alignment horizontal="center"/>
    </xf>
    <xf numFmtId="10" fontId="60" fillId="0" borderId="0" xfId="3" applyNumberFormat="1" applyFont="1" applyFill="1" applyBorder="1" applyAlignment="1">
      <alignment horizontal="center"/>
    </xf>
    <xf numFmtId="1" fontId="117" fillId="0" borderId="0" xfId="3" applyNumberFormat="1" applyFont="1" applyFill="1" applyBorder="1" applyAlignment="1" applyProtection="1">
      <alignment horizontal="center" vertical="center"/>
      <protection locked="0"/>
    </xf>
    <xf numFmtId="176" fontId="60" fillId="0" borderId="0" xfId="3" applyNumberFormat="1" applyFont="1" applyFill="1" applyBorder="1" applyAlignment="1">
      <alignment horizontal="center"/>
    </xf>
    <xf numFmtId="0" fontId="34" fillId="0" borderId="0" xfId="0" applyFont="1" applyFill="1" applyBorder="1" applyAlignment="1" applyProtection="1">
      <alignment horizontal="center"/>
    </xf>
    <xf numFmtId="0" fontId="34" fillId="0" borderId="0" xfId="0" applyFont="1" applyFill="1" applyBorder="1" applyAlignment="1" applyProtection="1"/>
    <xf numFmtId="0" fontId="16" fillId="3" borderId="6" xfId="1" applyFont="1" applyFill="1" applyBorder="1" applyAlignment="1" applyProtection="1">
      <alignment horizontal="center" vertical="center"/>
      <protection locked="0"/>
    </xf>
    <xf numFmtId="1" fontId="16" fillId="3" borderId="6" xfId="1" applyNumberFormat="1" applyFont="1" applyFill="1" applyBorder="1" applyAlignment="1" applyProtection="1">
      <alignment horizontal="center" vertical="center"/>
      <protection locked="0"/>
    </xf>
    <xf numFmtId="167" fontId="16" fillId="3" borderId="6" xfId="1" applyNumberFormat="1" applyFont="1" applyFill="1" applyBorder="1" applyAlignment="1" applyProtection="1">
      <alignment horizontal="center" vertical="center"/>
      <protection locked="0"/>
    </xf>
    <xf numFmtId="0" fontId="19" fillId="0" borderId="6" xfId="1" applyFont="1" applyFill="1" applyBorder="1" applyAlignment="1" applyProtection="1">
      <alignment horizontal="center" vertical="center" shrinkToFit="1"/>
      <protection locked="0"/>
    </xf>
    <xf numFmtId="20" fontId="57" fillId="0" borderId="0" xfId="438" applyNumberFormat="1" applyFont="1" applyFill="1" applyAlignment="1" applyProtection="1">
      <alignment horizontal="center" vertical="center"/>
      <protection locked="0"/>
    </xf>
    <xf numFmtId="0" fontId="8" fillId="0" borderId="0" xfId="438" applyFont="1" applyFill="1" applyAlignment="1" applyProtection="1">
      <alignment horizontal="center" vertical="center"/>
      <protection locked="0"/>
    </xf>
    <xf numFmtId="0" fontId="17" fillId="0" borderId="10" xfId="1" applyFont="1" applyFill="1" applyBorder="1" applyAlignment="1" applyProtection="1">
      <alignment horizontal="center" vertical="center" shrinkToFit="1"/>
      <protection locked="0"/>
    </xf>
    <xf numFmtId="178" fontId="17" fillId="0" borderId="12" xfId="1" applyNumberFormat="1" applyFont="1" applyFill="1" applyBorder="1" applyAlignment="1" applyProtection="1">
      <alignment horizontal="center" vertical="center" shrinkToFit="1"/>
    </xf>
    <xf numFmtId="171" fontId="17" fillId="0" borderId="0" xfId="1" applyNumberFormat="1" applyFont="1" applyFill="1" applyBorder="1" applyAlignment="1" applyProtection="1">
      <alignment horizontal="center" vertical="center" shrinkToFit="1"/>
    </xf>
    <xf numFmtId="178" fontId="72" fillId="0" borderId="21" xfId="1" applyNumberFormat="1" applyFont="1" applyFill="1" applyBorder="1" applyAlignment="1" applyProtection="1">
      <alignment horizontal="center" vertical="center" shrinkToFit="1"/>
    </xf>
    <xf numFmtId="171" fontId="17" fillId="0" borderId="66" xfId="1" applyNumberFormat="1" applyFont="1" applyFill="1" applyBorder="1" applyAlignment="1" applyProtection="1">
      <alignment horizontal="center" vertical="center" shrinkToFit="1"/>
    </xf>
    <xf numFmtId="178" fontId="17" fillId="0" borderId="22" xfId="1" applyNumberFormat="1" applyFont="1" applyFill="1" applyBorder="1" applyAlignment="1" applyProtection="1">
      <alignment horizontal="center" vertical="center" shrinkToFit="1"/>
    </xf>
    <xf numFmtId="170" fontId="17" fillId="0" borderId="22" xfId="1" applyNumberFormat="1" applyFont="1" applyFill="1" applyBorder="1" applyAlignment="1" applyProtection="1">
      <alignment horizontal="center" vertical="center" shrinkToFit="1"/>
    </xf>
    <xf numFmtId="171" fontId="67" fillId="0" borderId="21" xfId="0" applyNumberFormat="1" applyFont="1" applyFill="1" applyBorder="1" applyAlignment="1" applyProtection="1">
      <alignment horizontal="center" vertical="center"/>
    </xf>
    <xf numFmtId="171" fontId="55" fillId="0" borderId="22" xfId="1" applyNumberFormat="1" applyFont="1" applyFill="1" applyBorder="1" applyAlignment="1" applyProtection="1">
      <alignment horizontal="center" vertical="center" shrinkToFit="1"/>
    </xf>
    <xf numFmtId="171" fontId="17" fillId="0" borderId="11" xfId="1" applyNumberFormat="1" applyFont="1" applyFill="1" applyBorder="1" applyAlignment="1" applyProtection="1">
      <alignment horizontal="center" vertical="center" shrinkToFit="1"/>
    </xf>
    <xf numFmtId="178" fontId="17" fillId="0" borderId="0" xfId="1" applyNumberFormat="1" applyFont="1" applyFill="1" applyBorder="1" applyAlignment="1" applyProtection="1">
      <alignment horizontal="center" vertical="center" shrinkToFit="1"/>
    </xf>
    <xf numFmtId="179" fontId="8" fillId="0" borderId="0" xfId="0" applyNumberFormat="1" applyFont="1" applyFill="1" applyBorder="1" applyProtection="1"/>
    <xf numFmtId="171" fontId="25" fillId="0" borderId="0" xfId="0" applyNumberFormat="1" applyFont="1" applyFill="1" applyBorder="1" applyAlignment="1" applyProtection="1">
      <alignment horizontal="center" vertical="center"/>
    </xf>
    <xf numFmtId="170" fontId="25" fillId="0" borderId="0" xfId="0" applyNumberFormat="1" applyFont="1" applyFill="1" applyBorder="1" applyAlignment="1" applyProtection="1">
      <alignment horizontal="center" vertical="center"/>
    </xf>
    <xf numFmtId="171" fontId="27" fillId="0" borderId="0" xfId="0" applyNumberFormat="1" applyFont="1" applyFill="1" applyBorder="1" applyAlignment="1" applyProtection="1">
      <alignment horizontal="center" vertical="center"/>
    </xf>
    <xf numFmtId="1" fontId="37" fillId="0" borderId="0" xfId="1" applyNumberFormat="1" applyFont="1" applyFill="1" applyBorder="1" applyAlignment="1" applyProtection="1">
      <alignment horizontal="center" vertical="center" shrinkToFit="1"/>
    </xf>
    <xf numFmtId="178" fontId="37" fillId="0" borderId="0" xfId="1" applyNumberFormat="1" applyFont="1" applyFill="1" applyBorder="1" applyAlignment="1" applyProtection="1">
      <alignment horizontal="center" vertical="center" shrinkToFit="1"/>
    </xf>
    <xf numFmtId="166" fontId="37" fillId="0" borderId="0" xfId="1" applyNumberFormat="1" applyFont="1" applyFill="1" applyBorder="1" applyAlignment="1" applyProtection="1">
      <alignment horizontal="center" vertical="center" shrinkToFit="1"/>
    </xf>
    <xf numFmtId="171" fontId="37" fillId="0" borderId="0" xfId="1" applyNumberFormat="1" applyFont="1" applyFill="1" applyBorder="1" applyAlignment="1" applyProtection="1">
      <alignment horizontal="center" vertical="center" shrinkToFit="1"/>
    </xf>
    <xf numFmtId="170" fontId="37" fillId="0" borderId="0" xfId="1" applyNumberFormat="1" applyFont="1" applyFill="1" applyBorder="1" applyAlignment="1" applyProtection="1">
      <alignment horizontal="center" vertical="center" shrinkToFit="1"/>
    </xf>
    <xf numFmtId="171" fontId="38" fillId="0" borderId="0" xfId="1" applyNumberFormat="1" applyFont="1" applyFill="1" applyBorder="1" applyAlignment="1" applyProtection="1">
      <alignment horizontal="center" vertical="center" shrinkToFit="1"/>
    </xf>
    <xf numFmtId="171" fontId="19" fillId="0" borderId="0" xfId="1" applyNumberFormat="1" applyFont="1" applyFill="1" applyBorder="1" applyAlignment="1" applyProtection="1">
      <alignment horizontal="center" vertical="center" shrinkToFit="1"/>
    </xf>
    <xf numFmtId="181" fontId="19" fillId="0" borderId="0" xfId="1" applyNumberFormat="1" applyFont="1" applyFill="1" applyBorder="1" applyAlignment="1" applyProtection="1">
      <alignment horizontal="center"/>
    </xf>
    <xf numFmtId="171" fontId="40" fillId="0" borderId="0" xfId="0" applyNumberFormat="1" applyFont="1" applyFill="1" applyBorder="1" applyAlignment="1" applyProtection="1">
      <alignment horizontal="center" vertical="center"/>
    </xf>
    <xf numFmtId="170" fontId="40" fillId="0" borderId="0" xfId="0" applyNumberFormat="1" applyFont="1" applyFill="1" applyBorder="1" applyAlignment="1" applyProtection="1">
      <alignment horizontal="center" vertical="center"/>
    </xf>
    <xf numFmtId="178" fontId="40" fillId="0" borderId="0" xfId="0" applyNumberFormat="1" applyFont="1" applyFill="1" applyBorder="1" applyAlignment="1" applyProtection="1">
      <alignment horizontal="center" vertical="center"/>
    </xf>
    <xf numFmtId="171" fontId="56" fillId="0" borderId="0" xfId="0" applyNumberFormat="1" applyFont="1" applyFill="1" applyBorder="1" applyAlignment="1" applyProtection="1">
      <alignment horizontal="center" vertical="center"/>
    </xf>
    <xf numFmtId="1" fontId="17" fillId="0" borderId="0" xfId="1" applyNumberFormat="1" applyFont="1" applyFill="1" applyBorder="1" applyAlignment="1" applyProtection="1">
      <alignment horizontal="center" vertical="center" shrinkToFit="1"/>
    </xf>
    <xf numFmtId="170" fontId="17" fillId="0" borderId="0" xfId="1" applyNumberFormat="1" applyFont="1" applyFill="1" applyBorder="1" applyAlignment="1" applyProtection="1">
      <alignment horizontal="center" vertical="center" shrinkToFit="1"/>
    </xf>
    <xf numFmtId="171" fontId="55" fillId="0" borderId="0" xfId="1" applyNumberFormat="1" applyFont="1" applyFill="1" applyBorder="1" applyAlignment="1" applyProtection="1">
      <alignment horizontal="center" vertical="center" shrinkToFit="1"/>
    </xf>
    <xf numFmtId="171" fontId="67" fillId="0" borderId="0" xfId="0" applyNumberFormat="1" applyFont="1" applyFill="1" applyBorder="1" applyAlignment="1" applyProtection="1">
      <alignment horizontal="center" vertical="center"/>
    </xf>
    <xf numFmtId="178" fontId="23" fillId="0" borderId="9" xfId="1" applyNumberFormat="1" applyFont="1" applyFill="1" applyBorder="1" applyAlignment="1" applyProtection="1">
      <alignment horizontal="center" shrinkToFit="1"/>
    </xf>
    <xf numFmtId="1" fontId="17" fillId="0" borderId="12" xfId="1" applyNumberFormat="1" applyFont="1" applyFill="1" applyBorder="1" applyAlignment="1" applyProtection="1">
      <alignment horizontal="center" shrinkToFit="1"/>
    </xf>
    <xf numFmtId="171" fontId="23" fillId="0" borderId="9" xfId="1" applyNumberFormat="1" applyFont="1" applyFill="1" applyBorder="1" applyAlignment="1" applyProtection="1">
      <alignment horizontal="center" shrinkToFit="1"/>
    </xf>
    <xf numFmtId="178" fontId="17" fillId="0" borderId="22" xfId="1" applyNumberFormat="1" applyFont="1" applyFill="1" applyBorder="1" applyAlignment="1" applyProtection="1">
      <alignment horizontal="center" shrinkToFit="1"/>
    </xf>
    <xf numFmtId="1" fontId="17" fillId="0" borderId="21" xfId="1" applyNumberFormat="1" applyFont="1" applyFill="1" applyBorder="1" applyAlignment="1" applyProtection="1">
      <alignment horizontal="center" shrinkToFit="1"/>
    </xf>
    <xf numFmtId="171" fontId="17" fillId="0" borderId="22" xfId="1" applyNumberFormat="1" applyFont="1" applyFill="1" applyBorder="1" applyAlignment="1" applyProtection="1">
      <alignment horizontal="center" shrinkToFit="1"/>
    </xf>
    <xf numFmtId="171" fontId="66" fillId="0" borderId="21" xfId="1" applyNumberFormat="1" applyFont="1" applyFill="1" applyBorder="1" applyAlignment="1" applyProtection="1">
      <alignment horizontal="center" shrinkToFit="1"/>
    </xf>
    <xf numFmtId="171" fontId="66" fillId="0" borderId="0" xfId="1" applyNumberFormat="1" applyFont="1" applyFill="1" applyBorder="1" applyAlignment="1" applyProtection="1">
      <alignment horizontal="center" vertical="center" shrinkToFit="1"/>
    </xf>
    <xf numFmtId="0" fontId="9" fillId="0" borderId="0" xfId="1" applyFont="1" applyFill="1" applyBorder="1" applyProtection="1">
      <protection locked="0"/>
    </xf>
    <xf numFmtId="178" fontId="23" fillId="0" borderId="0" xfId="1" applyNumberFormat="1" applyFont="1" applyFill="1" applyBorder="1" applyAlignment="1" applyProtection="1">
      <alignment horizontal="center" shrinkToFit="1"/>
    </xf>
    <xf numFmtId="1" fontId="23" fillId="0" borderId="0" xfId="1" applyNumberFormat="1" applyFont="1" applyFill="1" applyBorder="1" applyAlignment="1" applyProtection="1">
      <alignment horizontal="center" shrinkToFit="1"/>
    </xf>
    <xf numFmtId="170" fontId="23" fillId="0" borderId="0" xfId="1" applyNumberFormat="1" applyFont="1" applyFill="1" applyBorder="1" applyAlignment="1" applyProtection="1">
      <alignment horizontal="center" shrinkToFit="1"/>
    </xf>
    <xf numFmtId="1" fontId="17" fillId="0" borderId="0" xfId="1" applyNumberFormat="1" applyFont="1" applyFill="1" applyBorder="1" applyAlignment="1" applyProtection="1">
      <alignment horizontal="center" shrinkToFit="1"/>
      <protection locked="0"/>
    </xf>
    <xf numFmtId="178" fontId="17" fillId="0" borderId="0" xfId="1" applyNumberFormat="1" applyFont="1" applyFill="1" applyBorder="1" applyAlignment="1" applyProtection="1">
      <alignment horizontal="center" shrinkToFit="1"/>
    </xf>
    <xf numFmtId="1" fontId="17" fillId="0" borderId="0" xfId="1" applyNumberFormat="1" applyFont="1" applyFill="1" applyBorder="1" applyAlignment="1" applyProtection="1">
      <alignment horizontal="center" shrinkToFit="1"/>
    </xf>
    <xf numFmtId="171" fontId="66" fillId="0" borderId="0" xfId="1" applyNumberFormat="1" applyFont="1" applyFill="1" applyBorder="1" applyAlignment="1" applyProtection="1">
      <alignment horizontal="center" shrinkToFit="1"/>
    </xf>
    <xf numFmtId="171" fontId="17" fillId="10" borderId="7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71" xfId="0" applyNumberFormat="1" applyFont="1" applyFill="1" applyBorder="1" applyAlignment="1" applyProtection="1">
      <alignment horizontal="center" vertical="center"/>
      <protection locked="0"/>
    </xf>
    <xf numFmtId="1" fontId="25" fillId="78" borderId="71" xfId="0" applyNumberFormat="1" applyFont="1" applyFill="1" applyBorder="1" applyAlignment="1" applyProtection="1">
      <alignment horizontal="center" vertical="center"/>
      <protection locked="0"/>
    </xf>
    <xf numFmtId="1" fontId="17" fillId="10" borderId="70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70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8" xfId="1" applyFont="1" applyFill="1" applyBorder="1" applyAlignment="1" applyProtection="1">
      <alignment horizontal="center" vertical="center" shrinkToFit="1"/>
      <protection locked="0"/>
    </xf>
    <xf numFmtId="0" fontId="31" fillId="5" borderId="12" xfId="1" applyFont="1" applyFill="1" applyBorder="1" applyAlignment="1" applyProtection="1">
      <alignment horizontal="center" vertical="center" shrinkToFit="1"/>
      <protection locked="0"/>
    </xf>
    <xf numFmtId="1" fontId="17" fillId="5" borderId="12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10" xfId="1" applyFont="1" applyFill="1" applyBorder="1" applyAlignment="1" applyProtection="1">
      <alignment horizontal="center" vertical="center" shrinkToFit="1"/>
      <protection locked="0"/>
    </xf>
    <xf numFmtId="0" fontId="31" fillId="5" borderId="7" xfId="1" applyFont="1" applyFill="1" applyBorder="1" applyAlignment="1" applyProtection="1">
      <alignment horizontal="center" vertical="center" shrinkToFit="1"/>
      <protection locked="0"/>
    </xf>
    <xf numFmtId="171" fontId="17" fillId="5" borderId="2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5" xfId="1" applyFont="1" applyFill="1" applyBorder="1" applyAlignment="1" applyProtection="1">
      <alignment horizontal="center" vertical="center" shrinkToFit="1"/>
      <protection locked="0"/>
    </xf>
    <xf numFmtId="171" fontId="17" fillId="5" borderId="2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70" xfId="1" applyNumberFormat="1" applyFont="1" applyFill="1" applyBorder="1" applyAlignment="1" applyProtection="1">
      <alignment horizontal="center" vertical="center" shrinkToFit="1"/>
      <protection locked="0"/>
    </xf>
    <xf numFmtId="1" fontId="10" fillId="2" borderId="6" xfId="1" applyNumberFormat="1" applyFont="1" applyFill="1" applyBorder="1" applyAlignment="1" applyProtection="1">
      <alignment horizontal="right" vertical="center"/>
      <protection locked="0"/>
    </xf>
    <xf numFmtId="0" fontId="31" fillId="6" borderId="8" xfId="1" applyFont="1" applyFill="1" applyBorder="1" applyAlignment="1" applyProtection="1">
      <alignment horizontal="center" shrinkToFit="1"/>
      <protection locked="0"/>
    </xf>
    <xf numFmtId="0" fontId="31" fillId="6" borderId="12" xfId="1" applyFont="1" applyFill="1" applyBorder="1" applyAlignment="1" applyProtection="1">
      <alignment horizontal="center" shrinkToFit="1"/>
      <protection locked="0"/>
    </xf>
    <xf numFmtId="171" fontId="31" fillId="6" borderId="9" xfId="1" applyNumberFormat="1" applyFont="1" applyFill="1" applyBorder="1" applyAlignment="1" applyProtection="1">
      <alignment horizontal="center" shrinkToFit="1"/>
      <protection locked="0"/>
    </xf>
    <xf numFmtId="0" fontId="31" fillId="6" borderId="1" xfId="1" applyFont="1" applyFill="1" applyBorder="1" applyAlignment="1" applyProtection="1">
      <alignment horizontal="center" vertical="center" shrinkToFit="1"/>
      <protection locked="0"/>
    </xf>
    <xf numFmtId="0" fontId="31" fillId="6" borderId="2" xfId="1" applyFont="1" applyFill="1" applyBorder="1" applyAlignment="1" applyProtection="1">
      <alignment horizontal="center" vertical="center" shrinkToFit="1"/>
      <protection locked="0"/>
    </xf>
    <xf numFmtId="0" fontId="31" fillId="6" borderId="10" xfId="1" applyFont="1" applyFill="1" applyBorder="1" applyAlignment="1" applyProtection="1">
      <alignment horizontal="center" vertical="center" shrinkToFit="1"/>
      <protection locked="0"/>
    </xf>
    <xf numFmtId="178" fontId="31" fillId="6" borderId="12" xfId="1" applyNumberFormat="1" applyFont="1" applyFill="1" applyBorder="1" applyAlignment="1" applyProtection="1">
      <alignment horizontal="center" vertical="center" shrinkToFit="1"/>
      <protection locked="0"/>
    </xf>
    <xf numFmtId="1" fontId="31" fillId="6" borderId="6" xfId="1" applyNumberFormat="1" applyFont="1" applyFill="1" applyBorder="1" applyAlignment="1" applyProtection="1">
      <alignment horizontal="center" shrinkToFit="1"/>
      <protection locked="0"/>
    </xf>
    <xf numFmtId="1" fontId="17" fillId="6" borderId="25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9" xfId="0" applyNumberFormat="1" applyFont="1" applyFill="1" applyBorder="1" applyAlignment="1" applyProtection="1">
      <alignment horizontal="center" vertical="center"/>
      <protection locked="0"/>
    </xf>
    <xf numFmtId="171" fontId="17" fillId="0" borderId="71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71" xfId="0" applyNumberFormat="1" applyFont="1" applyFill="1" applyBorder="1" applyAlignment="1" applyProtection="1">
      <alignment horizontal="center" vertical="center"/>
      <protection locked="0"/>
    </xf>
    <xf numFmtId="1" fontId="17" fillId="10" borderId="69" xfId="1" applyNumberFormat="1" applyFont="1" applyFill="1" applyBorder="1" applyAlignment="1" applyProtection="1">
      <alignment horizontal="center" shrinkToFit="1"/>
      <protection locked="0"/>
    </xf>
    <xf numFmtId="1" fontId="17" fillId="10" borderId="70" xfId="1" applyNumberFormat="1" applyFont="1" applyFill="1" applyBorder="1" applyAlignment="1" applyProtection="1">
      <alignment horizontal="center" shrinkToFit="1"/>
      <protection locked="0"/>
    </xf>
    <xf numFmtId="1" fontId="17" fillId="10" borderId="73" xfId="1" applyNumberFormat="1" applyFont="1" applyFill="1" applyBorder="1" applyAlignment="1" applyProtection="1">
      <alignment horizontal="center" vertical="center" shrinkToFit="1"/>
      <protection locked="0"/>
    </xf>
    <xf numFmtId="171" fontId="66" fillId="0" borderId="70" xfId="1" applyNumberFormat="1" applyFont="1" applyFill="1" applyBorder="1" applyAlignment="1" applyProtection="1">
      <alignment horizontal="center" shrinkToFit="1"/>
      <protection locked="0"/>
    </xf>
    <xf numFmtId="178" fontId="17" fillId="0" borderId="70" xfId="1" applyNumberFormat="1" applyFont="1" applyFill="1" applyBorder="1" applyAlignment="1" applyProtection="1">
      <alignment horizontal="center" vertical="center" shrinkToFit="1"/>
    </xf>
    <xf numFmtId="170" fontId="17" fillId="0" borderId="70" xfId="1" applyNumberFormat="1" applyFont="1" applyFill="1" applyBorder="1" applyAlignment="1" applyProtection="1">
      <alignment horizontal="center" vertical="center" shrinkToFit="1"/>
    </xf>
    <xf numFmtId="171" fontId="17" fillId="0" borderId="70" xfId="1" applyNumberFormat="1" applyFont="1" applyFill="1" applyBorder="1" applyAlignment="1" applyProtection="1">
      <alignment horizontal="center" vertical="center" shrinkToFit="1"/>
    </xf>
    <xf numFmtId="171" fontId="55" fillId="0" borderId="70" xfId="1" applyNumberFormat="1" applyFont="1" applyFill="1" applyBorder="1" applyAlignment="1" applyProtection="1">
      <alignment horizontal="center" vertical="center" shrinkToFit="1"/>
    </xf>
    <xf numFmtId="171" fontId="17" fillId="0" borderId="69" xfId="1" applyNumberFormat="1" applyFont="1" applyFill="1" applyBorder="1" applyAlignment="1" applyProtection="1">
      <alignment horizontal="center" vertical="center" shrinkToFit="1"/>
    </xf>
    <xf numFmtId="171" fontId="17" fillId="0" borderId="71" xfId="1" applyNumberFormat="1" applyFont="1" applyFill="1" applyBorder="1" applyAlignment="1" applyProtection="1">
      <alignment horizontal="center" vertical="center" shrinkToFit="1"/>
    </xf>
    <xf numFmtId="178" fontId="17" fillId="0" borderId="71" xfId="1" applyNumberFormat="1" applyFont="1" applyFill="1" applyBorder="1" applyAlignment="1" applyProtection="1">
      <alignment horizontal="center" vertical="center" shrinkToFit="1"/>
    </xf>
    <xf numFmtId="171" fontId="67" fillId="0" borderId="70" xfId="0" applyNumberFormat="1" applyFont="1" applyFill="1" applyBorder="1" applyAlignment="1" applyProtection="1">
      <alignment horizontal="center" vertical="center"/>
    </xf>
    <xf numFmtId="170" fontId="17" fillId="0" borderId="71" xfId="1" applyNumberFormat="1" applyFont="1" applyFill="1" applyBorder="1" applyAlignment="1" applyProtection="1">
      <alignment horizontal="center" vertical="center" shrinkToFit="1"/>
    </xf>
    <xf numFmtId="178" fontId="17" fillId="0" borderId="71" xfId="1" applyNumberFormat="1" applyFont="1" applyFill="1" applyBorder="1" applyAlignment="1" applyProtection="1">
      <alignment horizontal="center" shrinkToFit="1"/>
    </xf>
    <xf numFmtId="2" fontId="17" fillId="0" borderId="70" xfId="1" applyNumberFormat="1" applyFont="1" applyFill="1" applyBorder="1" applyAlignment="1" applyProtection="1">
      <alignment horizontal="center" shrinkToFit="1"/>
    </xf>
    <xf numFmtId="171" fontId="17" fillId="0" borderId="70" xfId="1" applyNumberFormat="1" applyFont="1" applyFill="1" applyBorder="1" applyAlignment="1" applyProtection="1">
      <alignment horizontal="center" shrinkToFit="1"/>
    </xf>
    <xf numFmtId="171" fontId="17" fillId="0" borderId="71" xfId="1" applyNumberFormat="1" applyFont="1" applyFill="1" applyBorder="1" applyAlignment="1" applyProtection="1">
      <alignment horizontal="center" shrinkToFit="1"/>
    </xf>
    <xf numFmtId="171" fontId="66" fillId="0" borderId="70" xfId="1" applyNumberFormat="1" applyFont="1" applyFill="1" applyBorder="1" applyAlignment="1" applyProtection="1">
      <alignment horizontal="center" shrinkToFit="1"/>
    </xf>
    <xf numFmtId="1" fontId="17" fillId="0" borderId="70" xfId="1" applyNumberFormat="1" applyFont="1" applyFill="1" applyBorder="1" applyAlignment="1" applyProtection="1">
      <alignment horizontal="center" shrinkToFit="1"/>
    </xf>
    <xf numFmtId="171" fontId="66" fillId="0" borderId="70" xfId="1" applyNumberFormat="1" applyFont="1" applyFill="1" applyBorder="1" applyAlignment="1" applyProtection="1">
      <alignment horizontal="center" vertical="center" shrinkToFit="1"/>
    </xf>
    <xf numFmtId="1" fontId="25" fillId="0" borderId="70" xfId="0" applyNumberFormat="1" applyFont="1" applyFill="1" applyBorder="1" applyAlignment="1" applyProtection="1">
      <alignment horizontal="center" vertical="center"/>
      <protection locked="0"/>
    </xf>
    <xf numFmtId="1" fontId="25" fillId="0" borderId="69" xfId="0" applyNumberFormat="1" applyFont="1" applyFill="1" applyBorder="1" applyAlignment="1" applyProtection="1">
      <alignment horizontal="center" vertical="center"/>
      <protection locked="0"/>
    </xf>
    <xf numFmtId="166" fontId="33" fillId="0" borderId="70" xfId="0" applyNumberFormat="1" applyFont="1" applyFill="1" applyBorder="1" applyAlignment="1" applyProtection="1">
      <alignment horizontal="center" vertical="center"/>
      <protection locked="0"/>
    </xf>
    <xf numFmtId="1" fontId="25" fillId="0" borderId="12" xfId="0" applyNumberFormat="1" applyFont="1" applyFill="1" applyBorder="1" applyAlignment="1" applyProtection="1">
      <alignment horizontal="center" vertical="center"/>
      <protection locked="0"/>
    </xf>
    <xf numFmtId="166" fontId="33" fillId="0" borderId="21" xfId="0" applyNumberFormat="1" applyFont="1" applyFill="1" applyBorder="1" applyAlignment="1" applyProtection="1">
      <alignment horizontal="center" vertical="center"/>
      <protection locked="0"/>
    </xf>
    <xf numFmtId="1" fontId="25" fillId="0" borderId="21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applyFont="1" applyFill="1" applyBorder="1" applyProtection="1">
      <protection locked="0"/>
    </xf>
    <xf numFmtId="0" fontId="8" fillId="12" borderId="0" xfId="0" applyFont="1" applyFill="1" applyProtection="1">
      <protection locked="0"/>
    </xf>
    <xf numFmtId="0" fontId="26" fillId="3" borderId="6" xfId="1" applyFont="1" applyFill="1" applyBorder="1" applyAlignment="1" applyProtection="1">
      <alignment horizontal="center" vertical="center" shrinkToFit="1"/>
      <protection locked="0"/>
    </xf>
    <xf numFmtId="0" fontId="32" fillId="0" borderId="77" xfId="1" applyFont="1" applyFill="1" applyBorder="1" applyAlignment="1" applyProtection="1">
      <alignment horizontal="center" shrinkToFit="1"/>
      <protection locked="0"/>
    </xf>
    <xf numFmtId="9" fontId="32" fillId="0" borderId="77" xfId="1" applyNumberFormat="1" applyFont="1" applyFill="1" applyBorder="1" applyAlignment="1" applyProtection="1">
      <alignment horizontal="center" shrinkToFit="1"/>
      <protection locked="0"/>
    </xf>
    <xf numFmtId="1" fontId="32" fillId="0" borderId="77" xfId="1" applyNumberFormat="1" applyFont="1" applyFill="1" applyBorder="1" applyAlignment="1" applyProtection="1">
      <alignment horizontal="center" shrinkToFit="1"/>
      <protection locked="0"/>
    </xf>
    <xf numFmtId="0" fontId="17" fillId="0" borderId="77" xfId="1" applyFont="1" applyFill="1" applyBorder="1" applyAlignment="1" applyProtection="1">
      <alignment vertical="center"/>
      <protection locked="0"/>
    </xf>
    <xf numFmtId="178" fontId="8" fillId="0" borderId="0" xfId="0" applyNumberFormat="1" applyFont="1" applyFill="1" applyProtection="1">
      <protection locked="0"/>
    </xf>
    <xf numFmtId="0" fontId="19" fillId="81" borderId="6" xfId="1" applyFont="1" applyFill="1" applyBorder="1" applyAlignment="1" applyProtection="1">
      <alignment horizontal="center" vertical="center" shrinkToFit="1"/>
      <protection locked="0"/>
    </xf>
    <xf numFmtId="1" fontId="17" fillId="10" borderId="20" xfId="1" applyNumberFormat="1" applyFont="1" applyFill="1" applyBorder="1" applyAlignment="1" applyProtection="1">
      <alignment horizontal="center" vertical="center" shrinkToFit="1"/>
      <protection locked="0"/>
    </xf>
    <xf numFmtId="0" fontId="8" fillId="0" borderId="0" xfId="438" applyFont="1" applyFill="1" applyBorder="1" applyAlignment="1" applyProtection="1">
      <alignment horizontal="center" vertical="center"/>
      <protection locked="0"/>
    </xf>
    <xf numFmtId="173" fontId="8" fillId="12" borderId="0" xfId="0" applyNumberFormat="1" applyFont="1" applyFill="1" applyProtection="1">
      <protection locked="0"/>
    </xf>
    <xf numFmtId="0" fontId="43" fillId="0" borderId="0" xfId="0" applyFont="1" applyFill="1" applyBorder="1" applyProtection="1">
      <protection locked="0"/>
    </xf>
    <xf numFmtId="1" fontId="25" fillId="0" borderId="20" xfId="0" applyNumberFormat="1" applyFont="1" applyFill="1" applyBorder="1" applyAlignment="1" applyProtection="1">
      <alignment horizontal="center" vertical="center"/>
      <protection locked="0"/>
    </xf>
    <xf numFmtId="166" fontId="33" fillId="0" borderId="22" xfId="0" applyNumberFormat="1" applyFont="1" applyFill="1" applyBorder="1" applyAlignment="1" applyProtection="1">
      <alignment horizontal="center" vertical="center"/>
      <protection locked="0"/>
    </xf>
    <xf numFmtId="0" fontId="44" fillId="0" borderId="10" xfId="1" applyFont="1" applyFill="1" applyBorder="1" applyAlignment="1" applyProtection="1">
      <alignment horizontal="center" vertical="center" shrinkToFit="1"/>
      <protection locked="0"/>
    </xf>
    <xf numFmtId="0" fontId="44" fillId="0" borderId="11" xfId="1" applyFont="1" applyFill="1" applyBorder="1" applyAlignment="1" applyProtection="1">
      <alignment horizontal="center" vertical="center" shrinkToFit="1"/>
      <protection locked="0"/>
    </xf>
    <xf numFmtId="0" fontId="44" fillId="81" borderId="10" xfId="1" applyFont="1" applyFill="1" applyBorder="1" applyAlignment="1" applyProtection="1">
      <alignment horizontal="center" vertical="center" shrinkToFit="1"/>
      <protection locked="0"/>
    </xf>
    <xf numFmtId="0" fontId="44" fillId="81" borderId="11" xfId="1" applyFont="1" applyFill="1" applyBorder="1" applyAlignment="1" applyProtection="1">
      <alignment horizontal="center" vertical="center" shrinkToFit="1"/>
      <protection locked="0"/>
    </xf>
    <xf numFmtId="178" fontId="17" fillId="0" borderId="23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70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0" xfId="1" applyNumberFormat="1" applyFont="1" applyFill="1" applyBorder="1" applyAlignment="1" applyProtection="1">
      <alignment vertical="center" shrinkToFit="1"/>
      <protection locked="0"/>
    </xf>
    <xf numFmtId="178" fontId="17" fillId="10" borderId="0" xfId="1" applyNumberFormat="1" applyFont="1" applyFill="1" applyBorder="1" applyAlignment="1" applyProtection="1">
      <alignment vertical="center" shrinkToFit="1"/>
      <protection locked="0"/>
    </xf>
    <xf numFmtId="0" fontId="8" fillId="10" borderId="0" xfId="0" applyFont="1" applyFill="1" applyBorder="1" applyProtection="1">
      <protection locked="0"/>
    </xf>
    <xf numFmtId="178" fontId="17" fillId="10" borderId="8" xfId="1" applyNumberFormat="1" applyFont="1" applyFill="1" applyBorder="1" applyAlignment="1" applyProtection="1">
      <alignment vertical="center" shrinkToFit="1"/>
      <protection locked="0"/>
    </xf>
    <xf numFmtId="178" fontId="17" fillId="10" borderId="9" xfId="1" applyNumberFormat="1" applyFont="1" applyFill="1" applyBorder="1" applyAlignment="1" applyProtection="1">
      <alignment horizontal="center" vertical="center" shrinkToFit="1"/>
      <protection locked="0"/>
    </xf>
    <xf numFmtId="178" fontId="31" fillId="6" borderId="3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0" xfId="1" applyFont="1" applyFill="1" applyBorder="1" applyAlignment="1" applyProtection="1">
      <alignment horizontal="center" vertical="center" shrinkToFit="1"/>
      <protection locked="0"/>
    </xf>
    <xf numFmtId="1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0" xfId="1" applyNumberFormat="1" applyFont="1" applyFill="1" applyBorder="1" applyAlignment="1" applyProtection="1">
      <alignment vertical="center" shrinkToFit="1"/>
      <protection locked="0"/>
    </xf>
    <xf numFmtId="178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8" xfId="438" applyFont="1" applyFill="1" applyBorder="1" applyAlignment="1" applyProtection="1">
      <alignment horizontal="center" vertical="center" shrinkToFit="1"/>
      <protection locked="0"/>
    </xf>
    <xf numFmtId="0" fontId="8" fillId="10" borderId="0" xfId="438" applyFont="1" applyFill="1" applyBorder="1" applyAlignment="1" applyProtection="1">
      <alignment horizontal="center" vertical="center"/>
      <protection locked="0"/>
    </xf>
    <xf numFmtId="0" fontId="8" fillId="10" borderId="9" xfId="438" applyFont="1" applyFill="1" applyBorder="1" applyAlignment="1" applyProtection="1">
      <alignment horizontal="center" vertical="center"/>
      <protection locked="0"/>
    </xf>
    <xf numFmtId="0" fontId="8" fillId="10" borderId="8" xfId="438" applyFont="1" applyFill="1" applyBorder="1" applyAlignment="1" applyProtection="1">
      <alignment horizontal="center" vertical="center"/>
      <protection locked="0"/>
    </xf>
    <xf numFmtId="3" fontId="8" fillId="10" borderId="0" xfId="438" applyNumberFormat="1" applyFont="1" applyFill="1" applyBorder="1" applyAlignment="1" applyProtection="1">
      <alignment horizontal="center" vertical="center"/>
      <protection locked="0"/>
    </xf>
    <xf numFmtId="0" fontId="8" fillId="10" borderId="24" xfId="438" applyFont="1" applyFill="1" applyBorder="1" applyAlignment="1" applyProtection="1">
      <alignment horizontal="center" vertical="center"/>
      <protection locked="0"/>
    </xf>
    <xf numFmtId="3" fontId="8" fillId="10" borderId="65" xfId="438" applyNumberFormat="1" applyFont="1" applyFill="1" applyBorder="1" applyAlignment="1" applyProtection="1">
      <alignment horizontal="center" vertical="center"/>
      <protection locked="0"/>
    </xf>
    <xf numFmtId="3" fontId="8" fillId="10" borderId="13" xfId="438" applyNumberFormat="1" applyFont="1" applyFill="1" applyBorder="1" applyAlignment="1" applyProtection="1">
      <alignment horizontal="center" vertical="center"/>
      <protection locked="0"/>
    </xf>
    <xf numFmtId="3" fontId="8" fillId="10" borderId="64" xfId="438" applyNumberFormat="1" applyFont="1" applyFill="1" applyBorder="1" applyAlignment="1" applyProtection="1">
      <alignment horizontal="center" vertical="center"/>
      <protection locked="0"/>
    </xf>
    <xf numFmtId="178" fontId="17" fillId="0" borderId="69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66" xfId="1" applyNumberFormat="1" applyFont="1" applyFill="1" applyBorder="1" applyAlignment="1" applyProtection="1">
      <alignment horizontal="center" vertical="center" shrinkToFit="1"/>
      <protection locked="0"/>
    </xf>
    <xf numFmtId="0" fontId="8" fillId="26" borderId="79" xfId="438" applyFont="1" applyFill="1" applyBorder="1" applyAlignment="1" applyProtection="1">
      <alignment horizontal="center" vertical="center"/>
      <protection locked="0"/>
    </xf>
    <xf numFmtId="0" fontId="8" fillId="5" borderId="75" xfId="438" applyFont="1" applyFill="1" applyBorder="1" applyAlignment="1" applyProtection="1">
      <alignment horizontal="center" vertical="center"/>
      <protection locked="0"/>
    </xf>
    <xf numFmtId="0" fontId="8" fillId="26" borderId="78" xfId="438" applyFont="1" applyFill="1" applyBorder="1" applyAlignment="1" applyProtection="1">
      <alignment horizontal="center" vertical="center"/>
      <protection locked="0"/>
    </xf>
    <xf numFmtId="173" fontId="8" fillId="5" borderId="64" xfId="438" applyNumberFormat="1" applyFont="1" applyFill="1" applyBorder="1" applyAlignment="1" applyProtection="1">
      <alignment horizontal="center" vertical="center"/>
      <protection locked="0"/>
    </xf>
    <xf numFmtId="0" fontId="8" fillId="5" borderId="0" xfId="438" applyFont="1" applyFill="1" applyAlignment="1" applyProtection="1">
      <alignment horizontal="center" vertical="center"/>
      <protection locked="0"/>
    </xf>
    <xf numFmtId="0" fontId="8" fillId="26" borderId="0" xfId="438" applyFont="1" applyFill="1" applyAlignment="1" applyProtection="1">
      <alignment horizontal="center" vertical="center"/>
      <protection locked="0"/>
    </xf>
    <xf numFmtId="0" fontId="8" fillId="2" borderId="79" xfId="438" applyFont="1" applyFill="1" applyBorder="1" applyAlignment="1" applyProtection="1">
      <alignment horizontal="center" vertical="center"/>
      <protection locked="0"/>
    </xf>
    <xf numFmtId="173" fontId="8" fillId="5" borderId="75" xfId="438" applyNumberFormat="1" applyFont="1" applyFill="1" applyBorder="1" applyAlignment="1" applyProtection="1">
      <alignment horizontal="center" vertical="center"/>
      <protection locked="0"/>
    </xf>
    <xf numFmtId="0" fontId="59" fillId="26" borderId="78" xfId="438" applyFont="1" applyFill="1" applyBorder="1" applyAlignment="1" applyProtection="1">
      <alignment horizontal="center" vertical="center"/>
      <protection locked="0"/>
    </xf>
    <xf numFmtId="0" fontId="8" fillId="2" borderId="78" xfId="438" applyFont="1" applyFill="1" applyBorder="1" applyAlignment="1" applyProtection="1">
      <alignment horizontal="center" vertical="center"/>
      <protection locked="0"/>
    </xf>
    <xf numFmtId="0" fontId="8" fillId="26" borderId="35" xfId="438" applyFont="1" applyFill="1" applyBorder="1" applyAlignment="1" applyProtection="1">
      <alignment horizontal="center" vertical="center"/>
      <protection locked="0"/>
    </xf>
    <xf numFmtId="0" fontId="8" fillId="5" borderId="80" xfId="438" applyFont="1" applyFill="1" applyBorder="1" applyAlignment="1" applyProtection="1">
      <alignment horizontal="center" vertical="center"/>
      <protection locked="0"/>
    </xf>
    <xf numFmtId="1" fontId="17" fillId="10" borderId="80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80" xfId="438" applyFont="1" applyFill="1" applyBorder="1" applyAlignment="1" applyProtection="1">
      <alignment horizontal="center" vertical="center"/>
      <protection locked="0"/>
    </xf>
    <xf numFmtId="171" fontId="17" fillId="10" borderId="82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3" xfId="1" applyFont="1" applyFill="1" applyBorder="1" applyAlignment="1" applyProtection="1">
      <alignment horizontal="center" vertical="center" shrinkToFit="1"/>
      <protection locked="0"/>
    </xf>
    <xf numFmtId="1" fontId="17" fillId="10" borderId="82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81" xfId="0" applyNumberFormat="1" applyFont="1" applyFill="1" applyBorder="1" applyAlignment="1" applyProtection="1">
      <alignment horizontal="center" vertical="center"/>
      <protection locked="0"/>
    </xf>
    <xf numFmtId="171" fontId="17" fillId="10" borderId="82" xfId="1" quotePrefix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4" xfId="1" applyNumberFormat="1" applyFont="1" applyFill="1" applyBorder="1" applyAlignment="1" applyProtection="1">
      <alignment horizontal="center" vertical="center" shrinkToFit="1"/>
      <protection locked="0"/>
    </xf>
    <xf numFmtId="173" fontId="8" fillId="5" borderId="84" xfId="438" applyNumberFormat="1" applyFont="1" applyFill="1" applyBorder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shrinkToFit="1"/>
      <protection locked="0"/>
    </xf>
    <xf numFmtId="1" fontId="17" fillId="10" borderId="82" xfId="1" applyNumberFormat="1" applyFont="1" applyFill="1" applyBorder="1" applyAlignment="1" applyProtection="1">
      <alignment horizontal="center" shrinkToFit="1"/>
      <protection locked="0"/>
    </xf>
    <xf numFmtId="171" fontId="66" fillId="0" borderId="82" xfId="1" applyNumberFormat="1" applyFont="1" applyFill="1" applyBorder="1" applyAlignment="1" applyProtection="1">
      <alignment horizontal="center" shrinkToFit="1"/>
      <protection locked="0"/>
    </xf>
    <xf numFmtId="178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82" xfId="1" applyNumberFormat="1" applyFont="1" applyFill="1" applyBorder="1" applyAlignment="1" applyProtection="1">
      <alignment horizontal="center" vertical="center" shrinkToFit="1"/>
      <protection locked="0"/>
    </xf>
    <xf numFmtId="0" fontId="8" fillId="5" borderId="84" xfId="438" applyFont="1" applyFill="1" applyBorder="1" applyAlignment="1" applyProtection="1">
      <alignment horizontal="center" vertical="center"/>
      <protection locked="0"/>
    </xf>
    <xf numFmtId="178" fontId="17" fillId="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2" xfId="1" quotePrefix="1" applyNumberFormat="1" applyFont="1" applyFill="1" applyBorder="1" applyAlignment="1" applyProtection="1">
      <alignment horizontal="center" shrinkToFit="1"/>
      <protection locked="0"/>
    </xf>
    <xf numFmtId="0" fontId="8" fillId="10" borderId="83" xfId="438" applyFont="1" applyFill="1" applyBorder="1" applyAlignment="1" applyProtection="1">
      <alignment horizontal="center" vertical="center"/>
      <protection locked="0"/>
    </xf>
    <xf numFmtId="3" fontId="8" fillId="10" borderId="83" xfId="438" applyNumberFormat="1" applyFont="1" applyFill="1" applyBorder="1" applyAlignment="1" applyProtection="1">
      <alignment horizontal="center" vertical="center"/>
      <protection locked="0"/>
    </xf>
    <xf numFmtId="3" fontId="8" fillId="10" borderId="84" xfId="438" applyNumberFormat="1" applyFont="1" applyFill="1" applyBorder="1" applyAlignment="1" applyProtection="1">
      <alignment horizontal="center" vertical="center"/>
      <protection locked="0"/>
    </xf>
    <xf numFmtId="171" fontId="8" fillId="0" borderId="0" xfId="0" applyNumberFormat="1" applyFont="1" applyFill="1" applyAlignment="1" applyProtection="1">
      <alignment horizontal="center"/>
      <protection locked="0"/>
    </xf>
    <xf numFmtId="17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0" fontId="32" fillId="0" borderId="89" xfId="1" applyFont="1" applyFill="1" applyBorder="1" applyAlignment="1" applyProtection="1">
      <alignment horizontal="center" vertical="center" shrinkToFit="1"/>
      <protection locked="0"/>
    </xf>
    <xf numFmtId="0" fontId="32" fillId="0" borderId="89" xfId="1" applyFont="1" applyFill="1" applyBorder="1" applyAlignment="1" applyProtection="1">
      <alignment horizontal="center" shrinkToFit="1"/>
      <protection locked="0"/>
    </xf>
    <xf numFmtId="0" fontId="17" fillId="0" borderId="89" xfId="1" applyFont="1" applyFill="1" applyBorder="1" applyAlignment="1" applyProtection="1">
      <alignment vertical="center"/>
      <protection locked="0"/>
    </xf>
    <xf numFmtId="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85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85" xfId="0" applyNumberFormat="1" applyFont="1" applyFill="1" applyBorder="1" applyAlignment="1" applyProtection="1">
      <alignment horizontal="center" vertical="center"/>
      <protection locked="0"/>
    </xf>
    <xf numFmtId="171" fontId="17" fillId="10" borderId="8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0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85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1" xfId="1" applyNumberFormat="1" applyFont="1" applyFill="1" applyBorder="1" applyAlignment="1" applyProtection="1">
      <alignment horizontal="center" shrinkToFit="1"/>
      <protection locked="0"/>
    </xf>
    <xf numFmtId="1" fontId="17" fillId="10" borderId="86" xfId="1" applyNumberFormat="1" applyFont="1" applyFill="1" applyBorder="1" applyAlignment="1" applyProtection="1">
      <alignment horizontal="center" shrinkToFit="1"/>
      <protection locked="0"/>
    </xf>
    <xf numFmtId="171" fontId="66" fillId="0" borderId="86" xfId="1" applyNumberFormat="1" applyFont="1" applyFill="1" applyBorder="1" applyAlignment="1" applyProtection="1">
      <alignment horizontal="center" shrinkToFit="1"/>
      <protection locked="0"/>
    </xf>
    <xf numFmtId="0" fontId="8" fillId="26" borderId="88" xfId="438" applyFont="1" applyFill="1" applyBorder="1" applyAlignment="1" applyProtection="1">
      <alignment horizontal="center" vertical="center"/>
      <protection locked="0"/>
    </xf>
    <xf numFmtId="0" fontId="8" fillId="2" borderId="88" xfId="438" applyFont="1" applyFill="1" applyBorder="1" applyAlignment="1" applyProtection="1">
      <alignment horizontal="center" vertical="center"/>
      <protection locked="0"/>
    </xf>
    <xf numFmtId="0" fontId="59" fillId="26" borderId="88" xfId="438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77" xfId="1" applyFont="1" applyFill="1" applyBorder="1" applyAlignment="1" applyProtection="1">
      <alignment horizontal="center" vertical="center" shrinkToFi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48" fillId="0" borderId="10" xfId="0" applyFont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0" fontId="32" fillId="0" borderId="7" xfId="1" applyFont="1" applyFill="1" applyBorder="1" applyAlignment="1" applyProtection="1">
      <alignment horizontal="center" vertical="center" shrinkToFit="1"/>
      <protection locked="0"/>
    </xf>
    <xf numFmtId="1" fontId="44" fillId="0" borderId="10" xfId="1" applyNumberFormat="1" applyFont="1" applyFill="1" applyBorder="1" applyAlignment="1" applyProtection="1">
      <alignment horizontal="center" vertical="center" shrinkToFit="1"/>
      <protection locked="0"/>
    </xf>
    <xf numFmtId="0" fontId="45" fillId="0" borderId="10" xfId="1" applyFont="1" applyFill="1" applyBorder="1" applyAlignment="1" applyProtection="1">
      <alignment horizontal="center" vertical="center" shrinkToFit="1"/>
      <protection locked="0"/>
    </xf>
    <xf numFmtId="0" fontId="20" fillId="0" borderId="10" xfId="1" applyFont="1" applyFill="1" applyBorder="1" applyAlignment="1" applyProtection="1">
      <alignment horizontal="center" vertical="center" shrinkToFit="1"/>
      <protection locked="0"/>
    </xf>
    <xf numFmtId="0" fontId="16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89" xfId="1" applyFont="1" applyFill="1" applyBorder="1" applyAlignment="1" applyProtection="1">
      <alignment horizontal="center" vertical="center" shrinkToFit="1"/>
      <protection locked="0"/>
    </xf>
    <xf numFmtId="0" fontId="48" fillId="0" borderId="11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32" fillId="0" borderId="77" xfId="1" applyFont="1" applyFill="1" applyBorder="1" applyAlignment="1" applyProtection="1">
      <alignment horizontal="center" vertical="center" shrinkToFit="1"/>
      <protection locked="0"/>
    </xf>
    <xf numFmtId="1" fontId="44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45" fillId="0" borderId="11" xfId="1" applyFont="1" applyFill="1" applyBorder="1" applyAlignment="1" applyProtection="1">
      <alignment horizontal="center" vertical="center" shrinkToFit="1"/>
      <protection locked="0"/>
    </xf>
    <xf numFmtId="0" fontId="20" fillId="0" borderId="11" xfId="1" applyFont="1" applyFill="1" applyBorder="1" applyAlignment="1" applyProtection="1">
      <alignment horizontal="center" vertical="center" shrinkToFit="1"/>
      <protection locked="0"/>
    </xf>
    <xf numFmtId="0" fontId="16" fillId="0" borderId="11" xfId="1" applyFont="1" applyFill="1" applyBorder="1" applyAlignment="1" applyProtection="1">
      <alignment horizontal="center" vertical="center" shrinkToFit="1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70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69" fillId="0" borderId="70" xfId="3" applyNumberFormat="1" applyFont="1" applyFill="1" applyBorder="1" applyAlignment="1" applyProtection="1">
      <alignment horizontal="center" vertical="center"/>
    </xf>
    <xf numFmtId="1" fontId="69" fillId="0" borderId="23" xfId="3" applyNumberFormat="1" applyFont="1" applyFill="1" applyBorder="1" applyAlignment="1" applyProtection="1">
      <alignment horizontal="center" vertical="center"/>
    </xf>
    <xf numFmtId="170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" fontId="36" fillId="4" borderId="6" xfId="1" applyNumberFormat="1" applyFont="1" applyFill="1" applyBorder="1" applyAlignment="1" applyProtection="1">
      <alignment horizontal="center" vertical="center" shrinkToFit="1"/>
      <protection locked="0"/>
    </xf>
    <xf numFmtId="166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57" fillId="0" borderId="0" xfId="0" applyNumberFormat="1" applyFont="1" applyFill="1" applyAlignment="1" applyProtection="1">
      <alignment horizontal="center"/>
      <protection locked="0"/>
    </xf>
    <xf numFmtId="171" fontId="8" fillId="0" borderId="12" xfId="0" applyNumberFormat="1" applyFont="1" applyFill="1" applyBorder="1" applyProtection="1">
      <protection locked="0"/>
    </xf>
    <xf numFmtId="172" fontId="17" fillId="0" borderId="22" xfId="1" applyNumberFormat="1" applyFont="1" applyFill="1" applyBorder="1" applyAlignment="1" applyProtection="1">
      <alignment horizontal="center" vertical="center" shrinkToFit="1"/>
    </xf>
    <xf numFmtId="0" fontId="19" fillId="0" borderId="77" xfId="1" applyFont="1" applyFill="1" applyBorder="1" applyAlignment="1" applyProtection="1">
      <alignment horizontal="center" vertical="center" shrinkToFit="1"/>
      <protection locked="0"/>
    </xf>
    <xf numFmtId="0" fontId="100" fillId="0" borderId="0" xfId="0" applyFont="1" applyFill="1" applyBorder="1" applyProtection="1">
      <protection locked="0"/>
    </xf>
    <xf numFmtId="0" fontId="100" fillId="0" borderId="0" xfId="0" applyFont="1" applyFill="1" applyBorder="1" applyAlignment="1" applyProtection="1">
      <alignment horizontal="center"/>
      <protection locked="0"/>
    </xf>
    <xf numFmtId="0" fontId="27" fillId="0" borderId="0" xfId="0" applyFont="1" applyFill="1" applyBorder="1" applyAlignment="1" applyProtection="1">
      <alignment horizontal="center" vertical="center"/>
      <protection locked="0"/>
    </xf>
    <xf numFmtId="171" fontId="60" fillId="0" borderId="0" xfId="0" applyNumberFormat="1" applyFont="1" applyFill="1" applyBorder="1" applyAlignment="1" applyProtection="1">
      <alignment horizontal="center" vertical="center"/>
      <protection locked="0"/>
    </xf>
    <xf numFmtId="0" fontId="27" fillId="0" borderId="0" xfId="0" applyFont="1" applyFill="1" applyBorder="1" applyAlignment="1" applyProtection="1">
      <alignment horizontal="center"/>
      <protection locked="0"/>
    </xf>
    <xf numFmtId="0" fontId="34" fillId="0" borderId="0" xfId="0" applyFont="1" applyFill="1" applyBorder="1" applyProtection="1">
      <protection locked="0"/>
    </xf>
    <xf numFmtId="171" fontId="107" fillId="0" borderId="21" xfId="1" applyNumberFormat="1" applyFont="1" applyFill="1" applyBorder="1" applyAlignment="1">
      <alignment horizontal="center" vertical="center" shrinkToFit="1"/>
    </xf>
    <xf numFmtId="1" fontId="25" fillId="78" borderId="70" xfId="0" applyNumberFormat="1" applyFont="1" applyFill="1" applyBorder="1" applyAlignment="1" applyProtection="1">
      <alignment horizontal="center" vertical="center"/>
      <protection locked="0"/>
    </xf>
    <xf numFmtId="1" fontId="27" fillId="0" borderId="0" xfId="0" applyNumberFormat="1" applyFont="1" applyFill="1" applyBorder="1" applyAlignment="1" applyProtection="1">
      <alignment horizontal="center" vertical="center"/>
      <protection locked="0"/>
    </xf>
    <xf numFmtId="171" fontId="109" fillId="0" borderId="21" xfId="1" applyNumberFormat="1" applyFont="1" applyFill="1" applyBorder="1" applyAlignment="1">
      <alignment horizontal="center" vertical="center" shrinkToFit="1"/>
    </xf>
    <xf numFmtId="1" fontId="25" fillId="80" borderId="6" xfId="0" applyNumberFormat="1" applyFont="1" applyFill="1" applyBorder="1" applyAlignment="1" applyProtection="1">
      <alignment horizontal="center" vertical="center"/>
      <protection locked="0"/>
    </xf>
    <xf numFmtId="1" fontId="25" fillId="80" borderId="5" xfId="0" applyNumberFormat="1" applyFont="1" applyFill="1" applyBorder="1" applyAlignment="1" applyProtection="1">
      <alignment horizontal="center" vertical="center"/>
      <protection locked="0"/>
    </xf>
    <xf numFmtId="1" fontId="25" fillId="80" borderId="11" xfId="0" applyNumberFormat="1" applyFont="1" applyFill="1" applyBorder="1" applyAlignment="1" applyProtection="1">
      <alignment horizontal="center" vertical="center"/>
      <protection locked="0"/>
    </xf>
    <xf numFmtId="1" fontId="60" fillId="0" borderId="0" xfId="0" applyNumberFormat="1" applyFont="1" applyFill="1" applyBorder="1" applyAlignment="1" applyProtection="1">
      <alignment horizontal="center" vertical="center"/>
      <protection locked="0"/>
    </xf>
    <xf numFmtId="171" fontId="109" fillId="80" borderId="6" xfId="1" applyNumberFormat="1" applyFont="1" applyFill="1" applyBorder="1" applyAlignment="1">
      <alignment horizontal="center" vertical="center" shrinkToFit="1"/>
    </xf>
    <xf numFmtId="1" fontId="27" fillId="0" borderId="8" xfId="0" applyNumberFormat="1" applyFont="1" applyFill="1" applyBorder="1" applyAlignment="1" applyProtection="1">
      <alignment horizontal="center" vertical="center"/>
      <protection locked="0"/>
    </xf>
    <xf numFmtId="171" fontId="109" fillId="0" borderId="11" xfId="1" applyNumberFormat="1" applyFont="1" applyFill="1" applyBorder="1" applyAlignment="1">
      <alignment horizontal="center" vertical="center" shrinkToFit="1"/>
    </xf>
    <xf numFmtId="171" fontId="109" fillId="80" borderId="11" xfId="1" applyNumberFormat="1" applyFont="1" applyFill="1" applyBorder="1" applyAlignment="1">
      <alignment horizontal="center" vertical="center" shrinkToFit="1"/>
    </xf>
    <xf numFmtId="1" fontId="25" fillId="82" borderId="11" xfId="0" applyNumberFormat="1" applyFont="1" applyFill="1" applyBorder="1" applyAlignment="1" applyProtection="1">
      <alignment horizontal="center" vertical="center"/>
      <protection locked="0"/>
    </xf>
    <xf numFmtId="171" fontId="109" fillId="83" borderId="6" xfId="1" applyNumberFormat="1" applyFont="1" applyFill="1" applyBorder="1" applyAlignment="1">
      <alignment horizontal="center" vertical="center" shrinkToFit="1"/>
    </xf>
    <xf numFmtId="171" fontId="109" fillId="83" borderId="11" xfId="1" applyNumberFormat="1" applyFont="1" applyFill="1" applyBorder="1" applyAlignment="1">
      <alignment horizontal="center" vertical="center" shrinkToFit="1"/>
    </xf>
    <xf numFmtId="171" fontId="100" fillId="0" borderId="4" xfId="0" applyNumberFormat="1" applyFont="1" applyFill="1" applyBorder="1" applyAlignment="1" applyProtection="1">
      <alignment horizontal="center" vertical="center"/>
      <protection locked="0"/>
    </xf>
    <xf numFmtId="171" fontId="34" fillId="0" borderId="9" xfId="0" applyNumberFormat="1" applyFont="1" applyFill="1" applyBorder="1" applyAlignment="1" applyProtection="1">
      <alignment horizontal="center" vertical="center"/>
      <protection locked="0"/>
    </xf>
    <xf numFmtId="171" fontId="100" fillId="80" borderId="6" xfId="0" applyNumberFormat="1" applyFont="1" applyFill="1" applyBorder="1" applyAlignment="1" applyProtection="1">
      <alignment horizontal="center" vertical="center"/>
      <protection locked="0"/>
    </xf>
    <xf numFmtId="1" fontId="25" fillId="82" borderId="6" xfId="0" applyNumberFormat="1" applyFont="1" applyFill="1" applyBorder="1" applyAlignment="1" applyProtection="1">
      <alignment horizontal="center" vertical="center"/>
      <protection locked="0"/>
    </xf>
    <xf numFmtId="1" fontId="25" fillId="82" borderId="5" xfId="0" applyNumberFormat="1" applyFont="1" applyFill="1" applyBorder="1" applyAlignment="1" applyProtection="1">
      <alignment horizontal="center" vertical="center"/>
      <protection locked="0"/>
    </xf>
    <xf numFmtId="1" fontId="40" fillId="84" borderId="5" xfId="0" applyNumberFormat="1" applyFont="1" applyFill="1" applyBorder="1" applyAlignment="1" applyProtection="1">
      <alignment horizontal="center" vertical="center"/>
      <protection locked="0"/>
    </xf>
    <xf numFmtId="1" fontId="40" fillId="84" borderId="6" xfId="0" applyNumberFormat="1" applyFont="1" applyFill="1" applyBorder="1" applyAlignment="1" applyProtection="1">
      <alignment horizontal="center" vertical="center"/>
      <protection locked="0"/>
    </xf>
    <xf numFmtId="171" fontId="109" fillId="84" borderId="6" xfId="1" applyNumberFormat="1" applyFont="1" applyFill="1" applyBorder="1" applyAlignment="1">
      <alignment horizontal="center" vertical="center" shrinkToFit="1"/>
    </xf>
    <xf numFmtId="171" fontId="109" fillId="0" borderId="0" xfId="1" applyNumberFormat="1" applyFont="1" applyFill="1" applyBorder="1" applyAlignment="1">
      <alignment horizontal="center" vertical="center" shrinkToFit="1"/>
    </xf>
    <xf numFmtId="178" fontId="17" fillId="0" borderId="21" xfId="1" applyNumberFormat="1" applyFont="1" applyFill="1" applyBorder="1" applyAlignment="1" applyProtection="1">
      <alignment horizontal="center" vertical="center" shrinkToFit="1"/>
    </xf>
    <xf numFmtId="178" fontId="17" fillId="0" borderId="23" xfId="1" applyNumberFormat="1" applyFont="1" applyFill="1" applyBorder="1" applyAlignment="1" applyProtection="1">
      <alignment horizontal="center" vertical="center" shrinkToFit="1"/>
    </xf>
    <xf numFmtId="187" fontId="17" fillId="0" borderId="23" xfId="1" applyNumberFormat="1" applyFont="1" applyFill="1" applyBorder="1" applyAlignment="1" applyProtection="1">
      <alignment horizontal="center" vertical="center" shrinkToFit="1"/>
    </xf>
    <xf numFmtId="187" fontId="17" fillId="0" borderId="70" xfId="1" applyNumberFormat="1" applyFont="1" applyFill="1" applyBorder="1" applyAlignment="1" applyProtection="1">
      <alignment horizontal="center" vertical="center" shrinkToFit="1"/>
    </xf>
    <xf numFmtId="187" fontId="17" fillId="0" borderId="21" xfId="1" applyNumberFormat="1" applyFont="1" applyFill="1" applyBorder="1" applyAlignment="1" applyProtection="1">
      <alignment horizontal="center" vertical="center" shrinkToFit="1"/>
    </xf>
    <xf numFmtId="186" fontId="17" fillId="0" borderId="70" xfId="1" applyNumberFormat="1" applyFont="1" applyFill="1" applyBorder="1" applyAlignment="1" applyProtection="1">
      <alignment horizontal="center" shrinkToFit="1"/>
    </xf>
    <xf numFmtId="186" fontId="23" fillId="0" borderId="9" xfId="1" applyNumberFormat="1" applyFont="1" applyFill="1" applyBorder="1" applyAlignment="1" applyProtection="1">
      <alignment horizontal="center" shrinkToFit="1"/>
    </xf>
    <xf numFmtId="186" fontId="17" fillId="0" borderId="71" xfId="1" applyNumberFormat="1" applyFont="1" applyFill="1" applyBorder="1" applyAlignment="1" applyProtection="1">
      <alignment horizontal="center" shrinkToFit="1"/>
    </xf>
    <xf numFmtId="186" fontId="17" fillId="0" borderId="22" xfId="1" applyNumberFormat="1" applyFont="1" applyFill="1" applyBorder="1" applyAlignment="1" applyProtection="1">
      <alignment horizontal="center" shrinkToFit="1"/>
    </xf>
    <xf numFmtId="187" fontId="17" fillId="0" borderId="12" xfId="1" applyNumberFormat="1" applyFont="1" applyFill="1" applyBorder="1" applyAlignment="1" applyProtection="1">
      <alignment horizontal="center" vertical="center" shrinkToFit="1"/>
    </xf>
    <xf numFmtId="166" fontId="33" fillId="0" borderId="71" xfId="0" applyNumberFormat="1" applyFont="1" applyFill="1" applyBorder="1" applyAlignment="1" applyProtection="1">
      <alignment horizontal="center" vertical="center"/>
      <protection locked="0"/>
    </xf>
    <xf numFmtId="171" fontId="67" fillId="0" borderId="72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Protection="1">
      <protection locked="0"/>
    </xf>
    <xf numFmtId="167" fontId="132" fillId="3" borderId="6" xfId="1" applyNumberFormat="1" applyFont="1" applyFill="1" applyBorder="1" applyAlignment="1" applyProtection="1">
      <alignment horizontal="center" vertical="center"/>
      <protection locked="0"/>
    </xf>
    <xf numFmtId="1" fontId="10" fillId="2" borderId="6" xfId="1" applyNumberFormat="1" applyFont="1" applyFill="1" applyBorder="1" applyAlignment="1" applyProtection="1">
      <alignment horizontal="center" vertical="center"/>
      <protection locked="0"/>
    </xf>
    <xf numFmtId="0" fontId="16" fillId="26" borderId="10" xfId="1" applyFont="1" applyFill="1" applyBorder="1" applyAlignment="1" applyProtection="1">
      <alignment horizontal="center" vertical="center"/>
      <protection locked="0"/>
    </xf>
    <xf numFmtId="0" fontId="29" fillId="26" borderId="5" xfId="0" applyFont="1" applyFill="1" applyBorder="1" applyAlignment="1" applyProtection="1">
      <alignment horizontal="center" vertical="center"/>
      <protection locked="0"/>
    </xf>
    <xf numFmtId="0" fontId="28" fillId="4" borderId="5" xfId="0" applyFont="1" applyFill="1" applyBorder="1" applyAlignment="1" applyProtection="1">
      <alignment horizontal="center" vertical="center" wrapText="1"/>
      <protection locked="0"/>
    </xf>
    <xf numFmtId="0" fontId="28" fillId="26" borderId="5" xfId="0" applyFont="1" applyFill="1" applyBorder="1" applyAlignment="1" applyProtection="1">
      <alignment horizontal="center" vertical="center" wrapText="1"/>
      <protection locked="0"/>
    </xf>
    <xf numFmtId="0" fontId="28" fillId="2" borderId="5" xfId="0" applyFont="1" applyFill="1" applyBorder="1" applyAlignment="1" applyProtection="1">
      <alignment horizontal="center" vertical="center" wrapText="1"/>
      <protection locked="0"/>
    </xf>
    <xf numFmtId="180" fontId="57" fillId="0" borderId="0" xfId="0" applyNumberFormat="1" applyFont="1" applyFill="1" applyProtection="1">
      <protection locked="0"/>
    </xf>
    <xf numFmtId="171" fontId="17" fillId="10" borderId="70" xfId="1" applyNumberFormat="1" applyFont="1" applyFill="1" applyBorder="1" applyAlignment="1" applyProtection="1">
      <alignment horizontal="center" vertical="center" shrinkToFit="1"/>
    </xf>
    <xf numFmtId="171" fontId="133" fillId="12" borderId="70" xfId="1" applyNumberFormat="1" applyFont="1" applyFill="1" applyBorder="1" applyAlignment="1" applyProtection="1">
      <alignment horizontal="center" vertical="center" shrinkToFit="1"/>
    </xf>
    <xf numFmtId="171" fontId="17" fillId="12" borderId="70" xfId="1" applyNumberFormat="1" applyFont="1" applyFill="1" applyBorder="1" applyAlignment="1" applyProtection="1">
      <alignment horizontal="center" vertical="center" shrinkToFit="1"/>
    </xf>
    <xf numFmtId="171" fontId="57" fillId="0" borderId="0" xfId="0" applyNumberFormat="1" applyFont="1" applyFill="1" applyBorder="1" applyProtection="1"/>
    <xf numFmtId="170" fontId="133" fillId="0" borderId="70" xfId="1" applyNumberFormat="1" applyFont="1" applyFill="1" applyBorder="1" applyAlignment="1" applyProtection="1">
      <alignment horizontal="center" vertical="center" shrinkToFit="1"/>
    </xf>
    <xf numFmtId="170" fontId="133" fillId="0" borderId="71" xfId="1" applyNumberFormat="1" applyFont="1" applyFill="1" applyBorder="1" applyAlignment="1" applyProtection="1">
      <alignment horizontal="center" vertical="center" shrinkToFit="1"/>
    </xf>
    <xf numFmtId="171" fontId="17" fillId="10" borderId="69" xfId="1" applyNumberFormat="1" applyFont="1" applyFill="1" applyBorder="1" applyAlignment="1" applyProtection="1">
      <alignment horizontal="center" vertical="center" shrinkToFit="1"/>
    </xf>
    <xf numFmtId="171" fontId="17" fillId="4" borderId="70" xfId="1" applyNumberFormat="1" applyFont="1" applyFill="1" applyBorder="1" applyAlignment="1" applyProtection="1">
      <alignment horizontal="center" vertical="center" shrinkToFit="1"/>
    </xf>
    <xf numFmtId="171" fontId="17" fillId="2" borderId="70" xfId="1" applyNumberFormat="1" applyFont="1" applyFill="1" applyBorder="1" applyAlignment="1" applyProtection="1">
      <alignment horizontal="center" vertical="center" shrinkToFit="1"/>
    </xf>
    <xf numFmtId="1" fontId="17" fillId="22" borderId="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" xfId="1" applyNumberFormat="1" applyFont="1" applyFill="1" applyBorder="1" applyAlignment="1" applyProtection="1">
      <alignment horizontal="center" vertical="center" shrinkToFit="1"/>
    </xf>
    <xf numFmtId="170" fontId="17" fillId="12" borderId="21" xfId="1" applyNumberFormat="1" applyFont="1" applyFill="1" applyBorder="1" applyAlignment="1" applyProtection="1">
      <alignment horizontal="center" vertical="center" shrinkToFit="1"/>
    </xf>
    <xf numFmtId="171" fontId="17" fillId="10" borderId="12" xfId="1" applyNumberFormat="1" applyFont="1" applyFill="1" applyBorder="1" applyAlignment="1" applyProtection="1">
      <alignment horizontal="center" vertical="center" shrinkToFit="1"/>
    </xf>
    <xf numFmtId="171" fontId="17" fillId="22" borderId="8" xfId="1" applyNumberFormat="1" applyFont="1" applyFill="1" applyBorder="1" applyAlignment="1" applyProtection="1">
      <alignment horizontal="center" vertical="center" shrinkToFit="1"/>
      <protection locked="0"/>
    </xf>
    <xf numFmtId="171" fontId="55" fillId="22" borderId="12" xfId="1" applyNumberFormat="1" applyFont="1" applyFill="1" applyBorder="1" applyAlignment="1" applyProtection="1">
      <alignment horizontal="center" vertical="center" shrinkToFit="1"/>
    </xf>
    <xf numFmtId="170" fontId="133" fillId="0" borderId="0" xfId="1" applyNumberFormat="1" applyFont="1" applyFill="1" applyBorder="1" applyAlignment="1" applyProtection="1">
      <alignment horizontal="center" vertical="center" shrinkToFit="1"/>
    </xf>
    <xf numFmtId="171" fontId="17" fillId="22" borderId="12" xfId="1" applyNumberFormat="1" applyFont="1" applyFill="1" applyBorder="1" applyAlignment="1" applyProtection="1">
      <alignment horizontal="center" vertical="center" shrinkToFit="1"/>
    </xf>
    <xf numFmtId="171" fontId="17" fillId="4" borderId="12" xfId="1" applyNumberFormat="1" applyFont="1" applyFill="1" applyBorder="1" applyAlignment="1" applyProtection="1">
      <alignment horizontal="center" vertical="center" shrinkToFit="1"/>
    </xf>
    <xf numFmtId="171" fontId="17" fillId="2" borderId="12" xfId="1" applyNumberFormat="1" applyFont="1" applyFill="1" applyBorder="1" applyAlignment="1" applyProtection="1">
      <alignment horizontal="center" vertical="center" shrinkToFit="1"/>
    </xf>
    <xf numFmtId="1" fontId="17" fillId="10" borderId="22" xfId="1" applyNumberFormat="1" applyFont="1" applyFill="1" applyBorder="1" applyAlignment="1" applyProtection="1">
      <alignment horizontal="center" vertical="center" shrinkToFit="1"/>
    </xf>
    <xf numFmtId="171" fontId="17" fillId="10" borderId="21" xfId="1" applyNumberFormat="1" applyFont="1" applyFill="1" applyBorder="1" applyAlignment="1" applyProtection="1">
      <alignment horizontal="center" vertical="center" shrinkToFit="1"/>
    </xf>
    <xf numFmtId="171" fontId="17" fillId="10" borderId="20" xfId="1" applyNumberFormat="1" applyFont="1" applyFill="1" applyBorder="1" applyAlignment="1" applyProtection="1">
      <alignment horizontal="center" vertical="center" shrinkToFit="1"/>
      <protection locked="0"/>
    </xf>
    <xf numFmtId="171" fontId="17" fillId="4" borderId="21" xfId="1" applyNumberFormat="1" applyFont="1" applyFill="1" applyBorder="1" applyAlignment="1" applyProtection="1">
      <alignment horizontal="center" vertical="center" shrinkToFit="1"/>
    </xf>
    <xf numFmtId="171" fontId="17" fillId="2" borderId="21" xfId="1" applyNumberFormat="1" applyFont="1" applyFill="1" applyBorder="1" applyAlignment="1" applyProtection="1">
      <alignment horizontal="center" vertical="center" shrinkToFit="1"/>
    </xf>
    <xf numFmtId="171" fontId="17" fillId="10" borderId="23" xfId="1" applyNumberFormat="1" applyFont="1" applyFill="1" applyBorder="1" applyAlignment="1" applyProtection="1">
      <alignment horizontal="center" vertical="center" shrinkToFit="1"/>
    </xf>
    <xf numFmtId="17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70" fontId="133" fillId="0" borderId="23" xfId="1" applyNumberFormat="1" applyFont="1" applyFill="1" applyBorder="1" applyAlignment="1" applyProtection="1">
      <alignment horizontal="center" vertical="center" shrinkToFit="1"/>
    </xf>
    <xf numFmtId="171" fontId="17" fillId="4" borderId="23" xfId="1" applyNumberFormat="1" applyFont="1" applyFill="1" applyBorder="1" applyAlignment="1" applyProtection="1">
      <alignment horizontal="center" vertical="center" shrinkToFit="1"/>
    </xf>
    <xf numFmtId="171" fontId="17" fillId="2" borderId="23" xfId="1" applyNumberFormat="1" applyFont="1" applyFill="1" applyBorder="1" applyAlignment="1" applyProtection="1">
      <alignment horizontal="center" vertical="center" shrinkToFit="1"/>
    </xf>
    <xf numFmtId="1" fontId="17" fillId="5" borderId="6" xfId="1" applyNumberFormat="1" applyFont="1" applyFill="1" applyBorder="1" applyAlignment="1" applyProtection="1">
      <alignment horizontal="center" vertical="center" shrinkToFit="1"/>
    </xf>
    <xf numFmtId="178" fontId="17" fillId="5" borderId="17" xfId="1" applyNumberFormat="1" applyFont="1" applyFill="1" applyBorder="1" applyAlignment="1" applyProtection="1">
      <alignment horizontal="center" vertical="center" shrinkToFit="1"/>
    </xf>
    <xf numFmtId="170" fontId="17" fillId="5" borderId="6" xfId="1" applyNumberFormat="1" applyFont="1" applyFill="1" applyBorder="1" applyAlignment="1" applyProtection="1">
      <alignment horizontal="center" vertical="center" shrinkToFit="1"/>
    </xf>
    <xf numFmtId="166" fontId="17" fillId="5" borderId="17" xfId="1" applyNumberFormat="1" applyFont="1" applyFill="1" applyBorder="1" applyAlignment="1" applyProtection="1">
      <alignment horizontal="center" vertical="center" shrinkToFit="1"/>
    </xf>
    <xf numFmtId="170" fontId="17" fillId="5" borderId="17" xfId="1" applyNumberFormat="1" applyFont="1" applyFill="1" applyBorder="1" applyAlignment="1" applyProtection="1">
      <alignment horizontal="center" vertical="center" shrinkToFit="1"/>
    </xf>
    <xf numFmtId="1" fontId="17" fillId="5" borderId="17" xfId="1" applyNumberFormat="1" applyFont="1" applyFill="1" applyBorder="1" applyAlignment="1" applyProtection="1">
      <alignment horizontal="center" vertical="center" shrinkToFit="1"/>
    </xf>
    <xf numFmtId="171" fontId="31" fillId="5" borderId="6" xfId="1" applyNumberFormat="1" applyFont="1" applyFill="1" applyBorder="1" applyAlignment="1" applyProtection="1">
      <alignment horizontal="center" vertical="center" shrinkToFit="1"/>
    </xf>
    <xf numFmtId="171" fontId="31" fillId="5" borderId="17" xfId="1" applyNumberFormat="1" applyFont="1" applyFill="1" applyBorder="1" applyAlignment="1" applyProtection="1">
      <alignment horizontal="center" vertical="center" shrinkToFit="1"/>
    </xf>
    <xf numFmtId="171" fontId="17" fillId="5" borderId="6" xfId="1" applyNumberFormat="1" applyFont="1" applyFill="1" applyBorder="1" applyAlignment="1" applyProtection="1">
      <alignment horizontal="center" vertical="center" shrinkToFit="1"/>
    </xf>
    <xf numFmtId="170" fontId="25" fillId="5" borderId="6" xfId="0" applyNumberFormat="1" applyFont="1" applyFill="1" applyBorder="1" applyAlignment="1" applyProtection="1">
      <alignment horizontal="center" vertical="center"/>
    </xf>
    <xf numFmtId="1" fontId="17" fillId="10" borderId="71" xfId="1" applyNumberFormat="1" applyFont="1" applyFill="1" applyBorder="1" applyAlignment="1" applyProtection="1">
      <alignment horizontal="center" vertical="center" shrinkToFit="1"/>
    </xf>
    <xf numFmtId="171" fontId="17" fillId="10" borderId="71" xfId="1" applyNumberFormat="1" applyFont="1" applyFill="1" applyBorder="1" applyAlignment="1" applyProtection="1">
      <alignment horizontal="center" vertical="center" shrinkToFit="1"/>
    </xf>
    <xf numFmtId="179" fontId="57" fillId="0" borderId="0" xfId="0" applyNumberFormat="1" applyFont="1" applyFill="1" applyBorder="1" applyProtection="1"/>
    <xf numFmtId="171" fontId="25" fillId="10" borderId="70" xfId="0" applyNumberFormat="1" applyFont="1" applyFill="1" applyBorder="1" applyAlignment="1" applyProtection="1">
      <alignment horizontal="center" vertical="center"/>
    </xf>
    <xf numFmtId="171" fontId="25" fillId="4" borderId="70" xfId="0" applyNumberFormat="1" applyFont="1" applyFill="1" applyBorder="1" applyAlignment="1" applyProtection="1">
      <alignment horizontal="center" vertical="center"/>
    </xf>
    <xf numFmtId="171" fontId="25" fillId="2" borderId="70" xfId="0" applyNumberFormat="1" applyFont="1" applyFill="1" applyBorder="1" applyAlignment="1" applyProtection="1">
      <alignment horizontal="center" vertical="center"/>
    </xf>
    <xf numFmtId="171" fontId="17" fillId="10" borderId="22" xfId="1" applyNumberFormat="1" applyFont="1" applyFill="1" applyBorder="1" applyAlignment="1" applyProtection="1">
      <alignment horizontal="center" vertical="center" shrinkToFit="1"/>
    </xf>
    <xf numFmtId="171" fontId="25" fillId="10" borderId="21" xfId="0" applyNumberFormat="1" applyFont="1" applyFill="1" applyBorder="1" applyAlignment="1" applyProtection="1">
      <alignment horizontal="center" vertical="center"/>
    </xf>
    <xf numFmtId="171" fontId="25" fillId="4" borderId="21" xfId="0" applyNumberFormat="1" applyFont="1" applyFill="1" applyBorder="1" applyAlignment="1" applyProtection="1">
      <alignment horizontal="center" vertical="center"/>
    </xf>
    <xf numFmtId="171" fontId="25" fillId="2" borderId="21" xfId="0" applyNumberFormat="1" applyFont="1" applyFill="1" applyBorder="1" applyAlignment="1" applyProtection="1">
      <alignment horizontal="center" vertical="center"/>
    </xf>
    <xf numFmtId="170" fontId="133" fillId="0" borderId="21" xfId="1" applyNumberFormat="1" applyFont="1" applyFill="1" applyBorder="1" applyAlignment="1" applyProtection="1">
      <alignment horizontal="center" vertical="center" shrinkToFit="1"/>
    </xf>
    <xf numFmtId="171" fontId="17" fillId="10" borderId="23" xfId="1" applyNumberFormat="1" applyFont="1" applyFill="1" applyBorder="1" applyAlignment="1" applyProtection="1">
      <alignment horizontal="center" vertical="center" shrinkToFit="1"/>
      <protection locked="0"/>
    </xf>
    <xf numFmtId="171" fontId="25" fillId="10" borderId="23" xfId="0" applyNumberFormat="1" applyFont="1" applyFill="1" applyBorder="1" applyAlignment="1" applyProtection="1">
      <alignment horizontal="center" vertical="center"/>
    </xf>
    <xf numFmtId="171" fontId="25" fillId="4" borderId="23" xfId="0" applyNumberFormat="1" applyFont="1" applyFill="1" applyBorder="1" applyAlignment="1" applyProtection="1">
      <alignment horizontal="center" vertical="center"/>
    </xf>
    <xf numFmtId="171" fontId="25" fillId="2" borderId="23" xfId="0" applyNumberFormat="1" applyFont="1" applyFill="1" applyBorder="1" applyAlignment="1" applyProtection="1">
      <alignment horizontal="center" vertical="center"/>
    </xf>
    <xf numFmtId="178" fontId="17" fillId="5" borderId="6" xfId="1" applyNumberFormat="1" applyFont="1" applyFill="1" applyBorder="1" applyAlignment="1" applyProtection="1">
      <alignment horizontal="center" vertical="center" shrinkToFit="1"/>
    </xf>
    <xf numFmtId="171" fontId="25" fillId="5" borderId="6" xfId="0" applyNumberFormat="1" applyFont="1" applyFill="1" applyBorder="1" applyAlignment="1" applyProtection="1">
      <alignment horizontal="center" vertical="center"/>
    </xf>
    <xf numFmtId="171" fontId="25" fillId="5" borderId="3" xfId="0" applyNumberFormat="1" applyFont="1" applyFill="1" applyBorder="1" applyAlignment="1" applyProtection="1">
      <alignment horizontal="center" vertical="center"/>
    </xf>
    <xf numFmtId="0" fontId="31" fillId="5" borderId="3" xfId="1" applyFont="1" applyFill="1" applyBorder="1" applyAlignment="1" applyProtection="1">
      <alignment horizontal="center" vertical="center" shrinkToFit="1"/>
    </xf>
    <xf numFmtId="171" fontId="133" fillId="0" borderId="70" xfId="1" applyNumberFormat="1" applyFont="1" applyFill="1" applyBorder="1" applyAlignment="1" applyProtection="1">
      <alignment horizontal="center" vertical="center" shrinkToFit="1"/>
    </xf>
    <xf numFmtId="171" fontId="133" fillId="0" borderId="9" xfId="1" applyNumberFormat="1" applyFont="1" applyFill="1" applyBorder="1" applyAlignment="1" applyProtection="1">
      <alignment horizontal="center" vertical="center" shrinkToFit="1"/>
    </xf>
    <xf numFmtId="1" fontId="31" fillId="5" borderId="6" xfId="1" applyNumberFormat="1" applyFont="1" applyFill="1" applyBorder="1" applyAlignment="1" applyProtection="1">
      <alignment horizontal="center" vertical="center" shrinkToFit="1"/>
    </xf>
    <xf numFmtId="166" fontId="31" fillId="5" borderId="6" xfId="1" applyNumberFormat="1" applyFont="1" applyFill="1" applyBorder="1" applyAlignment="1" applyProtection="1">
      <alignment horizontal="center" vertical="center" shrinkToFit="1"/>
    </xf>
    <xf numFmtId="172" fontId="25" fillId="5" borderId="6" xfId="0" applyNumberFormat="1" applyFont="1" applyFill="1" applyBorder="1" applyAlignment="1" applyProtection="1">
      <alignment horizontal="center" vertical="center"/>
    </xf>
    <xf numFmtId="171" fontId="25" fillId="2" borderId="3" xfId="0" applyNumberFormat="1" applyFont="1" applyFill="1" applyBorder="1" applyAlignment="1" applyProtection="1">
      <alignment horizontal="center" vertical="center"/>
    </xf>
    <xf numFmtId="1" fontId="37" fillId="4" borderId="6" xfId="1" applyNumberFormat="1" applyFont="1" applyFill="1" applyBorder="1" applyAlignment="1" applyProtection="1">
      <alignment horizontal="center" vertical="center" shrinkToFit="1"/>
    </xf>
    <xf numFmtId="178" fontId="37" fillId="4" borderId="6" xfId="1" applyNumberFormat="1" applyFont="1" applyFill="1" applyBorder="1" applyAlignment="1" applyProtection="1">
      <alignment horizontal="center" vertical="center" shrinkToFit="1"/>
    </xf>
    <xf numFmtId="170" fontId="37" fillId="4" borderId="6" xfId="1" applyNumberFormat="1" applyFont="1" applyFill="1" applyBorder="1" applyAlignment="1" applyProtection="1">
      <alignment horizontal="center" vertical="center" shrinkToFit="1"/>
    </xf>
    <xf numFmtId="171" fontId="37" fillId="4" borderId="6" xfId="1" applyNumberFormat="1" applyFont="1" applyFill="1" applyBorder="1" applyAlignment="1" applyProtection="1">
      <alignment horizontal="center" vertical="center" shrinkToFit="1"/>
    </xf>
    <xf numFmtId="181" fontId="134" fillId="0" borderId="0" xfId="1" applyNumberFormat="1" applyFont="1" applyFill="1" applyBorder="1" applyAlignment="1" applyProtection="1">
      <alignment horizontal="center"/>
    </xf>
    <xf numFmtId="171" fontId="36" fillId="4" borderId="6" xfId="1" applyNumberFormat="1" applyFont="1" applyFill="1" applyBorder="1" applyAlignment="1" applyProtection="1">
      <alignment horizontal="center" vertical="center" shrinkToFit="1"/>
      <protection locked="0"/>
    </xf>
    <xf numFmtId="171" fontId="40" fillId="4" borderId="6" xfId="0" applyNumberFormat="1" applyFont="1" applyFill="1" applyBorder="1" applyAlignment="1" applyProtection="1">
      <alignment horizontal="center" vertical="center"/>
    </xf>
    <xf numFmtId="170" fontId="40" fillId="4" borderId="6" xfId="0" applyNumberFormat="1" applyFont="1" applyFill="1" applyBorder="1" applyAlignment="1" applyProtection="1">
      <alignment horizontal="center" vertical="center"/>
    </xf>
    <xf numFmtId="171" fontId="36" fillId="4" borderId="6" xfId="1" applyNumberFormat="1" applyFont="1" applyFill="1" applyBorder="1" applyAlignment="1" applyProtection="1">
      <alignment horizontal="center" vertical="center" shrinkToFit="1"/>
    </xf>
    <xf numFmtId="1" fontId="31" fillId="0" borderId="0" xfId="1" applyNumberFormat="1" applyFont="1" applyFill="1" applyBorder="1" applyAlignment="1" applyProtection="1">
      <alignment horizontal="center" vertical="center" shrinkToFit="1"/>
    </xf>
    <xf numFmtId="166" fontId="31" fillId="0" borderId="0" xfId="1" applyNumberFormat="1" applyFont="1" applyFill="1" applyBorder="1" applyAlignment="1" applyProtection="1">
      <alignment horizontal="center" vertical="center" shrinkToFit="1"/>
    </xf>
    <xf numFmtId="171" fontId="31" fillId="0" borderId="0" xfId="1" applyNumberFormat="1" applyFont="1" applyFill="1" applyBorder="1" applyAlignment="1" applyProtection="1">
      <alignment horizontal="center" vertical="center" shrinkToFit="1"/>
    </xf>
    <xf numFmtId="178" fontId="31" fillId="0" borderId="0" xfId="1" applyNumberFormat="1" applyFont="1" applyFill="1" applyBorder="1" applyAlignment="1" applyProtection="1">
      <alignment horizontal="center" vertical="center" shrinkToFit="1"/>
    </xf>
    <xf numFmtId="170" fontId="31" fillId="0" borderId="0" xfId="1" applyNumberFormat="1" applyFont="1" applyFill="1" applyBorder="1" applyAlignment="1" applyProtection="1">
      <alignment horizontal="center" vertical="center" shrinkToFit="1"/>
    </xf>
    <xf numFmtId="0" fontId="31" fillId="0" borderId="0" xfId="1" applyFont="1" applyFill="1" applyBorder="1" applyAlignment="1" applyProtection="1">
      <alignment horizontal="center" vertical="center" shrinkToFit="1"/>
    </xf>
    <xf numFmtId="0" fontId="36" fillId="0" borderId="0" xfId="1" applyFont="1" applyFill="1" applyBorder="1" applyAlignment="1" applyProtection="1">
      <alignment horizontal="center" vertical="center" shrinkToFit="1"/>
      <protection locked="0"/>
    </xf>
    <xf numFmtId="171" fontId="36" fillId="0" borderId="0" xfId="1" applyNumberFormat="1" applyFont="1" applyFill="1" applyBorder="1" applyAlignment="1" applyProtection="1">
      <alignment horizontal="center" vertical="center" shrinkToFit="1"/>
      <protection locked="0"/>
    </xf>
    <xf numFmtId="171" fontId="36" fillId="0" borderId="0" xfId="1" applyNumberFormat="1" applyFont="1" applyFill="1" applyBorder="1" applyAlignment="1" applyProtection="1">
      <alignment horizontal="center" vertical="center" shrinkToFit="1"/>
    </xf>
    <xf numFmtId="0" fontId="135" fillId="0" borderId="0" xfId="0" applyFont="1" applyFill="1" applyProtection="1">
      <protection locked="0"/>
    </xf>
    <xf numFmtId="0" fontId="135" fillId="0" borderId="0" xfId="0" applyFont="1" applyFill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0" fontId="136" fillId="0" borderId="0" xfId="0" applyFont="1" applyFill="1" applyAlignment="1" applyProtection="1">
      <alignment horizontal="center" vertical="center"/>
      <protection locked="0"/>
    </xf>
    <xf numFmtId="1" fontId="135" fillId="0" borderId="0" xfId="0" applyNumberFormat="1" applyFont="1" applyFill="1" applyAlignment="1" applyProtection="1">
      <alignment horizontal="center" vertical="center"/>
    </xf>
    <xf numFmtId="1" fontId="135" fillId="0" borderId="0" xfId="0" applyNumberFormat="1" applyFont="1" applyFill="1" applyProtection="1">
      <protection locked="0"/>
    </xf>
    <xf numFmtId="0" fontId="57" fillId="0" borderId="0" xfId="0" applyFont="1" applyFill="1" applyAlignment="1" applyProtection="1">
      <alignment horizontal="center" vertical="center"/>
    </xf>
    <xf numFmtId="171" fontId="57" fillId="0" borderId="0" xfId="0" applyNumberFormat="1" applyFont="1" applyFill="1" applyAlignment="1" applyProtection="1">
      <alignment horizontal="center" vertical="center"/>
    </xf>
    <xf numFmtId="1" fontId="57" fillId="0" borderId="0" xfId="0" applyNumberFormat="1" applyFont="1" applyFill="1" applyAlignment="1" applyProtection="1">
      <alignment horizontal="center" vertical="center"/>
    </xf>
    <xf numFmtId="0" fontId="8" fillId="0" borderId="0" xfId="0" applyFont="1" applyFill="1" applyAlignment="1" applyProtection="1">
      <alignment horizontal="center" vertical="center"/>
      <protection locked="0"/>
    </xf>
    <xf numFmtId="0" fontId="137" fillId="0" borderId="0" xfId="0" applyFont="1" applyFill="1" applyAlignment="1" applyProtection="1">
      <alignment horizontal="center" vertical="center"/>
      <protection locked="0"/>
    </xf>
    <xf numFmtId="0" fontId="138" fillId="0" borderId="0" xfId="0" applyFont="1" applyFill="1" applyAlignment="1" applyProtection="1">
      <alignment horizontal="center" vertical="center"/>
      <protection locked="0"/>
    </xf>
    <xf numFmtId="0" fontId="138" fillId="0" borderId="0" xfId="0" applyFont="1" applyFill="1" applyProtection="1">
      <protection locked="0"/>
    </xf>
    <xf numFmtId="1" fontId="57" fillId="0" borderId="0" xfId="0" applyNumberFormat="1" applyFont="1" applyFill="1" applyAlignment="1" applyProtection="1">
      <alignment horizontal="center" vertical="center"/>
      <protection locked="0"/>
    </xf>
    <xf numFmtId="20" fontId="8" fillId="0" borderId="0" xfId="0" applyNumberFormat="1" applyFont="1" applyFill="1" applyProtection="1">
      <protection locked="0"/>
    </xf>
    <xf numFmtId="0" fontId="135" fillId="0" borderId="0" xfId="0" applyFont="1" applyFill="1" applyBorder="1" applyProtection="1">
      <protection locked="0"/>
    </xf>
    <xf numFmtId="0" fontId="139" fillId="0" borderId="0" xfId="0" applyFont="1" applyFill="1" applyProtection="1">
      <protection locked="0"/>
    </xf>
    <xf numFmtId="171" fontId="57" fillId="0" borderId="0" xfId="0" applyNumberFormat="1" applyFont="1" applyFill="1" applyAlignment="1" applyProtection="1">
      <alignment horizontal="center" vertical="center"/>
      <protection locked="0"/>
    </xf>
    <xf numFmtId="171" fontId="17" fillId="10" borderId="71" xfId="1" applyNumberFormat="1" applyFont="1" applyFill="1" applyBorder="1" applyAlignment="1" applyProtection="1">
      <alignment horizontal="center" shrinkToFit="1"/>
      <protection locked="0"/>
    </xf>
    <xf numFmtId="171" fontId="17" fillId="10" borderId="70" xfId="1" applyNumberFormat="1" applyFont="1" applyFill="1" applyBorder="1" applyAlignment="1" applyProtection="1">
      <alignment horizontal="center" shrinkToFit="1"/>
    </xf>
    <xf numFmtId="171" fontId="17" fillId="10" borderId="73" xfId="1" applyNumberFormat="1" applyFont="1" applyFill="1" applyBorder="1" applyAlignment="1" applyProtection="1">
      <alignment horizontal="center" vertical="center" shrinkToFit="1"/>
    </xf>
    <xf numFmtId="0" fontId="24" fillId="0" borderId="0" xfId="0" applyFont="1" applyFill="1" applyProtection="1">
      <protection locked="0"/>
    </xf>
    <xf numFmtId="1" fontId="17" fillId="22" borderId="8" xfId="1" applyNumberFormat="1" applyFont="1" applyFill="1" applyBorder="1" applyAlignment="1" applyProtection="1">
      <alignment horizontal="center" shrinkToFit="1"/>
      <protection locked="0"/>
    </xf>
    <xf numFmtId="171" fontId="23" fillId="10" borderId="9" xfId="1" applyNumberFormat="1" applyFont="1" applyFill="1" applyBorder="1" applyAlignment="1" applyProtection="1">
      <alignment horizontal="center" shrinkToFit="1"/>
    </xf>
    <xf numFmtId="171" fontId="17" fillId="10" borderId="12" xfId="1" quotePrefix="1" applyNumberFormat="1" applyFont="1" applyFill="1" applyBorder="1" applyAlignment="1" applyProtection="1">
      <alignment horizontal="center" shrinkToFit="1"/>
    </xf>
    <xf numFmtId="171" fontId="17" fillId="10" borderId="9" xfId="1" quotePrefix="1" applyNumberFormat="1" applyFont="1" applyFill="1" applyBorder="1" applyAlignment="1" applyProtection="1">
      <alignment horizontal="center" shrinkToFit="1"/>
    </xf>
    <xf numFmtId="171" fontId="66" fillId="22" borderId="12" xfId="1" applyNumberFormat="1" applyFont="1" applyFill="1" applyBorder="1" applyAlignment="1" applyProtection="1">
      <alignment horizontal="center" shrinkToFit="1"/>
    </xf>
    <xf numFmtId="171" fontId="17" fillId="22" borderId="33" xfId="1" applyNumberFormat="1" applyFont="1" applyFill="1" applyBorder="1" applyAlignment="1" applyProtection="1">
      <alignment horizontal="center" vertical="center" shrinkToFit="1"/>
    </xf>
    <xf numFmtId="171" fontId="66" fillId="22" borderId="12" xfId="1" applyNumberFormat="1" applyFont="1" applyFill="1" applyBorder="1" applyAlignment="1" applyProtection="1">
      <alignment horizontal="center" vertical="center" shrinkToFit="1"/>
    </xf>
    <xf numFmtId="171" fontId="17" fillId="10" borderId="23" xfId="1" quotePrefix="1" applyNumberFormat="1" applyFont="1" applyFill="1" applyBorder="1" applyAlignment="1" applyProtection="1">
      <alignment horizontal="center" shrinkToFit="1"/>
    </xf>
    <xf numFmtId="171" fontId="17" fillId="10" borderId="24" xfId="1" applyNumberFormat="1" applyFont="1" applyFill="1" applyBorder="1" applyAlignment="1" applyProtection="1">
      <alignment horizontal="center" vertical="center" shrinkToFit="1"/>
    </xf>
    <xf numFmtId="171" fontId="31" fillId="6" borderId="5" xfId="1" applyNumberFormat="1" applyFont="1" applyFill="1" applyBorder="1" applyAlignment="1" applyProtection="1">
      <alignment horizontal="center" shrinkToFit="1"/>
    </xf>
    <xf numFmtId="178" fontId="31" fillId="6" borderId="5" xfId="1" applyNumberFormat="1" applyFont="1" applyFill="1" applyBorder="1" applyAlignment="1" applyProtection="1">
      <alignment horizontal="center" shrinkToFit="1"/>
    </xf>
    <xf numFmtId="171" fontId="31" fillId="6" borderId="6" xfId="1" applyNumberFormat="1" applyFont="1" applyFill="1" applyBorder="1" applyAlignment="1" applyProtection="1">
      <alignment horizontal="center" shrinkToFit="1"/>
    </xf>
    <xf numFmtId="171" fontId="17" fillId="10" borderId="71" xfId="1" applyNumberFormat="1" applyFont="1" applyFill="1" applyBorder="1" applyAlignment="1" applyProtection="1">
      <alignment horizontal="center" shrinkToFit="1"/>
    </xf>
    <xf numFmtId="171" fontId="31" fillId="0" borderId="0" xfId="1" applyNumberFormat="1" applyFont="1" applyFill="1" applyBorder="1" applyAlignment="1" applyProtection="1">
      <alignment horizontal="center" shrinkToFit="1"/>
    </xf>
    <xf numFmtId="171" fontId="17" fillId="10" borderId="22" xfId="1" applyNumberFormat="1" applyFont="1" applyFill="1" applyBorder="1" applyAlignment="1" applyProtection="1">
      <alignment horizontal="center" shrinkToFit="1"/>
    </xf>
    <xf numFmtId="171" fontId="17" fillId="10" borderId="21" xfId="1" applyNumberFormat="1" applyFont="1" applyFill="1" applyBorder="1" applyAlignment="1" applyProtection="1">
      <alignment horizontal="center" shrinkToFit="1"/>
    </xf>
    <xf numFmtId="171" fontId="17" fillId="10" borderId="27" xfId="1" applyNumberFormat="1" applyFont="1" applyFill="1" applyBorder="1" applyAlignment="1" applyProtection="1">
      <alignment horizontal="center" vertical="center" shrinkToFit="1"/>
    </xf>
    <xf numFmtId="1" fontId="140" fillId="0" borderId="0" xfId="0" applyNumberFormat="1" applyFont="1" applyFill="1" applyBorder="1" applyAlignment="1" applyProtection="1">
      <alignment horizontal="center" vertical="center"/>
    </xf>
    <xf numFmtId="166" fontId="140" fillId="0" borderId="0" xfId="0" applyNumberFormat="1" applyFont="1" applyFill="1" applyBorder="1" applyAlignment="1" applyProtection="1">
      <alignment horizontal="center" vertical="center"/>
    </xf>
    <xf numFmtId="171" fontId="17" fillId="10" borderId="23" xfId="1" applyNumberFormat="1" applyFont="1" applyFill="1" applyBorder="1" applyAlignment="1" applyProtection="1">
      <alignment horizontal="center" shrinkToFit="1"/>
    </xf>
    <xf numFmtId="172" fontId="31" fillId="6" borderId="5" xfId="1" applyNumberFormat="1" applyFont="1" applyFill="1" applyBorder="1" applyAlignment="1" applyProtection="1">
      <alignment horizontal="center" shrinkToFit="1"/>
    </xf>
    <xf numFmtId="171" fontId="23" fillId="3" borderId="5" xfId="1" applyNumberFormat="1" applyFont="1" applyFill="1" applyBorder="1" applyAlignment="1" applyProtection="1">
      <alignment horizontal="center" shrinkToFit="1"/>
    </xf>
    <xf numFmtId="178" fontId="23" fillId="3" borderId="5" xfId="1" applyNumberFormat="1" applyFont="1" applyFill="1" applyBorder="1" applyAlignment="1" applyProtection="1">
      <alignment horizontal="center" shrinkToFit="1"/>
    </xf>
    <xf numFmtId="170" fontId="23" fillId="3" borderId="5" xfId="1" applyNumberFormat="1" applyFont="1" applyFill="1" applyBorder="1" applyAlignment="1" applyProtection="1">
      <alignment horizontal="center" shrinkToFit="1"/>
    </xf>
    <xf numFmtId="0" fontId="31" fillId="0" borderId="0" xfId="1" applyFont="1" applyFill="1" applyBorder="1" applyAlignment="1" applyProtection="1">
      <alignment horizontal="center" shrinkToFit="1"/>
      <protection locked="0"/>
    </xf>
    <xf numFmtId="178" fontId="31" fillId="0" borderId="0" xfId="1" applyNumberFormat="1" applyFont="1" applyFill="1" applyBorder="1" applyAlignment="1" applyProtection="1">
      <alignment horizontal="center" shrinkToFit="1"/>
    </xf>
    <xf numFmtId="1" fontId="31" fillId="0" borderId="0" xfId="1" applyNumberFormat="1" applyFont="1" applyFill="1" applyBorder="1" applyAlignment="1" applyProtection="1">
      <alignment horizontal="center" shrinkToFit="1"/>
    </xf>
    <xf numFmtId="0" fontId="36" fillId="0" borderId="0" xfId="1" applyFont="1" applyFill="1" applyBorder="1" applyAlignment="1" applyProtection="1">
      <alignment horizontal="center" shrinkToFit="1"/>
      <protection locked="0"/>
    </xf>
    <xf numFmtId="0" fontId="26" fillId="0" borderId="0" xfId="1" applyFont="1" applyFill="1" applyBorder="1" applyAlignment="1" applyProtection="1">
      <alignment horizontal="center" shrinkToFit="1"/>
      <protection locked="0"/>
    </xf>
    <xf numFmtId="171" fontId="26" fillId="0" borderId="0" xfId="1" applyNumberFormat="1" applyFont="1" applyFill="1" applyBorder="1" applyAlignment="1" applyProtection="1">
      <alignment horizontal="center" vertical="center" shrinkToFit="1"/>
    </xf>
    <xf numFmtId="2" fontId="8" fillId="0" borderId="0" xfId="0" applyNumberFormat="1" applyFont="1" applyFill="1" applyProtection="1">
      <protection locked="0"/>
    </xf>
    <xf numFmtId="1" fontId="51" fillId="16" borderId="16" xfId="0" applyNumberFormat="1" applyFont="1" applyFill="1" applyBorder="1" applyAlignment="1" applyProtection="1">
      <alignment horizontal="center"/>
    </xf>
    <xf numFmtId="1" fontId="142" fillId="17" borderId="17" xfId="0" applyNumberFormat="1" applyFont="1" applyFill="1" applyBorder="1" applyAlignment="1" applyProtection="1">
      <alignment horizontal="center"/>
    </xf>
    <xf numFmtId="1" fontId="142" fillId="17" borderId="16" xfId="0" applyNumberFormat="1" applyFont="1" applyFill="1" applyBorder="1" applyAlignment="1" applyProtection="1">
      <alignment horizontal="center"/>
    </xf>
    <xf numFmtId="1" fontId="51" fillId="18" borderId="102" xfId="0" applyNumberFormat="1" applyFont="1" applyFill="1" applyBorder="1" applyAlignment="1" applyProtection="1"/>
    <xf numFmtId="1" fontId="51" fillId="19" borderId="102" xfId="0" applyNumberFormat="1" applyFont="1" applyFill="1" applyBorder="1" applyAlignment="1" applyProtection="1"/>
    <xf numFmtId="1" fontId="53" fillId="15" borderId="103" xfId="0" applyNumberFormat="1" applyFont="1" applyFill="1" applyBorder="1" applyAlignment="1" applyProtection="1"/>
    <xf numFmtId="1" fontId="53" fillId="19" borderId="102" xfId="0" applyNumberFormat="1" applyFont="1" applyFill="1" applyBorder="1" applyAlignment="1" applyProtection="1">
      <alignment horizontal="center"/>
    </xf>
    <xf numFmtId="1" fontId="51" fillId="18" borderId="104" xfId="0" applyNumberFormat="1" applyFont="1" applyFill="1" applyBorder="1" applyAlignment="1" applyProtection="1">
      <alignment horizontal="center"/>
    </xf>
    <xf numFmtId="1" fontId="53" fillId="0" borderId="0" xfId="0" applyNumberFormat="1" applyFont="1" applyFill="1" applyBorder="1" applyAlignment="1" applyProtection="1">
      <alignment horizontal="center"/>
    </xf>
    <xf numFmtId="1" fontId="51" fillId="0" borderId="0" xfId="0" applyNumberFormat="1" applyFont="1" applyFill="1" applyBorder="1" applyAlignment="1" applyProtection="1">
      <alignment horizontal="center"/>
    </xf>
    <xf numFmtId="171" fontId="53" fillId="0" borderId="0" xfId="0" applyNumberFormat="1" applyFont="1" applyFill="1" applyBorder="1" applyAlignment="1" applyProtection="1">
      <alignment horizontal="center"/>
    </xf>
    <xf numFmtId="1" fontId="142" fillId="18" borderId="102" xfId="0" applyNumberFormat="1" applyFont="1" applyFill="1" applyBorder="1" applyAlignment="1" applyProtection="1"/>
    <xf numFmtId="1" fontId="142" fillId="19" borderId="102" xfId="0" applyNumberFormat="1" applyFont="1" applyFill="1" applyBorder="1" applyAlignment="1" applyProtection="1"/>
    <xf numFmtId="1" fontId="51" fillId="17" borderId="103" xfId="0" applyNumberFormat="1" applyFont="1" applyFill="1" applyBorder="1" applyAlignment="1" applyProtection="1"/>
    <xf numFmtId="1" fontId="54" fillId="19" borderId="102" xfId="0" applyNumberFormat="1" applyFont="1" applyFill="1" applyBorder="1" applyAlignment="1" applyProtection="1">
      <alignment horizontal="center"/>
    </xf>
    <xf numFmtId="1" fontId="142" fillId="18" borderId="104" xfId="0" applyNumberFormat="1" applyFont="1" applyFill="1" applyBorder="1" applyAlignment="1" applyProtection="1">
      <alignment horizontal="center"/>
    </xf>
    <xf numFmtId="171" fontId="53" fillId="8" borderId="105" xfId="0" applyNumberFormat="1" applyFont="1" applyFill="1" applyBorder="1" applyAlignment="1" applyProtection="1">
      <alignment horizontal="center"/>
    </xf>
    <xf numFmtId="1" fontId="54" fillId="0" borderId="0" xfId="0" applyNumberFormat="1" applyFont="1" applyFill="1" applyBorder="1" applyAlignment="1" applyProtection="1">
      <alignment horizontal="center"/>
    </xf>
    <xf numFmtId="1" fontId="142" fillId="0" borderId="0" xfId="0" applyNumberFormat="1" applyFont="1" applyFill="1" applyBorder="1" applyAlignment="1" applyProtection="1">
      <alignment horizontal="center"/>
    </xf>
    <xf numFmtId="171" fontId="53" fillId="15" borderId="105" xfId="0" applyNumberFormat="1" applyFont="1" applyFill="1" applyBorder="1" applyAlignment="1" applyProtection="1">
      <alignment horizontal="center"/>
    </xf>
    <xf numFmtId="171" fontId="31" fillId="5" borderId="17" xfId="1" applyNumberFormat="1" applyFont="1" applyFill="1" applyBorder="1" applyAlignment="1" applyProtection="1">
      <alignment horizontal="center" vertical="center" shrinkToFit="1"/>
      <protection locked="0"/>
    </xf>
    <xf numFmtId="1" fontId="53" fillId="0" borderId="103" xfId="0" applyNumberFormat="1" applyFont="1" applyFill="1" applyBorder="1" applyAlignment="1" applyProtection="1"/>
    <xf numFmtId="1" fontId="53" fillId="0" borderId="102" xfId="0" applyNumberFormat="1" applyFont="1" applyFill="1" applyBorder="1" applyAlignment="1" applyProtection="1">
      <alignment horizontal="center"/>
    </xf>
    <xf numFmtId="1" fontId="51" fillId="0" borderId="104" xfId="0" applyNumberFormat="1" applyFont="1" applyFill="1" applyBorder="1" applyAlignment="1" applyProtection="1">
      <alignment horizontal="center"/>
    </xf>
    <xf numFmtId="171" fontId="53" fillId="0" borderId="106" xfId="0" applyNumberFormat="1" applyFont="1" applyFill="1" applyBorder="1" applyAlignment="1" applyProtection="1">
      <alignment horizontal="center"/>
    </xf>
    <xf numFmtId="1" fontId="17" fillId="22" borderId="1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142" fillId="0" borderId="102" xfId="0" applyNumberFormat="1" applyFont="1" applyFill="1" applyBorder="1" applyAlignment="1" applyProtection="1"/>
    <xf numFmtId="1" fontId="51" fillId="0" borderId="103" xfId="0" applyNumberFormat="1" applyFont="1" applyFill="1" applyBorder="1" applyAlignment="1" applyProtection="1"/>
    <xf numFmtId="1" fontId="54" fillId="0" borderId="102" xfId="0" applyNumberFormat="1" applyFont="1" applyFill="1" applyBorder="1" applyAlignment="1" applyProtection="1">
      <alignment horizontal="center"/>
    </xf>
    <xf numFmtId="1" fontId="142" fillId="0" borderId="104" xfId="0" applyNumberFormat="1" applyFont="1" applyFill="1" applyBorder="1" applyAlignment="1" applyProtection="1">
      <alignment horizontal="center"/>
    </xf>
    <xf numFmtId="1" fontId="53" fillId="0" borderId="107" xfId="0" applyNumberFormat="1" applyFont="1" applyFill="1" applyBorder="1" applyAlignment="1" applyProtection="1"/>
    <xf numFmtId="1" fontId="51" fillId="18" borderId="98" xfId="0" applyNumberFormat="1" applyFont="1" applyFill="1" applyBorder="1" applyAlignment="1" applyProtection="1"/>
    <xf numFmtId="1" fontId="53" fillId="18" borderId="99" xfId="0" applyNumberFormat="1" applyFont="1" applyFill="1" applyBorder="1" applyAlignment="1" applyProtection="1"/>
    <xf numFmtId="1" fontId="53" fillId="18" borderId="98" xfId="0" applyNumberFormat="1" applyFont="1" applyFill="1" applyBorder="1" applyAlignment="1" applyProtection="1">
      <alignment horizontal="center"/>
    </xf>
    <xf numFmtId="1" fontId="51" fillId="18" borderId="100" xfId="0" applyNumberFormat="1" applyFont="1" applyFill="1" applyBorder="1" applyAlignment="1" applyProtection="1">
      <alignment horizontal="center"/>
    </xf>
    <xf numFmtId="171" fontId="53" fillId="18" borderId="98" xfId="0" applyNumberFormat="1" applyFont="1" applyFill="1" applyBorder="1" applyAlignment="1" applyProtection="1">
      <alignment horizontal="center"/>
    </xf>
    <xf numFmtId="171" fontId="53" fillId="18" borderId="70" xfId="0" applyNumberFormat="1" applyFont="1" applyFill="1" applyBorder="1" applyAlignment="1" applyProtection="1">
      <alignment horizontal="center"/>
    </xf>
    <xf numFmtId="1" fontId="53" fillId="20" borderId="103" xfId="0" applyNumberFormat="1" applyFont="1" applyFill="1" applyBorder="1" applyAlignment="1" applyProtection="1"/>
    <xf numFmtId="1" fontId="53" fillId="18" borderId="102" xfId="0" applyNumberFormat="1" applyFont="1" applyFill="1" applyBorder="1" applyAlignment="1" applyProtection="1">
      <alignment horizontal="center"/>
    </xf>
    <xf numFmtId="1" fontId="51" fillId="20" borderId="104" xfId="0" applyNumberFormat="1" applyFont="1" applyFill="1" applyBorder="1" applyAlignment="1" applyProtection="1">
      <alignment horizontal="center"/>
    </xf>
    <xf numFmtId="171" fontId="53" fillId="18" borderId="102" xfId="0" applyNumberFormat="1" applyFont="1" applyFill="1" applyBorder="1" applyAlignment="1" applyProtection="1">
      <alignment horizontal="center"/>
    </xf>
    <xf numFmtId="1" fontId="53" fillId="18" borderId="103" xfId="0" applyNumberFormat="1" applyFont="1" applyFill="1" applyBorder="1" applyAlignment="1" applyProtection="1"/>
    <xf numFmtId="171" fontId="8" fillId="0" borderId="0" xfId="0" applyNumberFormat="1" applyFont="1" applyFill="1" applyProtection="1">
      <protection locked="0"/>
    </xf>
    <xf numFmtId="1" fontId="53" fillId="21" borderId="103" xfId="0" applyNumberFormat="1" applyFont="1" applyFill="1" applyBorder="1" applyAlignment="1" applyProtection="1"/>
    <xf numFmtId="1" fontId="51" fillId="21" borderId="104" xfId="0" applyNumberFormat="1" applyFont="1" applyFill="1" applyBorder="1" applyAlignment="1" applyProtection="1">
      <alignment horizontal="center"/>
    </xf>
    <xf numFmtId="171" fontId="38" fillId="4" borderId="6" xfId="1" applyNumberFormat="1" applyFont="1" applyFill="1" applyBorder="1" applyAlignment="1" applyProtection="1">
      <alignment horizontal="center" vertical="center" shrinkToFit="1"/>
      <protection locked="0"/>
    </xf>
    <xf numFmtId="173" fontId="53" fillId="18" borderId="103" xfId="0" applyNumberFormat="1" applyFont="1" applyFill="1" applyBorder="1" applyAlignment="1" applyProtection="1"/>
    <xf numFmtId="2" fontId="53" fillId="18" borderId="102" xfId="0" applyNumberFormat="1" applyFont="1" applyFill="1" applyBorder="1" applyAlignment="1" applyProtection="1">
      <alignment horizontal="center"/>
    </xf>
    <xf numFmtId="2" fontId="53" fillId="0" borderId="0" xfId="0" applyNumberFormat="1" applyFont="1" applyFill="1" applyBorder="1" applyAlignment="1" applyProtection="1">
      <alignment horizontal="center"/>
    </xf>
    <xf numFmtId="173" fontId="53" fillId="18" borderId="102" xfId="0" applyNumberFormat="1" applyFont="1" applyFill="1" applyBorder="1" applyAlignment="1" applyProtection="1">
      <alignment horizontal="center"/>
    </xf>
    <xf numFmtId="171" fontId="53" fillId="18" borderId="106" xfId="0" applyNumberFormat="1" applyFont="1" applyFill="1" applyBorder="1" applyAlignment="1" applyProtection="1">
      <alignment horizontal="center"/>
    </xf>
    <xf numFmtId="173" fontId="53" fillId="0" borderId="0" xfId="0" applyNumberFormat="1" applyFont="1" applyFill="1" applyBorder="1" applyAlignment="1" applyProtection="1">
      <alignment horizontal="center"/>
    </xf>
    <xf numFmtId="171" fontId="53" fillId="18" borderId="11" xfId="0" applyNumberFormat="1" applyFont="1" applyFill="1" applyBorder="1" applyAlignment="1" applyProtection="1">
      <alignment horizontal="center"/>
    </xf>
    <xf numFmtId="1" fontId="51" fillId="18" borderId="102" xfId="0" applyNumberFormat="1" applyFont="1" applyFill="1" applyBorder="1" applyAlignment="1" applyProtection="1">
      <alignment horizontal="center"/>
    </xf>
    <xf numFmtId="1" fontId="51" fillId="19" borderId="102" xfId="0" applyNumberFormat="1" applyFont="1" applyFill="1" applyBorder="1" applyAlignment="1" applyProtection="1">
      <alignment horizontal="center"/>
    </xf>
    <xf numFmtId="1" fontId="53" fillId="15" borderId="103" xfId="0" applyNumberFormat="1" applyFont="1" applyFill="1" applyBorder="1" applyAlignment="1" applyProtection="1">
      <alignment horizontal="center"/>
    </xf>
    <xf numFmtId="1" fontId="53" fillId="0" borderId="103" xfId="0" applyNumberFormat="1" applyFont="1" applyFill="1" applyBorder="1" applyAlignment="1" applyProtection="1">
      <alignment horizontal="center"/>
    </xf>
    <xf numFmtId="171" fontId="53" fillId="8" borderId="108" xfId="0" applyNumberFormat="1" applyFont="1" applyFill="1" applyBorder="1" applyAlignment="1" applyProtection="1">
      <alignment horizontal="center"/>
    </xf>
    <xf numFmtId="14" fontId="51" fillId="18" borderId="16" xfId="0" applyNumberFormat="1" applyFont="1" applyFill="1" applyBorder="1" applyAlignment="1" applyProtection="1">
      <alignment horizontal="center" vertical="center"/>
    </xf>
    <xf numFmtId="1" fontId="51" fillId="23" borderId="6" xfId="0" applyNumberFormat="1" applyFont="1" applyFill="1" applyBorder="1" applyAlignment="1" applyProtection="1">
      <alignment horizontal="center"/>
    </xf>
    <xf numFmtId="1" fontId="142" fillId="24" borderId="6" xfId="0" applyNumberFormat="1" applyFont="1" applyFill="1" applyBorder="1" applyAlignment="1" applyProtection="1">
      <alignment horizontal="center"/>
    </xf>
    <xf numFmtId="0" fontId="0" fillId="0" borderId="0" xfId="0" applyAlignment="1"/>
    <xf numFmtId="1" fontId="142" fillId="18" borderId="102" xfId="0" applyNumberFormat="1" applyFont="1" applyFill="1" applyBorder="1" applyAlignment="1" applyProtection="1">
      <alignment horizontal="center"/>
    </xf>
    <xf numFmtId="1" fontId="142" fillId="19" borderId="102" xfId="0" applyNumberFormat="1" applyFont="1" applyFill="1" applyBorder="1" applyAlignment="1" applyProtection="1">
      <alignment horizontal="center"/>
    </xf>
    <xf numFmtId="1" fontId="51" fillId="17" borderId="103" xfId="0" applyNumberFormat="1" applyFont="1" applyFill="1" applyBorder="1" applyAlignment="1" applyProtection="1">
      <alignment horizontal="center"/>
    </xf>
    <xf numFmtId="1" fontId="51" fillId="17" borderId="104" xfId="0" applyNumberFormat="1" applyFont="1" applyFill="1" applyBorder="1" applyAlignment="1" applyProtection="1">
      <alignment horizontal="center"/>
    </xf>
    <xf numFmtId="171" fontId="53" fillId="17" borderId="104" xfId="0" applyNumberFormat="1" applyFont="1" applyFill="1" applyBorder="1" applyAlignment="1" applyProtection="1">
      <alignment horizontal="center"/>
    </xf>
    <xf numFmtId="1" fontId="53" fillId="15" borderId="104" xfId="0" applyNumberFormat="1" applyFont="1" applyFill="1" applyBorder="1" applyAlignment="1" applyProtection="1">
      <alignment horizontal="center"/>
    </xf>
    <xf numFmtId="171" fontId="53" fillId="15" borderId="104" xfId="0" applyNumberFormat="1" applyFont="1" applyFill="1" applyBorder="1" applyAlignment="1" applyProtection="1">
      <alignment horizontal="center"/>
    </xf>
    <xf numFmtId="1" fontId="51" fillId="21" borderId="102" xfId="0" applyNumberFormat="1" applyFont="1" applyFill="1" applyBorder="1" applyAlignment="1" applyProtection="1">
      <alignment horizontal="center"/>
    </xf>
    <xf numFmtId="1" fontId="51" fillId="21" borderId="103" xfId="0" applyNumberFormat="1" applyFont="1" applyFill="1" applyBorder="1" applyAlignment="1" applyProtection="1">
      <alignment horizontal="center"/>
    </xf>
    <xf numFmtId="1" fontId="51" fillId="21" borderId="109" xfId="0" applyNumberFormat="1" applyFont="1" applyFill="1" applyBorder="1" applyAlignment="1" applyProtection="1">
      <alignment horizontal="center"/>
    </xf>
    <xf numFmtId="1" fontId="52" fillId="13" borderId="102" xfId="0" applyNumberFormat="1" applyFont="1" applyFill="1" applyBorder="1" applyAlignment="1" applyProtection="1">
      <alignment horizontal="center"/>
    </xf>
    <xf numFmtId="1" fontId="52" fillId="13" borderId="103" xfId="0" applyNumberFormat="1" applyFont="1" applyFill="1" applyBorder="1" applyAlignment="1" applyProtection="1">
      <alignment horizontal="center"/>
    </xf>
    <xf numFmtId="1" fontId="52" fillId="13" borderId="109" xfId="0" applyNumberFormat="1" applyFont="1" applyFill="1" applyBorder="1" applyAlignment="1" applyProtection="1">
      <alignment horizontal="center"/>
    </xf>
    <xf numFmtId="1" fontId="53" fillId="0" borderId="104" xfId="0" applyNumberFormat="1" applyFont="1" applyFill="1" applyBorder="1" applyAlignment="1" applyProtection="1">
      <alignment horizontal="center"/>
    </xf>
    <xf numFmtId="1" fontId="51" fillId="0" borderId="102" xfId="0" applyNumberFormat="1" applyFont="1" applyFill="1" applyBorder="1" applyAlignment="1" applyProtection="1">
      <alignment horizontal="center"/>
    </xf>
    <xf numFmtId="171" fontId="53" fillId="0" borderId="102" xfId="0" applyNumberFormat="1" applyFont="1" applyFill="1" applyBorder="1" applyAlignment="1" applyProtection="1">
      <alignment horizontal="center"/>
    </xf>
    <xf numFmtId="171" fontId="53" fillId="0" borderId="104" xfId="0" applyNumberFormat="1" applyFont="1" applyFill="1" applyBorder="1" applyAlignment="1" applyProtection="1">
      <alignment horizontal="center"/>
    </xf>
    <xf numFmtId="1" fontId="52" fillId="18" borderId="102" xfId="0" applyNumberFormat="1" applyFont="1" applyFill="1" applyBorder="1" applyAlignment="1" applyProtection="1">
      <alignment horizontal="center"/>
    </xf>
    <xf numFmtId="1" fontId="52" fillId="13" borderId="104" xfId="0" applyNumberFormat="1" applyFont="1" applyFill="1" applyBorder="1" applyAlignment="1" applyProtection="1">
      <alignment horizontal="center"/>
    </xf>
    <xf numFmtId="1" fontId="142" fillId="18" borderId="12" xfId="0" applyNumberFormat="1" applyFont="1" applyFill="1" applyBorder="1" applyAlignment="1" applyProtection="1">
      <alignment horizontal="center"/>
    </xf>
    <xf numFmtId="1" fontId="53" fillId="0" borderId="12" xfId="0" applyNumberFormat="1" applyFont="1" applyFill="1" applyBorder="1" applyAlignment="1" applyProtection="1">
      <alignment horizontal="center"/>
    </xf>
    <xf numFmtId="1" fontId="51" fillId="0" borderId="11" xfId="0" applyNumberFormat="1" applyFont="1" applyFill="1" applyBorder="1" applyAlignment="1" applyProtection="1">
      <alignment horizontal="center"/>
    </xf>
    <xf numFmtId="171" fontId="53" fillId="0" borderId="11" xfId="0" applyNumberFormat="1" applyFont="1" applyFill="1" applyBorder="1" applyAlignment="1" applyProtection="1">
      <alignment horizontal="center"/>
    </xf>
    <xf numFmtId="1" fontId="53" fillId="18" borderId="70" xfId="0" applyNumberFormat="1" applyFont="1" applyFill="1" applyBorder="1" applyAlignment="1" applyProtection="1">
      <alignment horizontal="center"/>
    </xf>
    <xf numFmtId="1" fontId="53" fillId="18" borderId="110" xfId="0" applyNumberFormat="1" applyFont="1" applyFill="1" applyBorder="1" applyAlignment="1" applyProtection="1">
      <alignment horizontal="center"/>
    </xf>
    <xf numFmtId="171" fontId="53" fillId="18" borderId="72" xfId="0" applyNumberFormat="1" applyFont="1" applyFill="1" applyBorder="1" applyAlignment="1" applyProtection="1">
      <alignment horizontal="center"/>
    </xf>
    <xf numFmtId="1" fontId="58" fillId="18" borderId="70" xfId="0" applyNumberFormat="1" applyFont="1" applyFill="1" applyBorder="1" applyAlignment="1" applyProtection="1">
      <alignment horizontal="center"/>
    </xf>
    <xf numFmtId="166" fontId="53" fillId="0" borderId="0" xfId="0" applyNumberFormat="1" applyFont="1" applyFill="1" applyBorder="1" applyAlignment="1" applyProtection="1">
      <alignment horizontal="center"/>
    </xf>
    <xf numFmtId="1" fontId="53" fillId="18" borderId="23" xfId="0" applyNumberFormat="1" applyFont="1" applyFill="1" applyBorder="1" applyAlignment="1" applyProtection="1">
      <alignment horizontal="center"/>
    </xf>
    <xf numFmtId="1" fontId="51" fillId="18" borderId="23" xfId="0" applyNumberFormat="1" applyFont="1" applyFill="1" applyBorder="1" applyAlignment="1" applyProtection="1">
      <alignment horizontal="center"/>
    </xf>
    <xf numFmtId="171" fontId="53" fillId="18" borderId="23" xfId="0" applyNumberFormat="1" applyFont="1" applyFill="1" applyBorder="1" applyAlignment="1" applyProtection="1">
      <alignment horizontal="center"/>
    </xf>
    <xf numFmtId="1" fontId="58" fillId="18" borderId="23" xfId="0" applyNumberFormat="1" applyFont="1" applyFill="1" applyBorder="1" applyAlignment="1" applyProtection="1">
      <alignment horizontal="center"/>
    </xf>
    <xf numFmtId="0" fontId="8" fillId="0" borderId="0" xfId="0" applyFont="1" applyFill="1" applyAlignment="1" applyProtection="1">
      <alignment horizontal="center"/>
      <protection locked="0"/>
    </xf>
    <xf numFmtId="2" fontId="8" fillId="0" borderId="0" xfId="0" applyNumberFormat="1" applyFont="1" applyFill="1" applyAlignment="1" applyProtection="1">
      <alignment horizontal="center"/>
      <protection locked="0"/>
    </xf>
    <xf numFmtId="0" fontId="71" fillId="0" borderId="0" xfId="0" applyFont="1" applyFill="1" applyAlignment="1" applyProtection="1">
      <alignment horizontal="center"/>
      <protection locked="0"/>
    </xf>
    <xf numFmtId="0" fontId="24" fillId="0" borderId="0" xfId="0" applyFont="1" applyFill="1" applyAlignment="1" applyProtection="1">
      <alignment horizontal="center"/>
      <protection locked="0"/>
    </xf>
    <xf numFmtId="0" fontId="17" fillId="0" borderId="0" xfId="1" applyFont="1" applyFill="1" applyAlignment="1" applyProtection="1">
      <alignment horizontal="center"/>
      <protection locked="0"/>
    </xf>
    <xf numFmtId="1" fontId="24" fillId="0" borderId="0" xfId="0" applyNumberFormat="1" applyFont="1" applyFill="1" applyAlignment="1" applyProtection="1">
      <alignment horizontal="center"/>
      <protection locked="0"/>
    </xf>
    <xf numFmtId="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0" fontId="100" fillId="0" borderId="0" xfId="0" applyFont="1" applyProtection="1">
      <protection locked="0"/>
    </xf>
    <xf numFmtId="0" fontId="101" fillId="0" borderId="1" xfId="1" applyFont="1" applyBorder="1" applyAlignment="1" applyProtection="1">
      <alignment horizontal="left" vertical="center"/>
      <protection locked="0"/>
    </xf>
    <xf numFmtId="166" fontId="101" fillId="0" borderId="2" xfId="1" applyNumberFormat="1" applyFont="1" applyBorder="1" applyProtection="1">
      <protection locked="0"/>
    </xf>
    <xf numFmtId="0" fontId="150" fillId="0" borderId="2" xfId="1" applyFont="1" applyBorder="1" applyProtection="1">
      <protection locked="0"/>
    </xf>
    <xf numFmtId="1" fontId="150" fillId="0" borderId="2" xfId="1" applyNumberFormat="1" applyFont="1" applyBorder="1" applyAlignment="1" applyProtection="1">
      <alignment horizontal="center" vertical="center"/>
      <protection locked="0"/>
    </xf>
    <xf numFmtId="1" fontId="101" fillId="0" borderId="2" xfId="1" applyNumberFormat="1" applyFont="1" applyBorder="1" applyAlignment="1" applyProtection="1">
      <alignment horizontal="center"/>
      <protection locked="0"/>
    </xf>
    <xf numFmtId="1" fontId="101" fillId="0" borderId="2" xfId="1" applyNumberFormat="1" applyFont="1" applyBorder="1" applyAlignment="1" applyProtection="1">
      <alignment horizontal="center" vertical="center"/>
      <protection locked="0"/>
    </xf>
    <xf numFmtId="168" fontId="101" fillId="0" borderId="2" xfId="1" applyNumberFormat="1" applyFont="1" applyBorder="1" applyAlignment="1" applyProtection="1">
      <alignment horizontal="center" vertical="center"/>
      <protection locked="0"/>
    </xf>
    <xf numFmtId="1" fontId="101" fillId="0" borderId="2" xfId="1" applyNumberFormat="1" applyFont="1" applyBorder="1" applyAlignment="1" applyProtection="1">
      <alignment horizontal="right" vertical="center"/>
      <protection locked="0"/>
    </xf>
    <xf numFmtId="46" fontId="101" fillId="8" borderId="6" xfId="1" applyNumberFormat="1" applyFont="1" applyFill="1" applyBorder="1" applyAlignment="1" applyProtection="1">
      <alignment horizontal="center" vertical="center"/>
      <protection locked="0"/>
    </xf>
    <xf numFmtId="0" fontId="100" fillId="0" borderId="2" xfId="0" applyFont="1" applyBorder="1" applyAlignment="1" applyProtection="1">
      <alignment vertical="center"/>
      <protection locked="0"/>
    </xf>
    <xf numFmtId="0" fontId="102" fillId="0" borderId="2" xfId="1" applyFont="1" applyBorder="1" applyProtection="1">
      <protection locked="0"/>
    </xf>
    <xf numFmtId="0" fontId="100" fillId="0" borderId="2" xfId="1" applyFont="1" applyBorder="1" applyProtection="1">
      <protection locked="0"/>
    </xf>
    <xf numFmtId="167" fontId="100" fillId="0" borderId="2" xfId="0" applyNumberFormat="1" applyFont="1" applyBorder="1" applyProtection="1">
      <protection locked="0"/>
    </xf>
    <xf numFmtId="0" fontId="100" fillId="0" borderId="2" xfId="0" applyFont="1" applyBorder="1" applyProtection="1">
      <protection locked="0"/>
    </xf>
    <xf numFmtId="1" fontId="103" fillId="0" borderId="2" xfId="0" applyNumberFormat="1" applyFont="1" applyBorder="1" applyProtection="1">
      <protection locked="0"/>
    </xf>
    <xf numFmtId="0" fontId="151" fillId="0" borderId="2" xfId="2" applyFont="1" applyBorder="1" applyProtection="1">
      <protection locked="0"/>
    </xf>
    <xf numFmtId="0" fontId="100" fillId="0" borderId="2" xfId="0" applyFont="1" applyBorder="1" applyAlignment="1" applyProtection="1">
      <alignment horizontal="center"/>
      <protection locked="0"/>
    </xf>
    <xf numFmtId="0" fontId="100" fillId="0" borderId="0" xfId="0" applyFont="1" applyAlignment="1" applyProtection="1">
      <alignment horizontal="center"/>
      <protection locked="0"/>
    </xf>
    <xf numFmtId="0" fontId="100" fillId="0" borderId="0" xfId="0" applyFont="1" applyFill="1" applyProtection="1">
      <protection locked="0"/>
    </xf>
    <xf numFmtId="0" fontId="56" fillId="0" borderId="8" xfId="1" applyFont="1" applyBorder="1" applyAlignment="1" applyProtection="1">
      <alignment horizontal="right" vertical="center"/>
      <protection locked="0"/>
    </xf>
    <xf numFmtId="0" fontId="56" fillId="0" borderId="0" xfId="1" applyFont="1" applyAlignment="1" applyProtection="1">
      <alignment vertical="center"/>
      <protection locked="0"/>
    </xf>
    <xf numFmtId="0" fontId="27" fillId="0" borderId="6" xfId="1" applyFont="1" applyBorder="1" applyAlignment="1" applyProtection="1">
      <alignment horizontal="center" vertical="center"/>
      <protection locked="0"/>
    </xf>
    <xf numFmtId="1" fontId="27" fillId="0" borderId="6" xfId="1" applyNumberFormat="1" applyFont="1" applyBorder="1" applyAlignment="1" applyProtection="1">
      <alignment horizontal="center" vertical="center"/>
      <protection locked="0"/>
    </xf>
    <xf numFmtId="1" fontId="101" fillId="0" borderId="0" xfId="1" applyNumberFormat="1" applyFont="1" applyAlignment="1" applyProtection="1">
      <alignment vertical="center"/>
      <protection locked="0"/>
    </xf>
    <xf numFmtId="167" fontId="152" fillId="0" borderId="1" xfId="1" applyNumberFormat="1" applyFont="1" applyBorder="1" applyAlignment="1" applyProtection="1">
      <alignment horizontal="center" vertical="center"/>
      <protection locked="0"/>
    </xf>
    <xf numFmtId="1" fontId="56" fillId="0" borderId="0" xfId="1" applyNumberFormat="1" applyFont="1" applyAlignment="1" applyProtection="1">
      <alignment vertical="center"/>
      <protection locked="0"/>
    </xf>
    <xf numFmtId="0" fontId="100" fillId="0" borderId="0" xfId="0" applyFont="1" applyAlignment="1" applyProtection="1">
      <alignment vertical="center"/>
      <protection locked="0"/>
    </xf>
    <xf numFmtId="14" fontId="101" fillId="0" borderId="0" xfId="1" applyNumberFormat="1" applyFont="1" applyAlignment="1" applyProtection="1">
      <alignment horizontal="center" vertical="center"/>
      <protection locked="0"/>
    </xf>
    <xf numFmtId="0" fontId="100" fillId="0" borderId="0" xfId="1" applyFont="1" applyAlignment="1" applyProtection="1">
      <alignment vertical="center"/>
      <protection locked="0"/>
    </xf>
    <xf numFmtId="0" fontId="100" fillId="0" borderId="0" xfId="0" applyFont="1" applyBorder="1" applyProtection="1">
      <protection locked="0"/>
    </xf>
    <xf numFmtId="0" fontId="151" fillId="0" borderId="0" xfId="2" applyFont="1" applyBorder="1" applyProtection="1">
      <protection locked="0"/>
    </xf>
    <xf numFmtId="1" fontId="100" fillId="0" borderId="0" xfId="0" applyNumberFormat="1" applyFont="1" applyProtection="1">
      <protection locked="0"/>
    </xf>
    <xf numFmtId="0" fontId="27" fillId="0" borderId="3" xfId="1" applyFont="1" applyBorder="1" applyAlignment="1" applyProtection="1">
      <alignment horizontal="center" vertical="center"/>
      <protection locked="0"/>
    </xf>
    <xf numFmtId="166" fontId="27" fillId="0" borderId="6" xfId="1" applyNumberFormat="1" applyFont="1" applyBorder="1" applyAlignment="1" applyProtection="1">
      <alignment horizontal="center" vertical="center"/>
      <protection locked="0"/>
    </xf>
    <xf numFmtId="166" fontId="27" fillId="0" borderId="3" xfId="1" applyNumberFormat="1" applyFont="1" applyBorder="1" applyAlignment="1" applyProtection="1">
      <alignment horizontal="center" vertical="center"/>
      <protection locked="0"/>
    </xf>
    <xf numFmtId="14" fontId="27" fillId="0" borderId="6" xfId="1" applyNumberFormat="1" applyFont="1" applyBorder="1" applyAlignment="1" applyProtection="1">
      <alignment horizontal="center" vertical="center"/>
      <protection locked="0"/>
    </xf>
    <xf numFmtId="0" fontId="27" fillId="0" borderId="0" xfId="1" applyFont="1" applyAlignment="1" applyProtection="1">
      <alignment vertical="center"/>
      <protection locked="0"/>
    </xf>
    <xf numFmtId="1" fontId="100" fillId="0" borderId="0" xfId="0" applyNumberFormat="1" applyFont="1" applyAlignment="1" applyProtection="1">
      <alignment vertical="center"/>
      <protection locked="0"/>
    </xf>
    <xf numFmtId="0" fontId="40" fillId="12" borderId="10" xfId="1" applyFont="1" applyFill="1" applyBorder="1" applyAlignment="1" applyProtection="1">
      <alignment horizontal="center" vertical="center" shrinkToFit="1"/>
      <protection locked="0"/>
    </xf>
    <xf numFmtId="0" fontId="40" fillId="0" borderId="9" xfId="1" applyFont="1" applyBorder="1" applyAlignment="1" applyProtection="1">
      <alignment horizontal="center" vertical="center" shrinkToFit="1"/>
      <protection locked="0"/>
    </xf>
    <xf numFmtId="1" fontId="40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14" borderId="10" xfId="1" applyNumberFormat="1" applyFont="1" applyFill="1" applyBorder="1" applyAlignment="1" applyProtection="1">
      <alignment horizontal="center" vertical="center" shrinkToFit="1"/>
      <protection locked="0"/>
    </xf>
    <xf numFmtId="0" fontId="40" fillId="0" borderId="1" xfId="1" applyFont="1" applyBorder="1" applyAlignment="1" applyProtection="1">
      <alignment horizontal="center" vertical="center" shrinkToFit="1"/>
      <protection locked="0"/>
    </xf>
    <xf numFmtId="0" fontId="40" fillId="0" borderId="7" xfId="1" applyFont="1" applyBorder="1" applyAlignment="1" applyProtection="1">
      <alignment horizontal="center" vertical="center" shrinkToFit="1"/>
      <protection locked="0"/>
    </xf>
    <xf numFmtId="0" fontId="25" fillId="0" borderId="7" xfId="1" applyFont="1" applyBorder="1" applyAlignment="1" applyProtection="1">
      <alignment horizontal="center" vertical="center" shrinkToFit="1"/>
      <protection locked="0"/>
    </xf>
    <xf numFmtId="1" fontId="40" fillId="0" borderId="10" xfId="1" applyNumberFormat="1" applyFont="1" applyBorder="1" applyAlignment="1" applyProtection="1">
      <alignment horizontal="center" vertical="center" shrinkToFit="1"/>
      <protection locked="0"/>
    </xf>
    <xf numFmtId="0" fontId="27" fillId="2" borderId="10" xfId="1" applyFont="1" applyFill="1" applyBorder="1" applyAlignment="1" applyProtection="1">
      <alignment horizontal="center" vertical="center" shrinkToFit="1"/>
      <protection locked="0"/>
    </xf>
    <xf numFmtId="0" fontId="56" fillId="0" borderId="10" xfId="1" applyFont="1" applyBorder="1" applyProtection="1">
      <protection locked="0"/>
    </xf>
    <xf numFmtId="0" fontId="153" fillId="0" borderId="0" xfId="0" applyFont="1" applyProtection="1">
      <protection locked="0"/>
    </xf>
    <xf numFmtId="0" fontId="148" fillId="0" borderId="0" xfId="0" applyFont="1" applyProtection="1">
      <protection locked="0"/>
    </xf>
    <xf numFmtId="166" fontId="100" fillId="0" borderId="0" xfId="0" applyNumberFormat="1" applyFont="1" applyProtection="1">
      <protection locked="0"/>
    </xf>
    <xf numFmtId="166" fontId="104" fillId="0" borderId="0" xfId="0" applyNumberFormat="1" applyFont="1" applyProtection="1">
      <protection locked="0"/>
    </xf>
    <xf numFmtId="166" fontId="0" fillId="0" borderId="0" xfId="0" applyNumberFormat="1" applyFont="1" applyProtection="1">
      <protection locked="0"/>
    </xf>
    <xf numFmtId="0" fontId="8" fillId="0" borderId="0" xfId="0" applyFont="1" applyProtection="1">
      <protection locked="0"/>
    </xf>
    <xf numFmtId="0" fontId="154" fillId="25" borderId="10" xfId="3" applyFont="1" applyFill="1" applyBorder="1" applyAlignment="1">
      <alignment horizontal="center" vertical="center"/>
    </xf>
    <xf numFmtId="175" fontId="154" fillId="25" borderId="12" xfId="3" quotePrefix="1" applyNumberFormat="1" applyFont="1" applyFill="1" applyBorder="1" applyAlignment="1">
      <alignment horizontal="center" vertical="center"/>
    </xf>
    <xf numFmtId="0" fontId="154" fillId="73" borderId="12" xfId="3" quotePrefix="1" applyFont="1" applyFill="1" applyBorder="1" applyAlignment="1">
      <alignment horizontal="center" vertical="center"/>
    </xf>
    <xf numFmtId="0" fontId="154" fillId="20" borderId="8" xfId="3" applyFont="1" applyFill="1" applyBorder="1" applyAlignment="1">
      <alignment horizontal="center" vertical="center"/>
    </xf>
    <xf numFmtId="0" fontId="40" fillId="12" borderId="11" xfId="1" applyFont="1" applyFill="1" applyBorder="1" applyAlignment="1" applyProtection="1">
      <alignment horizontal="center" vertical="center" shrinkToFit="1"/>
      <protection locked="0"/>
    </xf>
    <xf numFmtId="1" fontId="40" fillId="10" borderId="11" xfId="1" applyNumberFormat="1" applyFont="1" applyFill="1" applyBorder="1" applyAlignment="1" applyProtection="1">
      <alignment horizontal="center" vertical="center" shrinkToFit="1"/>
      <protection locked="0"/>
    </xf>
    <xf numFmtId="1" fontId="40" fillId="14" borderId="12" xfId="1" applyNumberFormat="1" applyFont="1" applyFill="1" applyBorder="1" applyAlignment="1" applyProtection="1">
      <alignment horizontal="center" vertical="center" shrinkToFit="1"/>
      <protection locked="0"/>
    </xf>
    <xf numFmtId="0" fontId="40" fillId="0" borderId="12" xfId="1" applyFont="1" applyBorder="1" applyAlignment="1" applyProtection="1">
      <alignment horizontal="center" vertical="center" shrinkToFit="1"/>
      <protection locked="0"/>
    </xf>
    <xf numFmtId="0" fontId="40" fillId="0" borderId="8" xfId="1" applyFont="1" applyBorder="1" applyAlignment="1" applyProtection="1">
      <alignment horizontal="center" vertical="center" shrinkToFit="1"/>
      <protection locked="0"/>
    </xf>
    <xf numFmtId="1" fontId="40" fillId="0" borderId="12" xfId="1" applyNumberFormat="1" applyFont="1" applyBorder="1" applyAlignment="1" applyProtection="1">
      <alignment horizontal="center" vertical="center" shrinkToFit="1"/>
      <protection locked="0"/>
    </xf>
    <xf numFmtId="0" fontId="40" fillId="12" borderId="12" xfId="1" applyFont="1" applyFill="1" applyBorder="1" applyAlignment="1" applyProtection="1">
      <alignment horizontal="center" vertical="center" shrinkToFit="1"/>
      <protection locked="0"/>
    </xf>
    <xf numFmtId="0" fontId="27" fillId="2" borderId="12" xfId="1" applyFont="1" applyFill="1" applyBorder="1" applyAlignment="1" applyProtection="1">
      <alignment horizontal="center" vertical="center" shrinkToFit="1"/>
      <protection locked="0"/>
    </xf>
    <xf numFmtId="0" fontId="56" fillId="0" borderId="11" xfId="1" applyFont="1" applyBorder="1" applyAlignment="1" applyProtection="1">
      <alignment horizontal="center" vertical="center" shrinkToFit="1"/>
      <protection locked="0"/>
    </xf>
    <xf numFmtId="0" fontId="56" fillId="0" borderId="12" xfId="1" applyFont="1" applyBorder="1" applyProtection="1">
      <protection locked="0"/>
    </xf>
    <xf numFmtId="1" fontId="100" fillId="0" borderId="0" xfId="0" applyNumberFormat="1" applyFont="1" applyAlignment="1" applyProtection="1">
      <alignment horizontal="center"/>
      <protection locked="0"/>
    </xf>
    <xf numFmtId="0" fontId="154" fillId="25" borderId="12" xfId="3" applyFont="1" applyFill="1" applyBorder="1" applyAlignment="1">
      <alignment horizontal="center" vertical="center"/>
    </xf>
    <xf numFmtId="1" fontId="154" fillId="25" borderId="14" xfId="3" applyNumberFormat="1" applyFont="1" applyFill="1" applyBorder="1" applyAlignment="1">
      <alignment horizontal="center" vertical="center"/>
    </xf>
    <xf numFmtId="0" fontId="157" fillId="25" borderId="1" xfId="3" applyFont="1" applyFill="1" applyBorder="1" applyAlignment="1" applyProtection="1">
      <alignment vertical="center"/>
    </xf>
    <xf numFmtId="0" fontId="157" fillId="25" borderId="31" xfId="3" applyFont="1" applyFill="1" applyBorder="1" applyAlignment="1" applyProtection="1">
      <alignment vertical="center"/>
    </xf>
    <xf numFmtId="1" fontId="157" fillId="25" borderId="7" xfId="3" applyNumberFormat="1" applyFont="1" applyFill="1" applyBorder="1" applyAlignment="1" applyProtection="1">
      <alignment vertical="center"/>
    </xf>
    <xf numFmtId="0" fontId="157" fillId="25" borderId="8" xfId="3" applyFont="1" applyFill="1" applyBorder="1" applyAlignment="1" applyProtection="1">
      <alignment vertical="center"/>
    </xf>
    <xf numFmtId="1" fontId="157" fillId="25" borderId="9" xfId="3" applyNumberFormat="1" applyFont="1" applyFill="1" applyBorder="1" applyAlignment="1" applyProtection="1">
      <alignment vertical="center"/>
    </xf>
    <xf numFmtId="0" fontId="157" fillId="25" borderId="1" xfId="3" applyFont="1" applyFill="1" applyBorder="1" applyAlignment="1">
      <alignment vertical="center"/>
    </xf>
    <xf numFmtId="0" fontId="157" fillId="25" borderId="31" xfId="3" applyFont="1" applyFill="1" applyBorder="1" applyAlignment="1">
      <alignment vertical="center"/>
    </xf>
    <xf numFmtId="0" fontId="157" fillId="25" borderId="2" xfId="3" applyFont="1" applyFill="1" applyBorder="1" applyAlignment="1">
      <alignment vertical="center"/>
    </xf>
    <xf numFmtId="0" fontId="157" fillId="25" borderId="7" xfId="3" applyFont="1" applyFill="1" applyBorder="1" applyAlignment="1">
      <alignment vertical="center"/>
    </xf>
    <xf numFmtId="0" fontId="157" fillId="25" borderId="8" xfId="3" applyFont="1" applyFill="1" applyBorder="1" applyAlignment="1">
      <alignment vertical="center"/>
    </xf>
    <xf numFmtId="0" fontId="157" fillId="25" borderId="15" xfId="3" applyFont="1" applyFill="1" applyBorder="1" applyAlignment="1">
      <alignment vertical="center"/>
    </xf>
    <xf numFmtId="0" fontId="157" fillId="25" borderId="32" xfId="3" applyFont="1" applyFill="1" applyBorder="1" applyAlignment="1">
      <alignment vertical="center"/>
    </xf>
    <xf numFmtId="175" fontId="154" fillId="25" borderId="12" xfId="3" applyNumberFormat="1" applyFont="1" applyFill="1" applyBorder="1" applyAlignment="1">
      <alignment horizontal="center" vertical="center"/>
    </xf>
    <xf numFmtId="0" fontId="154" fillId="73" borderId="12" xfId="3" applyFont="1" applyFill="1" applyBorder="1" applyAlignment="1">
      <alignment horizontal="center" vertical="center"/>
    </xf>
    <xf numFmtId="0" fontId="100" fillId="0" borderId="6" xfId="0" applyFont="1" applyBorder="1" applyAlignment="1" applyProtection="1">
      <alignment vertical="center"/>
      <protection locked="0"/>
    </xf>
    <xf numFmtId="0" fontId="40" fillId="0" borderId="3" xfId="1" applyFont="1" applyBorder="1" applyAlignment="1" applyProtection="1">
      <alignment horizontal="center" vertical="center" shrinkToFit="1"/>
      <protection locked="0"/>
    </xf>
    <xf numFmtId="0" fontId="40" fillId="0" borderId="6" xfId="1" applyFont="1" applyBorder="1" applyAlignment="1" applyProtection="1">
      <alignment horizontal="center" vertical="center" shrinkToFit="1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1" fontId="154" fillId="25" borderId="33" xfId="3" applyNumberFormat="1" applyFont="1" applyFill="1" applyBorder="1" applyAlignment="1">
      <alignment horizontal="center" vertical="center"/>
    </xf>
    <xf numFmtId="1" fontId="154" fillId="25" borderId="9" xfId="3" applyNumberFormat="1" applyFont="1" applyFill="1" applyBorder="1" applyAlignment="1" applyProtection="1">
      <alignment horizontal="center" vertical="center"/>
    </xf>
    <xf numFmtId="175" fontId="154" fillId="25" borderId="9" xfId="3" applyNumberFormat="1" applyFont="1" applyFill="1" applyBorder="1" applyAlignment="1">
      <alignment horizontal="center" vertical="center"/>
    </xf>
    <xf numFmtId="0" fontId="27" fillId="10" borderId="6" xfId="0" applyFont="1" applyFill="1" applyBorder="1" applyAlignment="1" applyProtection="1">
      <alignment horizontal="center" vertical="center"/>
      <protection locked="0"/>
    </xf>
    <xf numFmtId="0" fontId="27" fillId="10" borderId="4" xfId="0" applyFont="1" applyFill="1" applyBorder="1" applyAlignment="1" applyProtection="1">
      <alignment horizontal="center" vertical="center"/>
      <protection locked="0"/>
    </xf>
    <xf numFmtId="0" fontId="27" fillId="10" borderId="5" xfId="0" applyFont="1" applyFill="1" applyBorder="1" applyAlignment="1" applyProtection="1">
      <alignment horizontal="center" vertical="center" wrapText="1"/>
      <protection locked="0"/>
    </xf>
    <xf numFmtId="0" fontId="28" fillId="10" borderId="5" xfId="0" applyFont="1" applyFill="1" applyBorder="1" applyAlignment="1" applyProtection="1">
      <alignment horizontal="center" vertical="center"/>
      <protection locked="0"/>
    </xf>
    <xf numFmtId="0" fontId="27" fillId="10" borderId="2" xfId="0" applyFont="1" applyFill="1" applyBorder="1" applyAlignment="1" applyProtection="1">
      <alignment horizontal="center" vertical="center"/>
      <protection locked="0"/>
    </xf>
    <xf numFmtId="0" fontId="27" fillId="89" borderId="1" xfId="0" applyFont="1" applyFill="1" applyBorder="1" applyAlignment="1" applyProtection="1">
      <alignment horizontal="center" vertical="center" wrapText="1"/>
      <protection locked="0"/>
    </xf>
    <xf numFmtId="0" fontId="27" fillId="89" borderId="6" xfId="0" applyFont="1" applyFill="1" applyBorder="1" applyAlignment="1" applyProtection="1">
      <alignment horizontal="center" vertical="center" wrapText="1"/>
      <protection locked="0"/>
    </xf>
    <xf numFmtId="0" fontId="27" fillId="89" borderId="6" xfId="0" applyFont="1" applyFill="1" applyBorder="1" applyAlignment="1" applyProtection="1">
      <alignment horizontal="center" vertical="center"/>
      <protection locked="0"/>
    </xf>
    <xf numFmtId="0" fontId="25" fillId="89" borderId="5" xfId="0" applyFont="1" applyFill="1" applyBorder="1" applyAlignment="1" applyProtection="1">
      <alignment horizontal="center" vertical="center"/>
      <protection locked="0"/>
    </xf>
    <xf numFmtId="0" fontId="29" fillId="89" borderId="5" xfId="0" applyFont="1" applyFill="1" applyBorder="1" applyAlignment="1" applyProtection="1">
      <alignment horizontal="center" vertical="center"/>
      <protection locked="0"/>
    </xf>
    <xf numFmtId="0" fontId="25" fillId="89" borderId="5" xfId="0" applyFont="1" applyFill="1" applyBorder="1" applyAlignment="1" applyProtection="1">
      <alignment horizontal="center" vertical="center" wrapText="1"/>
      <protection locked="0"/>
    </xf>
    <xf numFmtId="0" fontId="28" fillId="90" borderId="6" xfId="0" applyFont="1" applyFill="1" applyBorder="1" applyAlignment="1" applyProtection="1">
      <alignment horizontal="center" vertical="center" wrapText="1"/>
      <protection locked="0"/>
    </xf>
    <xf numFmtId="0" fontId="28" fillId="90" borderId="5" xfId="0" applyFont="1" applyFill="1" applyBorder="1" applyAlignment="1" applyProtection="1">
      <alignment horizontal="center" vertical="center" wrapText="1"/>
      <protection locked="0"/>
    </xf>
    <xf numFmtId="0" fontId="28" fillId="90" borderId="5" xfId="0" applyFont="1" applyFill="1" applyBorder="1" applyAlignment="1" applyProtection="1">
      <alignment horizontal="center" vertical="center"/>
      <protection locked="0"/>
    </xf>
    <xf numFmtId="14" fontId="27" fillId="2" borderId="6" xfId="0" applyNumberFormat="1" applyFont="1" applyFill="1" applyBorder="1" applyAlignment="1" applyProtection="1">
      <alignment horizontal="center" vertical="center"/>
      <protection locked="0"/>
    </xf>
    <xf numFmtId="1" fontId="27" fillId="0" borderId="0" xfId="0" applyNumberFormat="1" applyFont="1" applyAlignment="1" applyProtection="1">
      <alignment horizontal="center"/>
      <protection locked="0"/>
    </xf>
    <xf numFmtId="171" fontId="60" fillId="0" borderId="0" xfId="0" applyNumberFormat="1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/>
      <protection locked="0"/>
    </xf>
    <xf numFmtId="0" fontId="28" fillId="89" borderId="6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Fill="1" applyProtection="1">
      <protection locked="0"/>
    </xf>
    <xf numFmtId="1" fontId="154" fillId="0" borderId="70" xfId="3" applyNumberFormat="1" applyFont="1" applyFill="1" applyBorder="1" applyAlignment="1" applyProtection="1">
      <alignment horizontal="center" vertical="center"/>
      <protection hidden="1"/>
    </xf>
    <xf numFmtId="1" fontId="154" fillId="0" borderId="69" xfId="3" applyNumberFormat="1" applyFont="1" applyFill="1" applyBorder="1" applyAlignment="1" applyProtection="1">
      <alignment horizontal="center" vertical="center"/>
      <protection hidden="1"/>
    </xf>
    <xf numFmtId="1" fontId="154" fillId="0" borderId="1" xfId="3" applyNumberFormat="1" applyFont="1" applyFill="1" applyBorder="1" applyAlignment="1" applyProtection="1">
      <alignment horizontal="center" vertical="center"/>
      <protection hidden="1"/>
    </xf>
    <xf numFmtId="1" fontId="157" fillId="13" borderId="33" xfId="3" applyNumberFormat="1" applyFont="1" applyFill="1" applyBorder="1" applyAlignment="1" applyProtection="1">
      <alignment horizontal="center" vertical="center"/>
    </xf>
    <xf numFmtId="1" fontId="157" fillId="13" borderId="34" xfId="3" applyNumberFormat="1" applyFont="1" applyFill="1" applyBorder="1" applyAlignment="1" applyProtection="1">
      <alignment horizontal="center" vertical="center"/>
    </xf>
    <xf numFmtId="0" fontId="106" fillId="0" borderId="0" xfId="0" applyFont="1" applyProtection="1">
      <protection locked="0"/>
    </xf>
    <xf numFmtId="1" fontId="27" fillId="10" borderId="20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70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22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21" xfId="1" applyNumberFormat="1" applyFont="1" applyBorder="1" applyAlignment="1">
      <alignment horizontal="center" vertical="center" shrinkToFit="1"/>
    </xf>
    <xf numFmtId="1" fontId="27" fillId="12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2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70" xfId="1" applyNumberFormat="1" applyFont="1" applyBorder="1" applyAlignment="1" applyProtection="1">
      <alignment horizontal="center" vertical="center" shrinkToFit="1"/>
      <protection locked="0"/>
    </xf>
    <xf numFmtId="0" fontId="100" fillId="0" borderId="12" xfId="0" applyFont="1" applyBorder="1" applyProtection="1">
      <protection locked="0"/>
    </xf>
    <xf numFmtId="1" fontId="27" fillId="10" borderId="73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71" xfId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21" xfId="1" applyNumberFormat="1" applyFont="1" applyBorder="1" applyAlignment="1">
      <alignment horizontal="center" vertical="center" shrinkToFit="1"/>
    </xf>
    <xf numFmtId="171" fontId="108" fillId="0" borderId="21" xfId="1" applyNumberFormat="1" applyFont="1" applyBorder="1" applyAlignment="1">
      <alignment horizontal="center" vertical="center" shrinkToFit="1"/>
    </xf>
    <xf numFmtId="1" fontId="25" fillId="0" borderId="70" xfId="0" applyNumberFormat="1" applyFont="1" applyBorder="1" applyAlignment="1" applyProtection="1">
      <alignment horizontal="center" vertical="center"/>
      <protection locked="0"/>
    </xf>
    <xf numFmtId="1" fontId="25" fillId="0" borderId="69" xfId="0" applyNumberFormat="1" applyFont="1" applyBorder="1" applyAlignment="1" applyProtection="1">
      <alignment horizontal="center" vertical="center"/>
      <protection locked="0"/>
    </xf>
    <xf numFmtId="166" fontId="33" fillId="0" borderId="70" xfId="0" applyNumberFormat="1" applyFont="1" applyBorder="1" applyAlignment="1" applyProtection="1">
      <alignment horizontal="center" vertical="center"/>
      <protection locked="0"/>
    </xf>
    <xf numFmtId="166" fontId="33" fillId="0" borderId="71" xfId="0" applyNumberFormat="1" applyFont="1" applyBorder="1" applyAlignment="1" applyProtection="1">
      <alignment horizontal="center" vertical="center"/>
      <protection locked="0"/>
    </xf>
    <xf numFmtId="1" fontId="25" fillId="12" borderId="22" xfId="0" applyNumberFormat="1" applyFont="1" applyFill="1" applyBorder="1" applyAlignment="1" applyProtection="1">
      <alignment horizontal="center" vertical="center"/>
      <protection locked="0"/>
    </xf>
    <xf numFmtId="1" fontId="25" fillId="0" borderId="22" xfId="0" applyNumberFormat="1" applyFont="1" applyBorder="1" applyAlignment="1" applyProtection="1">
      <alignment horizontal="center" vertical="center"/>
      <protection locked="0"/>
    </xf>
    <xf numFmtId="1" fontId="25" fillId="0" borderId="70" xfId="0" applyNumberFormat="1" applyFont="1" applyBorder="1" applyAlignment="1" applyProtection="1">
      <alignment horizontal="center" vertical="center"/>
    </xf>
    <xf numFmtId="1" fontId="25" fillId="12" borderId="70" xfId="0" applyNumberFormat="1" applyFont="1" applyFill="1" applyBorder="1" applyAlignment="1" applyProtection="1">
      <alignment horizontal="center" vertical="center"/>
      <protection locked="0"/>
    </xf>
    <xf numFmtId="1" fontId="34" fillId="0" borderId="0" xfId="0" applyNumberFormat="1" applyFont="1" applyFill="1" applyAlignment="1" applyProtection="1">
      <alignment horizontal="center" vertical="center"/>
      <protection locked="0"/>
    </xf>
    <xf numFmtId="171" fontId="34" fillId="0" borderId="0" xfId="0" applyNumberFormat="1" applyFont="1" applyFill="1" applyAlignment="1" applyProtection="1">
      <alignment horizontal="center" vertical="center"/>
      <protection locked="0"/>
    </xf>
    <xf numFmtId="166" fontId="27" fillId="91" borderId="12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4" xfId="1" applyNumberFormat="1" applyFont="1" applyFill="1" applyBorder="1" applyAlignment="1" applyProtection="1">
      <alignment horizontal="center" vertical="center" shrinkToFit="1"/>
      <protection locked="0"/>
    </xf>
    <xf numFmtId="1" fontId="154" fillId="22" borderId="22" xfId="3" applyNumberFormat="1" applyFont="1" applyFill="1" applyBorder="1" applyAlignment="1" applyProtection="1">
      <alignment horizontal="center" vertical="center"/>
      <protection hidden="1"/>
    </xf>
    <xf numFmtId="1" fontId="154" fillId="0" borderId="21" xfId="3" applyNumberFormat="1" applyFont="1" applyFill="1" applyBorder="1" applyAlignment="1" applyProtection="1">
      <alignment horizontal="center" vertical="center"/>
      <protection hidden="1"/>
    </xf>
    <xf numFmtId="1" fontId="154" fillId="22" borderId="21" xfId="3" applyNumberFormat="1" applyFont="1" applyFill="1" applyBorder="1" applyAlignment="1" applyProtection="1">
      <alignment horizontal="center" vertical="center"/>
      <protection hidden="1"/>
    </xf>
    <xf numFmtId="1" fontId="154" fillId="0" borderId="8" xfId="3" applyNumberFormat="1" applyFont="1" applyFill="1" applyBorder="1" applyAlignment="1" applyProtection="1">
      <alignment horizontal="center" vertical="center"/>
      <protection hidden="1"/>
    </xf>
    <xf numFmtId="1" fontId="154" fillId="0" borderId="34" xfId="3" applyNumberFormat="1" applyFont="1" applyFill="1" applyBorder="1" applyAlignment="1" applyProtection="1">
      <alignment horizontal="center" vertical="center"/>
      <protection hidden="1"/>
    </xf>
    <xf numFmtId="1" fontId="100" fillId="0" borderId="21" xfId="1" applyNumberFormat="1" applyFont="1" applyBorder="1" applyAlignment="1" applyProtection="1">
      <alignment horizontal="center" vertical="center" shrinkToFit="1"/>
      <protection locked="0"/>
    </xf>
    <xf numFmtId="1" fontId="27" fillId="0" borderId="21" xfId="1" applyNumberFormat="1" applyFont="1" applyBorder="1" applyAlignment="1" applyProtection="1">
      <alignment horizontal="center" vertical="center" shrinkToFit="1"/>
      <protection locked="0"/>
    </xf>
    <xf numFmtId="1" fontId="25" fillId="0" borderId="21" xfId="0" applyNumberFormat="1" applyFont="1" applyBorder="1" applyAlignment="1" applyProtection="1">
      <alignment horizontal="center" vertical="center"/>
    </xf>
    <xf numFmtId="1" fontId="25" fillId="12" borderId="21" xfId="0" applyNumberFormat="1" applyFont="1" applyFill="1" applyBorder="1" applyAlignment="1" applyProtection="1">
      <alignment horizontal="center" vertical="center"/>
      <protection locked="0"/>
    </xf>
    <xf numFmtId="1" fontId="154" fillId="0" borderId="20" xfId="3" applyNumberFormat="1" applyFont="1" applyFill="1" applyBorder="1" applyAlignment="1" applyProtection="1">
      <alignment horizontal="center" vertical="center"/>
      <protection hidden="1"/>
    </xf>
    <xf numFmtId="1" fontId="154" fillId="22" borderId="12" xfId="3" applyNumberFormat="1" applyFont="1" applyFill="1" applyBorder="1" applyAlignment="1" applyProtection="1">
      <alignment horizontal="center" vertical="center"/>
      <protection hidden="1"/>
    </xf>
    <xf numFmtId="1" fontId="157" fillId="13" borderId="26" xfId="3" applyNumberFormat="1" applyFont="1" applyFill="1" applyBorder="1" applyAlignment="1" applyProtection="1">
      <alignment horizontal="center" vertical="center"/>
    </xf>
    <xf numFmtId="1" fontId="157" fillId="13" borderId="28" xfId="3" applyNumberFormat="1" applyFont="1" applyFill="1" applyBorder="1" applyAlignment="1" applyProtection="1">
      <alignment horizontal="center" vertical="center"/>
    </xf>
    <xf numFmtId="1" fontId="157" fillId="13" borderId="27" xfId="3" applyNumberFormat="1" applyFont="1" applyFill="1" applyBorder="1" applyAlignment="1" applyProtection="1">
      <alignment horizontal="center" vertical="center"/>
    </xf>
    <xf numFmtId="1" fontId="157" fillId="13" borderId="76" xfId="3" applyNumberFormat="1" applyFont="1" applyFill="1" applyBorder="1" applyAlignment="1" applyProtection="1">
      <alignment horizontal="center" vertical="center"/>
    </xf>
    <xf numFmtId="1" fontId="154" fillId="0" borderId="27" xfId="3" applyNumberFormat="1" applyFont="1" applyFill="1" applyBorder="1" applyAlignment="1" applyProtection="1">
      <alignment horizontal="center" vertical="center"/>
      <protection hidden="1"/>
    </xf>
    <xf numFmtId="1" fontId="154" fillId="0" borderId="26" xfId="3" applyNumberFormat="1" applyFont="1" applyFill="1" applyBorder="1" applyAlignment="1" applyProtection="1">
      <alignment horizontal="center" vertical="center"/>
      <protection hidden="1"/>
    </xf>
    <xf numFmtId="1" fontId="154" fillId="0" borderId="28" xfId="3" applyNumberFormat="1" applyFont="1" applyFill="1" applyBorder="1" applyAlignment="1" applyProtection="1">
      <alignment horizontal="center" vertical="center"/>
      <protection hidden="1"/>
    </xf>
    <xf numFmtId="1" fontId="157" fillId="29" borderId="27" xfId="3" applyNumberFormat="1" applyFont="1" applyFill="1" applyBorder="1" applyAlignment="1">
      <alignment horizontal="center" vertical="center"/>
    </xf>
    <xf numFmtId="1" fontId="157" fillId="29" borderId="26" xfId="3" applyNumberFormat="1" applyFont="1" applyFill="1" applyBorder="1" applyAlignment="1">
      <alignment horizontal="center" vertical="center"/>
    </xf>
    <xf numFmtId="1" fontId="157" fillId="29" borderId="29" xfId="3" applyNumberFormat="1" applyFont="1" applyFill="1" applyBorder="1" applyAlignment="1">
      <alignment horizontal="center" vertical="center"/>
    </xf>
    <xf numFmtId="1" fontId="159" fillId="11" borderId="21" xfId="3" applyNumberFormat="1" applyFont="1" applyFill="1" applyBorder="1" applyAlignment="1" applyProtection="1">
      <alignment horizontal="center" vertical="center"/>
      <protection hidden="1"/>
    </xf>
    <xf numFmtId="1" fontId="157" fillId="29" borderId="33" xfId="3" applyNumberFormat="1" applyFont="1" applyFill="1" applyBorder="1" applyAlignment="1">
      <alignment horizontal="center" vertical="center"/>
    </xf>
    <xf numFmtId="1" fontId="157" fillId="29" borderId="34" xfId="3" applyNumberFormat="1" applyFont="1" applyFill="1" applyBorder="1" applyAlignment="1">
      <alignment horizontal="center" vertical="center"/>
    </xf>
    <xf numFmtId="166" fontId="154" fillId="0" borderId="26" xfId="3" applyNumberFormat="1" applyFont="1" applyFill="1" applyBorder="1" applyAlignment="1" applyProtection="1">
      <alignment horizontal="center" vertical="center"/>
      <protection hidden="1"/>
    </xf>
    <xf numFmtId="166" fontId="154" fillId="0" borderId="8" xfId="3" applyNumberFormat="1" applyFont="1" applyFill="1" applyBorder="1" applyAlignment="1" applyProtection="1">
      <alignment horizontal="center" vertical="center"/>
      <protection hidden="1"/>
    </xf>
    <xf numFmtId="166" fontId="154" fillId="0" borderId="34" xfId="3" applyNumberFormat="1" applyFont="1" applyFill="1" applyBorder="1" applyAlignment="1" applyProtection="1">
      <alignment horizontal="center" vertical="center"/>
      <protection hidden="1"/>
    </xf>
    <xf numFmtId="166" fontId="154" fillId="0" borderId="9" xfId="3" applyNumberFormat="1" applyFont="1" applyFill="1" applyBorder="1" applyAlignment="1" applyProtection="1">
      <alignment horizontal="center" vertical="center"/>
      <protection hidden="1"/>
    </xf>
    <xf numFmtId="175" fontId="154" fillId="0" borderId="22" xfId="3" applyNumberFormat="1" applyFont="1" applyFill="1" applyBorder="1" applyAlignment="1" applyProtection="1">
      <alignment horizontal="center" vertical="center"/>
      <protection hidden="1"/>
    </xf>
    <xf numFmtId="4" fontId="154" fillId="0" borderId="20" xfId="3" applyNumberFormat="1" applyFont="1" applyFill="1" applyBorder="1" applyAlignment="1" applyProtection="1">
      <alignment horizontal="center" vertical="center"/>
      <protection hidden="1"/>
    </xf>
    <xf numFmtId="1" fontId="159" fillId="0" borderId="21" xfId="3" applyNumberFormat="1" applyFont="1" applyFill="1" applyBorder="1" applyAlignment="1" applyProtection="1">
      <alignment horizontal="center" vertical="center"/>
      <protection hidden="1"/>
    </xf>
    <xf numFmtId="166" fontId="162" fillId="0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9" xfId="3" applyNumberFormat="1" applyFont="1" applyFill="1" applyBorder="1" applyAlignment="1" applyProtection="1">
      <alignment horizontal="center" vertical="center"/>
      <protection hidden="1"/>
    </xf>
    <xf numFmtId="1" fontId="2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3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23" xfId="1" applyNumberFormat="1" applyFont="1" applyBorder="1" applyAlignment="1" applyProtection="1">
      <alignment horizontal="center" vertical="center" shrinkToFit="1"/>
      <protection locked="0"/>
    </xf>
    <xf numFmtId="170" fontId="108" fillId="0" borderId="12" xfId="1" applyNumberFormat="1" applyFont="1" applyBorder="1" applyAlignment="1">
      <alignment horizontal="center" vertical="center" shrinkToFit="1"/>
    </xf>
    <xf numFmtId="1" fontId="25" fillId="0" borderId="12" xfId="0" applyNumberFormat="1" applyFont="1" applyBorder="1" applyAlignment="1" applyProtection="1">
      <alignment horizontal="center" vertical="center"/>
      <protection locked="0"/>
    </xf>
    <xf numFmtId="1" fontId="25" fillId="0" borderId="12" xfId="0" applyNumberFormat="1" applyFont="1" applyBorder="1" applyAlignment="1" applyProtection="1">
      <alignment horizontal="center" vertical="center"/>
    </xf>
    <xf numFmtId="1" fontId="25" fillId="12" borderId="23" xfId="0" applyNumberFormat="1" applyFont="1" applyFill="1" applyBorder="1" applyAlignment="1" applyProtection="1">
      <alignment horizontal="center" vertical="center"/>
      <protection locked="0"/>
    </xf>
    <xf numFmtId="1" fontId="25" fillId="78" borderId="23" xfId="0" applyNumberFormat="1" applyFont="1" applyFill="1" applyBorder="1" applyAlignment="1" applyProtection="1">
      <alignment horizontal="center" vertical="center"/>
      <protection locked="0"/>
    </xf>
    <xf numFmtId="1" fontId="154" fillId="22" borderId="23" xfId="3" applyNumberFormat="1" applyFont="1" applyFill="1" applyBorder="1" applyAlignment="1" applyProtection="1">
      <alignment horizontal="center" vertical="center"/>
      <protection hidden="1"/>
    </xf>
    <xf numFmtId="1" fontId="154" fillId="0" borderId="23" xfId="3" applyNumberFormat="1" applyFont="1" applyFill="1" applyBorder="1" applyAlignment="1" applyProtection="1">
      <alignment horizontal="center" vertical="center"/>
      <protection hidden="1"/>
    </xf>
    <xf numFmtId="1" fontId="157" fillId="13" borderId="24" xfId="3" applyNumberFormat="1" applyFont="1" applyFill="1" applyBorder="1" applyAlignment="1" applyProtection="1">
      <alignment horizontal="center" vertical="center"/>
    </xf>
    <xf numFmtId="1" fontId="154" fillId="0" borderId="24" xfId="3" applyNumberFormat="1" applyFont="1" applyFill="1" applyBorder="1" applyAlignment="1" applyProtection="1">
      <alignment horizontal="center" vertical="center"/>
      <protection hidden="1"/>
    </xf>
    <xf numFmtId="1" fontId="157" fillId="29" borderId="24" xfId="3" applyNumberFormat="1" applyFont="1" applyFill="1" applyBorder="1" applyAlignment="1">
      <alignment horizontal="center" vertical="center"/>
    </xf>
    <xf numFmtId="1" fontId="159" fillId="11" borderId="23" xfId="3" applyNumberFormat="1" applyFont="1" applyFill="1" applyBorder="1" applyAlignment="1" applyProtection="1">
      <alignment horizontal="center" vertical="center"/>
      <protection hidden="1"/>
    </xf>
    <xf numFmtId="1" fontId="159" fillId="0" borderId="23" xfId="3" applyNumberFormat="1" applyFont="1" applyFill="1" applyBorder="1" applyAlignment="1" applyProtection="1">
      <alignment horizontal="center" vertical="center"/>
      <protection hidden="1"/>
    </xf>
    <xf numFmtId="0" fontId="158" fillId="21" borderId="3" xfId="1" applyFont="1" applyFill="1" applyBorder="1" applyAlignment="1" applyProtection="1">
      <alignment horizontal="center" vertical="center" shrinkToFit="1"/>
      <protection locked="0"/>
    </xf>
    <xf numFmtId="0" fontId="158" fillId="21" borderId="6" xfId="1" applyFont="1" applyFill="1" applyBorder="1" applyAlignment="1" applyProtection="1">
      <alignment horizontal="center" vertical="center" shrinkToFit="1"/>
      <protection locked="0"/>
    </xf>
    <xf numFmtId="1" fontId="100" fillId="26" borderId="6" xfId="1" applyNumberFormat="1" applyFont="1" applyFill="1" applyBorder="1" applyAlignment="1" applyProtection="1">
      <alignment horizontal="center" vertical="center" shrinkToFit="1"/>
      <protection locked="0"/>
    </xf>
    <xf numFmtId="171" fontId="107" fillId="26" borderId="6" xfId="1" applyNumberFormat="1" applyFont="1" applyFill="1" applyBorder="1" applyAlignment="1">
      <alignment horizontal="center" vertical="center" shrinkToFit="1"/>
    </xf>
    <xf numFmtId="166" fontId="100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5" fillId="91" borderId="6" xfId="0" applyNumberFormat="1" applyFont="1" applyFill="1" applyBorder="1" applyAlignment="1" applyProtection="1">
      <alignment horizontal="center" vertical="center"/>
      <protection locked="0"/>
    </xf>
    <xf numFmtId="166" fontId="27" fillId="91" borderId="6" xfId="1" applyNumberFormat="1" applyFont="1" applyFill="1" applyBorder="1" applyAlignment="1" applyProtection="1">
      <alignment horizontal="center" vertical="center" shrinkToFit="1"/>
      <protection locked="0"/>
    </xf>
    <xf numFmtId="0" fontId="158" fillId="21" borderId="25" xfId="1" applyFont="1" applyFill="1" applyBorder="1" applyAlignment="1" applyProtection="1">
      <alignment horizontal="center" vertical="center" shrinkToFit="1"/>
      <protection locked="0"/>
    </xf>
    <xf numFmtId="0" fontId="158" fillId="21" borderId="17" xfId="1" applyFont="1" applyFill="1" applyBorder="1" applyAlignment="1" applyProtection="1">
      <alignment horizontal="center" vertical="center" shrinkToFit="1"/>
      <protection locked="0"/>
    </xf>
    <xf numFmtId="170" fontId="25" fillId="10" borderId="6" xfId="0" applyNumberFormat="1" applyFont="1" applyFill="1" applyBorder="1" applyAlignment="1" applyProtection="1">
      <alignment horizontal="center" vertical="center"/>
      <protection locked="0"/>
    </xf>
    <xf numFmtId="170" fontId="108" fillId="10" borderId="6" xfId="1" applyNumberFormat="1" applyFont="1" applyFill="1" applyBorder="1" applyAlignment="1">
      <alignment horizontal="center" vertical="center" shrinkToFit="1"/>
    </xf>
    <xf numFmtId="171" fontId="108" fillId="10" borderId="6" xfId="1" applyNumberFormat="1" applyFont="1" applyFill="1" applyBorder="1" applyAlignment="1">
      <alignment horizontal="center" vertical="center" shrinkToFit="1"/>
    </xf>
    <xf numFmtId="1" fontId="25" fillId="10" borderId="6" xfId="0" applyNumberFormat="1" applyFont="1" applyFill="1" applyBorder="1" applyAlignment="1" applyProtection="1">
      <alignment horizontal="center" vertical="center"/>
      <protection locked="0"/>
    </xf>
    <xf numFmtId="1" fontId="25" fillId="10" borderId="5" xfId="0" applyNumberFormat="1" applyFont="1" applyFill="1" applyBorder="1" applyAlignment="1" applyProtection="1">
      <alignment horizontal="center" vertical="center"/>
      <protection locked="0"/>
    </xf>
    <xf numFmtId="1" fontId="25" fillId="10" borderId="3" xfId="0" applyNumberFormat="1" applyFont="1" applyFill="1" applyBorder="1" applyAlignment="1" applyProtection="1">
      <alignment horizontal="center" vertical="center"/>
      <protection locked="0"/>
    </xf>
    <xf numFmtId="1" fontId="25" fillId="89" borderId="6" xfId="0" applyNumberFormat="1" applyFont="1" applyFill="1" applyBorder="1" applyAlignment="1" applyProtection="1">
      <alignment horizontal="center" vertical="center"/>
      <protection locked="0"/>
    </xf>
    <xf numFmtId="1" fontId="25" fillId="89" borderId="5" xfId="0" applyNumberFormat="1" applyFont="1" applyFill="1" applyBorder="1" applyAlignment="1" applyProtection="1">
      <alignment horizontal="center" vertical="center"/>
      <protection locked="0"/>
    </xf>
    <xf numFmtId="171" fontId="107" fillId="89" borderId="6" xfId="1" applyNumberFormat="1" applyFont="1" applyFill="1" applyBorder="1" applyAlignment="1">
      <alignment horizontal="center" vertical="center" shrinkToFit="1"/>
    </xf>
    <xf numFmtId="1" fontId="100" fillId="0" borderId="0" xfId="0" applyNumberFormat="1" applyFont="1" applyBorder="1" applyProtection="1">
      <protection locked="0"/>
    </xf>
    <xf numFmtId="1" fontId="25" fillId="10" borderId="6" xfId="0" applyNumberFormat="1" applyFont="1" applyFill="1" applyBorder="1" applyAlignment="1" applyProtection="1">
      <alignment horizontal="center" vertical="center"/>
    </xf>
    <xf numFmtId="1" fontId="25" fillId="89" borderId="11" xfId="0" applyNumberFormat="1" applyFont="1" applyFill="1" applyBorder="1" applyAlignment="1" applyProtection="1">
      <alignment horizontal="center" vertical="center"/>
      <protection locked="0"/>
    </xf>
    <xf numFmtId="1" fontId="154" fillId="0" borderId="66" xfId="3" applyNumberFormat="1" applyFont="1" applyFill="1" applyBorder="1" applyAlignment="1" applyProtection="1">
      <alignment horizontal="center" vertical="center"/>
      <protection hidden="1"/>
    </xf>
    <xf numFmtId="166" fontId="27" fillId="12" borderId="22" xfId="1" applyNumberFormat="1" applyFont="1" applyFill="1" applyBorder="1" applyAlignment="1" applyProtection="1">
      <alignment horizontal="center" vertical="center" shrinkToFit="1"/>
      <protection locked="0"/>
    </xf>
    <xf numFmtId="1" fontId="27" fillId="8" borderId="21" xfId="1" quotePrefix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70" xfId="1" applyNumberFormat="1" applyFont="1" applyBorder="1" applyAlignment="1">
      <alignment horizontal="center" vertical="center" shrinkToFit="1"/>
    </xf>
    <xf numFmtId="171" fontId="108" fillId="0" borderId="70" xfId="1" applyNumberFormat="1" applyFont="1" applyBorder="1" applyAlignment="1">
      <alignment horizontal="center" vertical="center" shrinkToFit="1"/>
    </xf>
    <xf numFmtId="171" fontId="107" fillId="0" borderId="70" xfId="1" applyNumberFormat="1" applyFont="1" applyBorder="1" applyAlignment="1">
      <alignment horizontal="center" vertical="center" shrinkToFit="1"/>
    </xf>
    <xf numFmtId="1" fontId="100" fillId="0" borderId="12" xfId="0" applyNumberFormat="1" applyFont="1" applyBorder="1" applyProtection="1">
      <protection locked="0"/>
    </xf>
    <xf numFmtId="1" fontId="154" fillId="92" borderId="6" xfId="3" applyNumberFormat="1" applyFont="1" applyFill="1" applyBorder="1" applyAlignment="1" applyProtection="1">
      <alignment horizontal="center" vertical="center"/>
      <protection hidden="1"/>
    </xf>
    <xf numFmtId="0" fontId="154" fillId="0" borderId="20" xfId="3" applyFont="1" applyFill="1" applyBorder="1" applyAlignment="1">
      <alignment horizontal="center" vertical="center"/>
    </xf>
    <xf numFmtId="1" fontId="154" fillId="0" borderId="20" xfId="3" applyNumberFormat="1" applyFont="1" applyFill="1" applyBorder="1" applyAlignment="1">
      <alignment horizontal="center" vertical="center"/>
    </xf>
    <xf numFmtId="1" fontId="154" fillId="22" borderId="20" xfId="3" applyNumberFormat="1" applyFont="1" applyFill="1" applyBorder="1" applyAlignment="1">
      <alignment horizontal="center" vertical="center"/>
    </xf>
    <xf numFmtId="1" fontId="157" fillId="13" borderId="29" xfId="3" applyNumberFormat="1" applyFont="1" applyFill="1" applyBorder="1" applyAlignment="1" applyProtection="1">
      <alignment horizontal="center" vertical="center"/>
    </xf>
    <xf numFmtId="1" fontId="157" fillId="13" borderId="35" xfId="3" applyNumberFormat="1" applyFont="1" applyFill="1" applyBorder="1" applyAlignment="1" applyProtection="1">
      <alignment horizontal="center" vertical="center"/>
    </xf>
    <xf numFmtId="1" fontId="154" fillId="0" borderId="27" xfId="3" applyNumberFormat="1" applyFont="1" applyFill="1" applyBorder="1" applyAlignment="1">
      <alignment horizontal="center" vertical="center"/>
    </xf>
    <xf numFmtId="1" fontId="154" fillId="0" borderId="26" xfId="3" applyNumberFormat="1" applyFont="1" applyFill="1" applyBorder="1" applyAlignment="1">
      <alignment horizontal="center" vertical="center"/>
    </xf>
    <xf numFmtId="1" fontId="154" fillId="0" borderId="28" xfId="3" applyNumberFormat="1" applyFont="1" applyFill="1" applyBorder="1" applyAlignment="1">
      <alignment horizontal="center" vertical="center"/>
    </xf>
    <xf numFmtId="4" fontId="154" fillId="0" borderId="20" xfId="3" applyNumberFormat="1" applyFont="1" applyFill="1" applyBorder="1" applyAlignment="1">
      <alignment horizontal="center" vertical="center"/>
    </xf>
    <xf numFmtId="166" fontId="162" fillId="12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9" xfId="3" applyNumberFormat="1" applyFont="1" applyFill="1" applyBorder="1" applyAlignment="1">
      <alignment horizontal="center" vertical="center"/>
    </xf>
    <xf numFmtId="1" fontId="27" fillId="91" borderId="21" xfId="1" applyNumberFormat="1" applyFont="1" applyFill="1" applyBorder="1" applyAlignment="1" applyProtection="1">
      <alignment horizontal="center" vertical="center" shrinkToFit="1"/>
      <protection locked="0"/>
    </xf>
    <xf numFmtId="166" fontId="162" fillId="12" borderId="8" xfId="3" applyNumberFormat="1" applyFont="1" applyFill="1" applyBorder="1" applyAlignment="1" applyProtection="1">
      <alignment horizontal="center" vertical="center"/>
      <protection hidden="1"/>
    </xf>
    <xf numFmtId="1" fontId="27" fillId="0" borderId="21" xfId="1" applyNumberFormat="1" applyFont="1" applyBorder="1" applyAlignment="1" applyProtection="1">
      <alignment horizontal="center" vertical="center" shrinkToFit="1"/>
    </xf>
    <xf numFmtId="171" fontId="108" fillId="0" borderId="12" xfId="1" applyNumberFormat="1" applyFont="1" applyBorder="1" applyAlignment="1">
      <alignment horizontal="center" vertical="center" shrinkToFit="1"/>
    </xf>
    <xf numFmtId="171" fontId="107" fillId="0" borderId="12" xfId="1" applyNumberFormat="1" applyFont="1" applyBorder="1" applyAlignment="1">
      <alignment horizontal="center" vertical="center" shrinkToFit="1"/>
    </xf>
    <xf numFmtId="1" fontId="25" fillId="0" borderId="11" xfId="0" applyNumberFormat="1" applyFont="1" applyBorder="1" applyAlignment="1" applyProtection="1">
      <alignment horizontal="center" vertical="center"/>
    </xf>
    <xf numFmtId="171" fontId="107" fillId="0" borderId="11" xfId="1" applyNumberFormat="1" applyFont="1" applyBorder="1" applyAlignment="1">
      <alignment horizontal="center" vertical="center" shrinkToFit="1"/>
    </xf>
    <xf numFmtId="1" fontId="25" fillId="0" borderId="23" xfId="0" applyNumberFormat="1" applyFont="1" applyFill="1" applyBorder="1" applyAlignment="1" applyProtection="1">
      <alignment horizontal="center" vertical="center"/>
      <protection locked="0"/>
    </xf>
    <xf numFmtId="1" fontId="25" fillId="10" borderId="11" xfId="0" applyNumberFormat="1" applyFont="1" applyFill="1" applyBorder="1" applyAlignment="1" applyProtection="1">
      <alignment horizontal="center" vertical="center"/>
    </xf>
    <xf numFmtId="171" fontId="107" fillId="89" borderId="11" xfId="1" applyNumberFormat="1" applyFont="1" applyFill="1" applyBorder="1" applyAlignment="1">
      <alignment horizontal="center" vertical="center" shrinkToFit="1"/>
    </xf>
    <xf numFmtId="0" fontId="158" fillId="13" borderId="3" xfId="1" applyFont="1" applyFill="1" applyBorder="1" applyAlignment="1" applyProtection="1">
      <alignment horizontal="center" vertical="center" shrinkToFit="1"/>
      <protection locked="0"/>
    </xf>
    <xf numFmtId="0" fontId="158" fillId="93" borderId="6" xfId="1" applyFont="1" applyFill="1" applyBorder="1" applyAlignment="1" applyProtection="1">
      <alignment horizontal="center" vertical="center" shrinkToFit="1"/>
      <protection locked="0"/>
    </xf>
    <xf numFmtId="1" fontId="27" fillId="93" borderId="6" xfId="1" applyNumberFormat="1" applyFont="1" applyFill="1" applyBorder="1" applyAlignment="1" applyProtection="1">
      <alignment horizontal="center" vertical="center" shrinkToFit="1"/>
      <protection locked="0"/>
    </xf>
    <xf numFmtId="171" fontId="107" fillId="93" borderId="6" xfId="1" applyNumberFormat="1" applyFont="1" applyFill="1" applyBorder="1" applyAlignment="1">
      <alignment horizontal="center" vertical="center" shrinkToFit="1"/>
    </xf>
    <xf numFmtId="166" fontId="27" fillId="93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93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93" borderId="6" xfId="1" applyNumberFormat="1" applyFont="1" applyFill="1" applyBorder="1" applyAlignment="1" applyProtection="1">
      <alignment horizontal="center" vertical="center" shrinkToFit="1"/>
    </xf>
    <xf numFmtId="1" fontId="27" fillId="93" borderId="6" xfId="1" applyNumberFormat="1" applyFont="1" applyFill="1" applyBorder="1" applyAlignment="1" applyProtection="1">
      <alignment horizontal="center" vertical="center"/>
      <protection locked="0"/>
    </xf>
    <xf numFmtId="0" fontId="158" fillId="13" borderId="25" xfId="1" applyFont="1" applyFill="1" applyBorder="1" applyAlignment="1" applyProtection="1">
      <alignment horizontal="center" vertical="center" shrinkToFit="1"/>
      <protection locked="0"/>
    </xf>
    <xf numFmtId="0" fontId="158" fillId="93" borderId="17" xfId="1" applyFont="1" applyFill="1" applyBorder="1" applyAlignment="1" applyProtection="1">
      <alignment horizontal="center" vertical="center" shrinkToFit="1"/>
      <protection locked="0"/>
    </xf>
    <xf numFmtId="0" fontId="25" fillId="91" borderId="11" xfId="0" applyFont="1" applyFill="1" applyBorder="1" applyAlignment="1" applyProtection="1">
      <alignment horizontal="center" vertical="center"/>
      <protection locked="0"/>
    </xf>
    <xf numFmtId="171" fontId="108" fillId="94" borderId="6" xfId="1" applyNumberFormat="1" applyFont="1" applyFill="1" applyBorder="1" applyAlignment="1">
      <alignment horizontal="center" vertical="center" shrinkToFit="1"/>
    </xf>
    <xf numFmtId="1" fontId="25" fillId="91" borderId="11" xfId="0" applyNumberFormat="1" applyFont="1" applyFill="1" applyBorder="1" applyAlignment="1" applyProtection="1">
      <alignment horizontal="center" vertical="center"/>
      <protection locked="0"/>
    </xf>
    <xf numFmtId="166" fontId="25" fillId="91" borderId="11" xfId="0" applyNumberFormat="1" applyFont="1" applyFill="1" applyBorder="1" applyAlignment="1" applyProtection="1">
      <alignment horizontal="center" vertical="center"/>
      <protection locked="0"/>
    </xf>
    <xf numFmtId="171" fontId="107" fillId="94" borderId="6" xfId="1" applyNumberFormat="1" applyFont="1" applyFill="1" applyBorder="1" applyAlignment="1">
      <alignment horizontal="center" vertical="center" shrinkToFit="1"/>
    </xf>
    <xf numFmtId="1" fontId="25" fillId="91" borderId="11" xfId="0" applyNumberFormat="1" applyFont="1" applyFill="1" applyBorder="1" applyAlignment="1" applyProtection="1">
      <alignment horizontal="center" vertical="center"/>
    </xf>
    <xf numFmtId="0" fontId="158" fillId="13" borderId="1" xfId="1" applyFont="1" applyFill="1" applyBorder="1" applyAlignment="1" applyProtection="1">
      <alignment horizontal="center" vertical="center" shrinkToFit="1"/>
      <protection locked="0"/>
    </xf>
    <xf numFmtId="1" fontId="27" fillId="93" borderId="10" xfId="1" applyNumberFormat="1" applyFont="1" applyFill="1" applyBorder="1" applyAlignment="1" applyProtection="1">
      <alignment horizontal="center" vertical="center" shrinkToFit="1"/>
      <protection locked="0"/>
    </xf>
    <xf numFmtId="171" fontId="108" fillId="94" borderId="11" xfId="1" applyNumberFormat="1" applyFont="1" applyFill="1" applyBorder="1" applyAlignment="1">
      <alignment horizontal="center" vertical="center" shrinkToFit="1"/>
    </xf>
    <xf numFmtId="1" fontId="25" fillId="91" borderId="9" xfId="0" applyNumberFormat="1" applyFont="1" applyFill="1" applyBorder="1" applyAlignment="1" applyProtection="1">
      <alignment horizontal="center" vertical="center"/>
      <protection locked="0"/>
    </xf>
    <xf numFmtId="171" fontId="107" fillId="94" borderId="11" xfId="1" applyNumberFormat="1" applyFont="1" applyFill="1" applyBorder="1" applyAlignment="1">
      <alignment horizontal="center" vertical="center" shrinkToFit="1"/>
    </xf>
    <xf numFmtId="0" fontId="158" fillId="91" borderId="1" xfId="1" applyFont="1" applyFill="1" applyBorder="1" applyAlignment="1" applyProtection="1">
      <alignment horizontal="center" vertical="center" shrinkToFit="1"/>
      <protection locked="0"/>
    </xf>
    <xf numFmtId="0" fontId="158" fillId="91" borderId="6" xfId="1" applyFont="1" applyFill="1" applyBorder="1" applyAlignment="1" applyProtection="1">
      <alignment horizontal="center" vertical="center" shrinkToFit="1"/>
      <protection locked="0"/>
    </xf>
    <xf numFmtId="1" fontId="27" fillId="91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0" borderId="12" xfId="1" applyNumberFormat="1" applyFont="1" applyBorder="1" applyAlignment="1" applyProtection="1">
      <alignment horizontal="center"/>
      <protection locked="0"/>
    </xf>
    <xf numFmtId="0" fontId="158" fillId="89" borderId="25" xfId="1" applyFont="1" applyFill="1" applyBorder="1" applyAlignment="1" applyProtection="1">
      <alignment horizontal="center" vertical="center" shrinkToFit="1"/>
      <protection locked="0"/>
    </xf>
    <xf numFmtId="0" fontId="158" fillId="94" borderId="17" xfId="1" applyFont="1" applyFill="1" applyBorder="1" applyAlignment="1" applyProtection="1">
      <alignment horizontal="center" vertical="center" shrinkToFit="1"/>
      <protection locked="0"/>
    </xf>
    <xf numFmtId="166" fontId="25" fillId="10" borderId="6" xfId="0" applyNumberFormat="1" applyFont="1" applyFill="1" applyBorder="1" applyAlignment="1" applyProtection="1">
      <alignment horizontal="center" vertical="center"/>
      <protection locked="0"/>
    </xf>
    <xf numFmtId="1" fontId="61" fillId="10" borderId="6" xfId="0" applyNumberFormat="1" applyFont="1" applyFill="1" applyBorder="1" applyAlignment="1" applyProtection="1">
      <alignment horizontal="center" vertical="center"/>
      <protection locked="0"/>
    </xf>
    <xf numFmtId="1" fontId="61" fillId="10" borderId="6" xfId="0" applyNumberFormat="1" applyFont="1" applyFill="1" applyBorder="1" applyAlignment="1" applyProtection="1">
      <alignment horizontal="center" vertical="center"/>
    </xf>
    <xf numFmtId="1" fontId="154" fillId="0" borderId="23" xfId="3" applyNumberFormat="1" applyFont="1" applyFill="1" applyBorder="1" applyAlignment="1">
      <alignment horizontal="center" vertical="center"/>
    </xf>
    <xf numFmtId="1" fontId="154" fillId="9" borderId="6" xfId="3" applyNumberFormat="1" applyFont="1" applyFill="1" applyBorder="1" applyAlignment="1" applyProtection="1">
      <alignment horizontal="center" vertical="center"/>
      <protection hidden="1"/>
    </xf>
    <xf numFmtId="1" fontId="154" fillId="9" borderId="11" xfId="3" applyNumberFormat="1" applyFont="1" applyFill="1" applyBorder="1" applyAlignment="1" applyProtection="1">
      <alignment horizontal="center" vertical="center"/>
      <protection hidden="1"/>
    </xf>
    <xf numFmtId="1" fontId="154" fillId="9" borderId="25" xfId="3" applyNumberFormat="1" applyFont="1" applyFill="1" applyBorder="1" applyAlignment="1" applyProtection="1">
      <alignment horizontal="center" vertical="center"/>
      <protection hidden="1"/>
    </xf>
    <xf numFmtId="1" fontId="154" fillId="9" borderId="16" xfId="3" applyNumberFormat="1" applyFont="1" applyFill="1" applyBorder="1" applyAlignment="1" applyProtection="1">
      <alignment horizontal="center" vertical="center"/>
      <protection hidden="1"/>
    </xf>
    <xf numFmtId="1" fontId="154" fillId="9" borderId="19" xfId="3" applyNumberFormat="1" applyFont="1" applyFill="1" applyBorder="1" applyAlignment="1" applyProtection="1">
      <alignment horizontal="center" vertical="center"/>
      <protection hidden="1"/>
    </xf>
    <xf numFmtId="1" fontId="154" fillId="9" borderId="17" xfId="3" applyNumberFormat="1" applyFont="1" applyFill="1" applyBorder="1" applyAlignment="1" applyProtection="1">
      <alignment horizontal="center" vertical="center"/>
      <protection hidden="1"/>
    </xf>
    <xf numFmtId="1" fontId="154" fillId="9" borderId="18" xfId="3" applyNumberFormat="1" applyFont="1" applyFill="1" applyBorder="1" applyAlignment="1" applyProtection="1">
      <alignment horizontal="center" vertical="center"/>
      <protection hidden="1"/>
    </xf>
    <xf numFmtId="1" fontId="159" fillId="95" borderId="6" xfId="3" applyNumberFormat="1" applyFont="1" applyFill="1" applyBorder="1" applyAlignment="1" applyProtection="1">
      <alignment horizontal="center" vertical="center"/>
      <protection hidden="1"/>
    </xf>
    <xf numFmtId="1" fontId="157" fillId="9" borderId="25" xfId="3" applyNumberFormat="1" applyFont="1" applyFill="1" applyBorder="1" applyAlignment="1">
      <alignment horizontal="center" vertical="center"/>
    </xf>
    <xf numFmtId="1" fontId="157" fillId="9" borderId="16" xfId="3" applyNumberFormat="1" applyFont="1" applyFill="1" applyBorder="1" applyAlignment="1">
      <alignment horizontal="center" vertical="center"/>
    </xf>
    <xf numFmtId="1" fontId="162" fillId="9" borderId="4" xfId="3" applyNumberFormat="1" applyFont="1" applyFill="1" applyBorder="1" applyAlignment="1" applyProtection="1">
      <alignment horizontal="center" vertical="center"/>
      <protection hidden="1"/>
    </xf>
    <xf numFmtId="166" fontId="162" fillId="9" borderId="16" xfId="3" applyNumberFormat="1" applyFont="1" applyFill="1" applyBorder="1" applyAlignment="1" applyProtection="1">
      <alignment horizontal="center" vertical="center"/>
      <protection hidden="1"/>
    </xf>
    <xf numFmtId="166" fontId="162" fillId="9" borderId="19" xfId="3" applyNumberFormat="1" applyFont="1" applyFill="1" applyBorder="1" applyAlignment="1" applyProtection="1">
      <alignment horizontal="center" vertical="center"/>
      <protection hidden="1"/>
    </xf>
    <xf numFmtId="166" fontId="162" fillId="9" borderId="3" xfId="3" applyNumberFormat="1" applyFont="1" applyFill="1" applyBorder="1" applyAlignment="1" applyProtection="1">
      <alignment horizontal="center" vertical="center"/>
      <protection hidden="1"/>
    </xf>
    <xf numFmtId="166" fontId="162" fillId="9" borderId="5" xfId="3" applyNumberFormat="1" applyFont="1" applyFill="1" applyBorder="1" applyAlignment="1" applyProtection="1">
      <alignment horizontal="center" vertical="center"/>
      <protection hidden="1"/>
    </xf>
    <xf numFmtId="4" fontId="154" fillId="9" borderId="11" xfId="3" applyNumberFormat="1" applyFont="1" applyFill="1" applyBorder="1" applyAlignment="1" applyProtection="1">
      <alignment horizontal="center" vertical="center"/>
      <protection hidden="1"/>
    </xf>
    <xf numFmtId="0" fontId="27" fillId="96" borderId="3" xfId="1" applyFont="1" applyFill="1" applyBorder="1" applyAlignment="1" applyProtection="1">
      <alignment horizontal="center" vertical="center" shrinkToFit="1"/>
      <protection locked="0"/>
    </xf>
    <xf numFmtId="0" fontId="27" fillId="96" borderId="4" xfId="1" applyFont="1" applyFill="1" applyBorder="1" applyAlignment="1" applyProtection="1">
      <alignment horizontal="center" vertical="center" shrinkToFit="1"/>
      <protection locked="0"/>
    </xf>
    <xf numFmtId="1" fontId="100" fillId="96" borderId="4" xfId="0" applyNumberFormat="1" applyFont="1" applyFill="1" applyBorder="1" applyAlignment="1" applyProtection="1">
      <alignment vertical="center"/>
      <protection locked="0"/>
    </xf>
    <xf numFmtId="166" fontId="27" fillId="96" borderId="4" xfId="1" applyNumberFormat="1" applyFont="1" applyFill="1" applyBorder="1" applyAlignment="1" applyProtection="1">
      <alignment horizontal="center" vertical="center" shrinkToFit="1"/>
      <protection locked="0"/>
    </xf>
    <xf numFmtId="1" fontId="27" fillId="96" borderId="4" xfId="1" applyNumberFormat="1" applyFont="1" applyFill="1" applyBorder="1" applyAlignment="1" applyProtection="1">
      <alignment horizontal="center" vertical="center" shrinkToFit="1"/>
      <protection locked="0"/>
    </xf>
    <xf numFmtId="0" fontId="27" fillId="96" borderId="5" xfId="1" applyFont="1" applyFill="1" applyBorder="1" applyAlignment="1" applyProtection="1">
      <alignment horizontal="center" vertical="center" shrinkToFit="1"/>
      <protection locked="0"/>
    </xf>
    <xf numFmtId="0" fontId="100" fillId="0" borderId="3" xfId="1" applyFont="1" applyBorder="1" applyAlignment="1" applyProtection="1">
      <alignment vertical="center"/>
      <protection locked="0"/>
    </xf>
    <xf numFmtId="0" fontId="100" fillId="0" borderId="5" xfId="1" applyFont="1" applyBorder="1" applyAlignment="1" applyProtection="1">
      <alignment vertical="center"/>
      <protection locked="0"/>
    </xf>
    <xf numFmtId="1" fontId="27" fillId="0" borderId="6" xfId="0" applyNumberFormat="1" applyFont="1" applyBorder="1" applyAlignment="1" applyProtection="1">
      <alignment horizontal="center" vertical="center"/>
      <protection locked="0"/>
    </xf>
    <xf numFmtId="1" fontId="27" fillId="0" borderId="4" xfId="0" applyNumberFormat="1" applyFont="1" applyBorder="1" applyAlignment="1" applyProtection="1">
      <alignment horizontal="center" vertical="center"/>
      <protection locked="0"/>
    </xf>
    <xf numFmtId="171" fontId="111" fillId="0" borderId="4" xfId="0" applyNumberFormat="1" applyFont="1" applyBorder="1" applyAlignment="1" applyProtection="1">
      <alignment vertical="center"/>
      <protection locked="0"/>
    </xf>
    <xf numFmtId="1" fontId="111" fillId="0" borderId="4" xfId="0" applyNumberFormat="1" applyFont="1" applyBorder="1" applyAlignment="1" applyProtection="1">
      <alignment vertical="center"/>
      <protection locked="0"/>
    </xf>
    <xf numFmtId="1" fontId="100" fillId="0" borderId="11" xfId="0" applyNumberFormat="1" applyFont="1" applyBorder="1" applyAlignment="1" applyProtection="1">
      <alignment vertical="center"/>
      <protection locked="0"/>
    </xf>
    <xf numFmtId="0" fontId="100" fillId="0" borderId="4" xfId="0" applyFont="1" applyBorder="1" applyAlignment="1" applyProtection="1">
      <alignment vertical="center"/>
      <protection locked="0"/>
    </xf>
    <xf numFmtId="1" fontId="25" fillId="0" borderId="4" xfId="0" applyNumberFormat="1" applyFont="1" applyBorder="1" applyAlignment="1" applyProtection="1">
      <alignment horizontal="center" vertical="center"/>
      <protection locked="0"/>
    </xf>
    <xf numFmtId="166" fontId="100" fillId="0" borderId="6" xfId="0" applyNumberFormat="1" applyFont="1" applyBorder="1" applyAlignment="1" applyProtection="1">
      <alignment vertical="center"/>
      <protection locked="0"/>
    </xf>
    <xf numFmtId="0" fontId="27" fillId="0" borderId="4" xfId="0" applyFont="1" applyBorder="1" applyAlignment="1" applyProtection="1">
      <alignment horizontal="center" vertical="center"/>
      <protection locked="0"/>
    </xf>
    <xf numFmtId="1" fontId="100" fillId="0" borderId="4" xfId="0" applyNumberFormat="1" applyFont="1" applyBorder="1" applyAlignment="1" applyProtection="1">
      <alignment horizontal="center" vertical="center"/>
      <protection locked="0"/>
    </xf>
    <xf numFmtId="0" fontId="100" fillId="0" borderId="5" xfId="0" applyFont="1" applyBorder="1" applyAlignment="1" applyProtection="1">
      <alignment vertical="center"/>
      <protection locked="0"/>
    </xf>
    <xf numFmtId="0" fontId="100" fillId="0" borderId="3" xfId="0" applyFont="1" applyBorder="1" applyAlignment="1" applyProtection="1">
      <alignment vertical="center"/>
    </xf>
    <xf numFmtId="1" fontId="100" fillId="0" borderId="4" xfId="0" applyNumberFormat="1" applyFont="1" applyBorder="1" applyAlignment="1" applyProtection="1">
      <alignment vertical="center"/>
      <protection locked="0"/>
    </xf>
    <xf numFmtId="0" fontId="27" fillId="0" borderId="6" xfId="0" applyFont="1" applyBorder="1" applyAlignment="1" applyProtection="1">
      <alignment horizontal="center" vertical="center"/>
      <protection locked="0"/>
    </xf>
    <xf numFmtId="1" fontId="154" fillId="92" borderId="25" xfId="3" applyNumberFormat="1" applyFont="1" applyFill="1" applyBorder="1" applyAlignment="1" applyProtection="1">
      <alignment horizontal="center" vertical="center"/>
      <protection hidden="1"/>
    </xf>
    <xf numFmtId="1" fontId="154" fillId="92" borderId="16" xfId="3" applyNumberFormat="1" applyFont="1" applyFill="1" applyBorder="1" applyAlignment="1" applyProtection="1">
      <alignment horizontal="center" vertical="center"/>
      <protection hidden="1"/>
    </xf>
    <xf numFmtId="1" fontId="154" fillId="92" borderId="19" xfId="3" applyNumberFormat="1" applyFont="1" applyFill="1" applyBorder="1" applyAlignment="1" applyProtection="1">
      <alignment horizontal="center" vertical="center"/>
      <protection hidden="1"/>
    </xf>
    <xf numFmtId="1" fontId="154" fillId="92" borderId="17" xfId="3" applyNumberFormat="1" applyFont="1" applyFill="1" applyBorder="1" applyAlignment="1" applyProtection="1">
      <alignment horizontal="center" vertical="center"/>
      <protection hidden="1"/>
    </xf>
    <xf numFmtId="1" fontId="154" fillId="92" borderId="18" xfId="3" applyNumberFormat="1" applyFont="1" applyFill="1" applyBorder="1" applyAlignment="1" applyProtection="1">
      <alignment horizontal="center" vertical="center"/>
      <protection hidden="1"/>
    </xf>
    <xf numFmtId="1" fontId="159" fillId="92" borderId="6" xfId="3" applyNumberFormat="1" applyFont="1" applyFill="1" applyBorder="1" applyAlignment="1" applyProtection="1">
      <alignment horizontal="center" vertical="center"/>
      <protection hidden="1"/>
    </xf>
    <xf numFmtId="1" fontId="162" fillId="92" borderId="4" xfId="3" applyNumberFormat="1" applyFont="1" applyFill="1" applyBorder="1" applyAlignment="1" applyProtection="1">
      <alignment horizontal="center" vertical="center"/>
      <protection hidden="1"/>
    </xf>
    <xf numFmtId="175" fontId="154" fillId="92" borderId="5" xfId="3" applyNumberFormat="1" applyFont="1" applyFill="1" applyBorder="1" applyAlignment="1" applyProtection="1">
      <alignment horizontal="center" vertical="center"/>
      <protection hidden="1"/>
    </xf>
    <xf numFmtId="4" fontId="154" fillId="92" borderId="6" xfId="3" applyNumberFormat="1" applyFont="1" applyFill="1" applyBorder="1" applyAlignment="1" applyProtection="1">
      <alignment horizontal="center" vertical="center"/>
      <protection hidden="1"/>
    </xf>
    <xf numFmtId="166" fontId="154" fillId="92" borderId="17" xfId="3" applyNumberFormat="1" applyFont="1" applyFill="1" applyBorder="1" applyAlignment="1" applyProtection="1">
      <alignment horizontal="center" vertical="center"/>
      <protection hidden="1"/>
    </xf>
    <xf numFmtId="1" fontId="100" fillId="0" borderId="12" xfId="1" applyNumberFormat="1" applyFont="1" applyBorder="1" applyAlignment="1" applyProtection="1">
      <alignment horizontal="center" vertical="center" shrinkToFit="1"/>
      <protection locked="0"/>
    </xf>
    <xf numFmtId="1" fontId="25" fillId="0" borderId="69" xfId="0" applyNumberFormat="1" applyFont="1" applyBorder="1" applyAlignment="1" applyProtection="1">
      <alignment horizontal="center" vertical="center"/>
    </xf>
    <xf numFmtId="1" fontId="27" fillId="10" borderId="27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2" xfId="1" applyNumberFormat="1" applyFont="1" applyFill="1" applyBorder="1" applyAlignment="1" applyProtection="1">
      <alignment horizontal="center" vertical="center" shrinkToFit="1"/>
      <protection locked="0"/>
    </xf>
    <xf numFmtId="1" fontId="161" fillId="0" borderId="66" xfId="0" applyNumberFormat="1" applyFont="1" applyFill="1" applyBorder="1" applyAlignment="1" applyProtection="1">
      <alignment horizontal="center" vertical="center"/>
      <protection locked="0"/>
    </xf>
    <xf numFmtId="1" fontId="25" fillId="0" borderId="66" xfId="0" applyNumberFormat="1" applyFont="1" applyFill="1" applyBorder="1" applyAlignment="1" applyProtection="1">
      <alignment horizontal="center" vertical="center"/>
      <protection locked="0"/>
    </xf>
    <xf numFmtId="1" fontId="161" fillId="0" borderId="66" xfId="0" applyNumberFormat="1" applyFont="1" applyBorder="1" applyAlignment="1" applyProtection="1">
      <alignment horizontal="center" vertical="center"/>
    </xf>
    <xf numFmtId="1" fontId="100" fillId="26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7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applyNumberFormat="1" applyFont="1" applyFill="1" applyBorder="1" applyAlignment="1" applyProtection="1">
      <alignment horizontal="center" vertical="center" shrinkToFit="1"/>
    </xf>
    <xf numFmtId="166" fontId="25" fillId="89" borderId="6" xfId="0" applyNumberFormat="1" applyFont="1" applyFill="1" applyBorder="1" applyAlignment="1" applyProtection="1">
      <alignment horizontal="center" vertical="center"/>
      <protection locked="0"/>
    </xf>
    <xf numFmtId="0" fontId="158" fillId="91" borderId="3" xfId="1" applyFont="1" applyFill="1" applyBorder="1" applyAlignment="1" applyProtection="1">
      <alignment horizontal="center" vertical="center" shrinkToFit="1"/>
      <protection locked="0"/>
    </xf>
    <xf numFmtId="1" fontId="27" fillId="91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6" xfId="1" applyNumberFormat="1" applyFont="1" applyFill="1" applyBorder="1" applyAlignment="1" applyProtection="1">
      <alignment horizontal="center" vertical="center" shrinkToFit="1"/>
    </xf>
    <xf numFmtId="1" fontId="27" fillId="91" borderId="70" xfId="1" applyNumberFormat="1" applyFont="1" applyFill="1" applyBorder="1" applyAlignment="1" applyProtection="1">
      <alignment horizontal="center" vertical="center" shrinkToFit="1"/>
      <protection locked="0"/>
    </xf>
    <xf numFmtId="0" fontId="158" fillId="91" borderId="25" xfId="1" applyFont="1" applyFill="1" applyBorder="1" applyAlignment="1" applyProtection="1">
      <alignment horizontal="center" vertical="center" shrinkToFit="1"/>
      <protection locked="0"/>
    </xf>
    <xf numFmtId="0" fontId="158" fillId="91" borderId="17" xfId="1" applyFont="1" applyFill="1" applyBorder="1" applyAlignment="1" applyProtection="1">
      <alignment horizontal="center" vertical="center" shrinkToFit="1"/>
      <protection locked="0"/>
    </xf>
    <xf numFmtId="1" fontId="25" fillId="91" borderId="6" xfId="0" applyNumberFormat="1" applyFont="1" applyFill="1" applyBorder="1" applyAlignment="1" applyProtection="1">
      <alignment horizontal="center" vertical="center"/>
      <protection locked="0"/>
    </xf>
    <xf numFmtId="170" fontId="108" fillId="94" borderId="6" xfId="1" applyNumberFormat="1" applyFont="1" applyFill="1" applyBorder="1" applyAlignment="1">
      <alignment horizontal="center" vertical="center" shrinkToFit="1"/>
    </xf>
    <xf numFmtId="1" fontId="25" fillId="91" borderId="5" xfId="0" applyNumberFormat="1" applyFont="1" applyFill="1" applyBorder="1" applyAlignment="1" applyProtection="1">
      <alignment horizontal="center" vertical="center"/>
      <protection locked="0"/>
    </xf>
    <xf numFmtId="1" fontId="61" fillId="91" borderId="11" xfId="0" applyNumberFormat="1" applyFont="1" applyFill="1" applyBorder="1" applyAlignment="1" applyProtection="1">
      <alignment horizontal="center" vertical="center"/>
    </xf>
    <xf numFmtId="166" fontId="154" fillId="0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2" xfId="3" applyNumberFormat="1" applyFont="1" applyFill="1" applyBorder="1" applyAlignment="1" applyProtection="1">
      <alignment horizontal="center" vertical="center"/>
      <protection hidden="1"/>
    </xf>
    <xf numFmtId="0" fontId="163" fillId="89" borderId="3" xfId="1" applyFont="1" applyFill="1" applyBorder="1" applyAlignment="1" applyProtection="1">
      <alignment horizontal="center" vertical="center" shrinkToFit="1"/>
      <protection locked="0"/>
    </xf>
    <xf numFmtId="0" fontId="163" fillId="89" borderId="6" xfId="1" applyFont="1" applyFill="1" applyBorder="1" applyAlignment="1" applyProtection="1">
      <alignment horizontal="center" vertical="center" shrinkToFit="1"/>
      <protection locked="0"/>
    </xf>
    <xf numFmtId="166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70" fontId="112" fillId="89" borderId="6" xfId="1" applyNumberFormat="1" applyFont="1" applyFill="1" applyBorder="1" applyAlignment="1">
      <alignment horizontal="center" vertical="center" shrinkToFit="1"/>
    </xf>
    <xf numFmtId="1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73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63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56" fillId="89" borderId="6" xfId="1" applyNumberFormat="1" applyFont="1" applyFill="1" applyBorder="1" applyAlignment="1" applyProtection="1">
      <alignment horizontal="center" vertical="center" shrinkToFit="1"/>
    </xf>
    <xf numFmtId="1" fontId="40" fillId="0" borderId="0" xfId="1" applyNumberFormat="1" applyFont="1" applyAlignment="1" applyProtection="1">
      <alignment horizontal="center" vertical="center"/>
      <protection locked="0"/>
    </xf>
    <xf numFmtId="166" fontId="40" fillId="4" borderId="6" xfId="0" applyNumberFormat="1" applyFont="1" applyFill="1" applyBorder="1" applyAlignment="1" applyProtection="1">
      <alignment horizontal="center" vertical="center"/>
      <protection locked="0"/>
    </xf>
    <xf numFmtId="170" fontId="108" fillId="4" borderId="6" xfId="1" applyNumberFormat="1" applyFont="1" applyFill="1" applyBorder="1" applyAlignment="1">
      <alignment horizontal="center" vertical="center" shrinkToFit="1"/>
    </xf>
    <xf numFmtId="1" fontId="40" fillId="4" borderId="5" xfId="0" applyNumberFormat="1" applyFont="1" applyFill="1" applyBorder="1" applyAlignment="1" applyProtection="1">
      <alignment horizontal="center" vertical="center"/>
      <protection locked="0"/>
    </xf>
    <xf numFmtId="171" fontId="107" fillId="4" borderId="6" xfId="1" applyNumberFormat="1" applyFont="1" applyFill="1" applyBorder="1" applyAlignment="1">
      <alignment horizontal="center" vertical="center" shrinkToFit="1"/>
    </xf>
    <xf numFmtId="1" fontId="41" fillId="4" borderId="11" xfId="0" applyNumberFormat="1" applyFont="1" applyFill="1" applyBorder="1" applyAlignment="1" applyProtection="1">
      <alignment horizontal="center" vertical="center"/>
    </xf>
    <xf numFmtId="1" fontId="40" fillId="4" borderId="6" xfId="0" applyNumberFormat="1" applyFont="1" applyFill="1" applyBorder="1" applyAlignment="1" applyProtection="1">
      <alignment horizontal="center" vertical="center"/>
      <protection locked="0"/>
    </xf>
    <xf numFmtId="1" fontId="154" fillId="9" borderId="7" xfId="3" applyNumberFormat="1" applyFont="1" applyFill="1" applyBorder="1" applyAlignment="1" applyProtection="1">
      <alignment horizontal="center" vertical="center"/>
      <protection hidden="1"/>
    </xf>
    <xf numFmtId="1" fontId="154" fillId="9" borderId="10" xfId="3" applyNumberFormat="1" applyFont="1" applyFill="1" applyBorder="1" applyAlignment="1" applyProtection="1">
      <alignment horizontal="center" vertical="center"/>
      <protection hidden="1"/>
    </xf>
    <xf numFmtId="1" fontId="154" fillId="9" borderId="3" xfId="3" applyNumberFormat="1" applyFont="1" applyFill="1" applyBorder="1" applyAlignment="1" applyProtection="1">
      <alignment horizontal="center" vertical="center"/>
      <protection hidden="1"/>
    </xf>
    <xf numFmtId="1" fontId="154" fillId="9" borderId="4" xfId="3" applyNumberFormat="1" applyFont="1" applyFill="1" applyBorder="1" applyAlignment="1" applyProtection="1">
      <alignment horizontal="center" vertical="center"/>
      <protection hidden="1"/>
    </xf>
    <xf numFmtId="1" fontId="157" fillId="9" borderId="17" xfId="3" applyNumberFormat="1" applyFont="1" applyFill="1" applyBorder="1" applyAlignment="1">
      <alignment horizontal="center" vertical="center"/>
    </xf>
    <xf numFmtId="0" fontId="27" fillId="0" borderId="3" xfId="1" applyFont="1" applyBorder="1" applyAlignment="1" applyProtection="1">
      <alignment horizontal="left"/>
      <protection locked="0"/>
    </xf>
    <xf numFmtId="1" fontId="114" fillId="0" borderId="6" xfId="1" applyNumberFormat="1" applyFont="1" applyBorder="1" applyAlignment="1" applyProtection="1">
      <alignment horizontal="center" vertical="center"/>
      <protection locked="0"/>
    </xf>
    <xf numFmtId="0" fontId="100" fillId="0" borderId="0" xfId="1" applyFont="1" applyProtection="1">
      <protection locked="0"/>
    </xf>
    <xf numFmtId="0" fontId="164" fillId="0" borderId="0" xfId="0" applyFont="1" applyProtection="1">
      <protection locked="0"/>
    </xf>
    <xf numFmtId="0" fontId="164" fillId="0" borderId="0" xfId="0" applyFont="1" applyAlignment="1" applyProtection="1">
      <alignment horizontal="center" vertical="center"/>
      <protection locked="0"/>
    </xf>
    <xf numFmtId="1" fontId="165" fillId="0" borderId="0" xfId="0" applyNumberFormat="1" applyFont="1" applyAlignment="1" applyProtection="1">
      <alignment horizontal="center"/>
      <protection locked="0"/>
    </xf>
    <xf numFmtId="171" fontId="27" fillId="0" borderId="0" xfId="0" applyNumberFormat="1" applyFont="1" applyAlignment="1" applyProtection="1">
      <alignment horizontal="center" vertical="center"/>
      <protection locked="0"/>
    </xf>
    <xf numFmtId="171" fontId="113" fillId="0" borderId="0" xfId="0" applyNumberFormat="1" applyFont="1" applyAlignment="1" applyProtection="1">
      <alignment horizontal="center" vertical="center"/>
      <protection locked="0"/>
    </xf>
    <xf numFmtId="171" fontId="119" fillId="0" borderId="0" xfId="0" applyNumberFormat="1" applyFont="1" applyAlignment="1" applyProtection="1">
      <alignment horizontal="center" vertical="center"/>
      <protection locked="0"/>
    </xf>
    <xf numFmtId="171" fontId="100" fillId="0" borderId="0" xfId="0" applyNumberFormat="1" applyFont="1" applyAlignment="1" applyProtection="1">
      <alignment vertical="center"/>
      <protection locked="0"/>
    </xf>
    <xf numFmtId="2" fontId="165" fillId="0" borderId="2" xfId="0" applyNumberFormat="1" applyFont="1" applyBorder="1" applyAlignment="1" applyProtection="1">
      <alignment horizontal="center"/>
      <protection locked="0"/>
    </xf>
    <xf numFmtId="1" fontId="60" fillId="0" borderId="0" xfId="0" applyNumberFormat="1" applyFont="1" applyAlignment="1" applyProtection="1">
      <alignment horizontal="center" vertical="center"/>
      <protection locked="0"/>
    </xf>
    <xf numFmtId="0" fontId="25" fillId="0" borderId="3" xfId="1" applyFont="1" applyBorder="1" applyAlignment="1" applyProtection="1">
      <alignment horizontal="left"/>
      <protection locked="0"/>
    </xf>
    <xf numFmtId="0" fontId="25" fillId="0" borderId="6" xfId="1" applyFont="1" applyBorder="1" applyProtection="1">
      <protection locked="0"/>
    </xf>
    <xf numFmtId="0" fontId="25" fillId="0" borderId="6" xfId="1" applyFont="1" applyBorder="1" applyAlignment="1" applyProtection="1">
      <alignment horizontal="center" vertical="center"/>
      <protection locked="0"/>
    </xf>
    <xf numFmtId="1" fontId="25" fillId="0" borderId="6" xfId="1" applyNumberFormat="1" applyFont="1" applyBorder="1" applyAlignment="1" applyProtection="1">
      <alignment horizontal="center" vertical="center"/>
      <protection locked="0"/>
    </xf>
    <xf numFmtId="1" fontId="34" fillId="0" borderId="0" xfId="1" applyNumberFormat="1" applyFont="1" applyProtection="1">
      <protection locked="0"/>
    </xf>
    <xf numFmtId="0" fontId="34" fillId="0" borderId="0" xfId="1" applyFont="1" applyProtection="1">
      <protection locked="0"/>
    </xf>
    <xf numFmtId="0" fontId="91" fillId="0" borderId="0" xfId="58" applyProtection="1">
      <protection locked="0"/>
    </xf>
    <xf numFmtId="0" fontId="34" fillId="26" borderId="10" xfId="0" applyFont="1" applyFill="1" applyBorder="1" applyAlignment="1" applyProtection="1">
      <alignment horizontal="center" vertical="center"/>
      <protection locked="0"/>
    </xf>
    <xf numFmtId="0" fontId="25" fillId="26" borderId="6" xfId="0" applyFont="1" applyFill="1" applyBorder="1" applyAlignment="1" applyProtection="1">
      <alignment horizontal="center" vertical="center"/>
      <protection locked="0"/>
    </xf>
    <xf numFmtId="0" fontId="25" fillId="26" borderId="5" xfId="0" applyFont="1" applyFill="1" applyBorder="1" applyAlignment="1" applyProtection="1">
      <alignment horizontal="center" vertical="center"/>
      <protection locked="0"/>
    </xf>
    <xf numFmtId="1" fontId="161" fillId="0" borderId="0" xfId="0" applyNumberFormat="1" applyFont="1" applyAlignment="1" applyProtection="1">
      <alignment horizontal="center" vertical="center"/>
      <protection locked="0"/>
    </xf>
    <xf numFmtId="166" fontId="164" fillId="0" borderId="0" xfId="0" applyNumberFormat="1" applyFont="1" applyAlignment="1" applyProtection="1">
      <alignment horizontal="center" vertical="center"/>
      <protection locked="0"/>
    </xf>
    <xf numFmtId="1" fontId="34" fillId="0" borderId="0" xfId="0" applyNumberFormat="1" applyFont="1" applyProtection="1">
      <protection locked="0"/>
    </xf>
    <xf numFmtId="0" fontId="25" fillId="0" borderId="0" xfId="0" applyFont="1" applyAlignment="1" applyProtection="1">
      <alignment horizontal="center"/>
      <protection locked="0"/>
    </xf>
    <xf numFmtId="14" fontId="27" fillId="0" borderId="0" xfId="0" applyNumberFormat="1" applyFont="1" applyAlignment="1" applyProtection="1">
      <alignment horizontal="center"/>
      <protection locked="0"/>
    </xf>
    <xf numFmtId="0" fontId="27" fillId="0" borderId="10" xfId="1" applyFont="1" applyBorder="1" applyAlignment="1" applyProtection="1">
      <alignment horizontal="center" vertical="center"/>
      <protection locked="0"/>
    </xf>
    <xf numFmtId="1" fontId="100" fillId="0" borderId="0" xfId="1" applyNumberFormat="1" applyFont="1" applyProtection="1">
      <protection locked="0"/>
    </xf>
    <xf numFmtId="0" fontId="27" fillId="12" borderId="21" xfId="0" applyFont="1" applyFill="1" applyBorder="1" applyAlignment="1" applyProtection="1">
      <alignment horizontal="center" vertical="center"/>
      <protection locked="0"/>
    </xf>
    <xf numFmtId="171" fontId="115" fillId="2" borderId="22" xfId="0" applyNumberFormat="1" applyFont="1" applyFill="1" applyBorder="1" applyAlignment="1" applyProtection="1">
      <alignment horizontal="center" vertical="center"/>
      <protection locked="0"/>
    </xf>
    <xf numFmtId="1" fontId="27" fillId="12" borderId="22" xfId="0" applyNumberFormat="1" applyFont="1" applyFill="1" applyBorder="1" applyAlignment="1" applyProtection="1">
      <alignment horizontal="center" vertical="center"/>
      <protection locked="0"/>
    </xf>
    <xf numFmtId="1" fontId="166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 applyProtection="1">
      <alignment horizontal="center" vertical="center"/>
      <protection locked="0"/>
    </xf>
    <xf numFmtId="1" fontId="154" fillId="20" borderId="6" xfId="3" applyNumberFormat="1" applyFont="1" applyFill="1" applyBorder="1" applyAlignment="1">
      <alignment horizontal="center" vertical="center"/>
    </xf>
    <xf numFmtId="0" fontId="100" fillId="0" borderId="0" xfId="0" applyFont="1" applyAlignment="1" applyProtection="1">
      <alignment horizontal="center" vertical="center"/>
      <protection locked="0"/>
    </xf>
    <xf numFmtId="1" fontId="25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7" xfId="1" applyNumberFormat="1" applyFont="1" applyBorder="1" applyAlignment="1" applyProtection="1">
      <alignment horizontal="center" vertical="center" shrinkToFit="1"/>
      <protection locked="0"/>
    </xf>
    <xf numFmtId="0" fontId="25" fillId="0" borderId="10" xfId="2" applyFont="1" applyBorder="1" applyAlignment="1" applyProtection="1">
      <alignment horizontal="center" vertical="center"/>
      <protection locked="0"/>
    </xf>
    <xf numFmtId="0" fontId="25" fillId="0" borderId="7" xfId="2" applyFont="1" applyBorder="1" applyAlignment="1" applyProtection="1">
      <alignment horizontal="center" vertical="center" shrinkToFit="1"/>
      <protection locked="0"/>
    </xf>
    <xf numFmtId="166" fontId="25" fillId="0" borderId="7" xfId="1" applyNumberFormat="1" applyFont="1" applyBorder="1" applyAlignment="1" applyProtection="1">
      <alignment horizontal="center" vertical="center" shrinkToFit="1"/>
      <protection locked="0"/>
    </xf>
    <xf numFmtId="173" fontId="25" fillId="0" borderId="10" xfId="1" applyNumberFormat="1" applyFont="1" applyBorder="1" applyAlignment="1" applyProtection="1">
      <alignment horizontal="center" vertical="center" shrinkToFit="1"/>
      <protection locked="0"/>
    </xf>
    <xf numFmtId="0" fontId="25" fillId="0" borderId="10" xfId="0" applyFont="1" applyBorder="1" applyAlignment="1" applyProtection="1">
      <alignment horizontal="center" vertical="center" wrapText="1"/>
      <protection locked="0"/>
    </xf>
    <xf numFmtId="0" fontId="25" fillId="0" borderId="0" xfId="1" applyFont="1" applyAlignment="1" applyProtection="1">
      <alignment horizontal="center" shrinkToFit="1"/>
      <protection locked="0"/>
    </xf>
    <xf numFmtId="1" fontId="167" fillId="0" borderId="0" xfId="1" applyNumberFormat="1" applyFont="1" applyProtection="1">
      <protection locked="0"/>
    </xf>
    <xf numFmtId="0" fontId="27" fillId="12" borderId="23" xfId="0" applyFont="1" applyFill="1" applyBorder="1" applyAlignment="1" applyProtection="1">
      <alignment horizontal="center" vertical="center"/>
      <protection locked="0"/>
    </xf>
    <xf numFmtId="2" fontId="168" fillId="0" borderId="0" xfId="0" applyNumberFormat="1" applyFont="1" applyAlignment="1" applyProtection="1">
      <alignment horizontal="center" vertical="center"/>
      <protection locked="0"/>
    </xf>
    <xf numFmtId="1" fontId="27" fillId="0" borderId="0" xfId="0" applyNumberFormat="1" applyFont="1" applyAlignment="1" applyProtection="1">
      <alignment horizontal="center" vertical="center"/>
      <protection locked="0"/>
    </xf>
    <xf numFmtId="1" fontId="25" fillId="0" borderId="0" xfId="0" applyNumberFormat="1" applyFont="1" applyAlignment="1" applyProtection="1">
      <alignment horizontal="center" vertical="center"/>
      <protection locked="0"/>
    </xf>
    <xf numFmtId="1" fontId="25" fillId="0" borderId="0" xfId="0" applyNumberFormat="1" applyFont="1" applyAlignment="1" applyProtection="1">
      <alignment horizontal="center"/>
      <protection locked="0"/>
    </xf>
    <xf numFmtId="2" fontId="25" fillId="0" borderId="0" xfId="0" applyNumberFormat="1" applyFont="1" applyAlignment="1" applyProtection="1">
      <alignment horizontal="center"/>
      <protection locked="0"/>
    </xf>
    <xf numFmtId="1" fontId="25" fillId="0" borderId="0" xfId="0" applyNumberFormat="1" applyFont="1" applyFill="1" applyAlignment="1" applyProtection="1">
      <alignment horizontal="center"/>
      <protection locked="0"/>
    </xf>
    <xf numFmtId="1" fontId="25" fillId="0" borderId="0" xfId="0" applyNumberFormat="1" applyFont="1" applyFill="1" applyAlignment="1" applyProtection="1">
      <alignment horizontal="center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171" fontId="25" fillId="0" borderId="0" xfId="0" applyNumberFormat="1" applyFont="1" applyFill="1" applyAlignment="1" applyProtection="1">
      <alignment horizontal="center" vertical="center"/>
      <protection locked="0"/>
    </xf>
    <xf numFmtId="1" fontId="154" fillId="27" borderId="3" xfId="3" applyNumberFormat="1" applyFont="1" applyFill="1" applyBorder="1" applyAlignment="1">
      <alignment horizontal="center" vertical="center"/>
    </xf>
    <xf numFmtId="1" fontId="154" fillId="20" borderId="3" xfId="3" applyNumberFormat="1" applyFont="1" applyFill="1" applyBorder="1" applyAlignment="1">
      <alignment horizontal="center" vertical="center"/>
    </xf>
    <xf numFmtId="1" fontId="154" fillId="27" borderId="3" xfId="3" applyNumberFormat="1" applyFont="1" applyFill="1" applyBorder="1" applyAlignment="1" applyProtection="1">
      <alignment horizontal="center" vertical="center"/>
      <protection hidden="1"/>
    </xf>
    <xf numFmtId="1" fontId="154" fillId="27" borderId="18" xfId="3" applyNumberFormat="1" applyFont="1" applyFill="1" applyBorder="1" applyAlignment="1" applyProtection="1">
      <alignment horizontal="center" vertical="center"/>
      <protection hidden="1"/>
    </xf>
    <xf numFmtId="1" fontId="154" fillId="27" borderId="3" xfId="3" applyNumberFormat="1" applyFont="1" applyFill="1" applyBorder="1" applyAlignment="1">
      <alignment vertical="center"/>
    </xf>
    <xf numFmtId="1" fontId="154" fillId="27" borderId="4" xfId="3" applyNumberFormat="1" applyFont="1" applyFill="1" applyBorder="1" applyAlignment="1">
      <alignment vertical="center"/>
    </xf>
    <xf numFmtId="1" fontId="154" fillId="27" borderId="20" xfId="3" applyNumberFormat="1" applyFont="1" applyFill="1" applyBorder="1" applyAlignment="1" applyProtection="1">
      <alignment horizontal="center" vertical="center"/>
      <protection hidden="1"/>
    </xf>
    <xf numFmtId="1" fontId="25" fillId="10" borderId="11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1" xfId="1" applyNumberFormat="1" applyFont="1" applyBorder="1" applyAlignment="1" applyProtection="1">
      <alignment horizontal="center" vertical="center" shrinkToFit="1"/>
      <protection locked="0"/>
    </xf>
    <xf numFmtId="166" fontId="25" fillId="0" borderId="11" xfId="1" applyNumberFormat="1" applyFont="1" applyBorder="1" applyAlignment="1" applyProtection="1">
      <alignment horizontal="center" vertical="center" shrinkToFit="1"/>
      <protection locked="0"/>
    </xf>
    <xf numFmtId="173" fontId="25" fillId="0" borderId="11" xfId="1" applyNumberFormat="1" applyFont="1" applyBorder="1" applyAlignment="1" applyProtection="1">
      <alignment horizontal="center" vertical="center" shrinkToFit="1"/>
      <protection locked="0"/>
    </xf>
    <xf numFmtId="0" fontId="25" fillId="0" borderId="11" xfId="0" applyFont="1" applyBorder="1" applyAlignment="1" applyProtection="1">
      <alignment horizontal="center" vertical="center" wrapText="1"/>
      <protection locked="0"/>
    </xf>
    <xf numFmtId="0" fontId="27" fillId="0" borderId="70" xfId="0" applyFont="1" applyBorder="1" applyAlignment="1" applyProtection="1">
      <alignment horizontal="center" vertical="center"/>
      <protection locked="0"/>
    </xf>
    <xf numFmtId="2" fontId="27" fillId="0" borderId="70" xfId="0" applyNumberFormat="1" applyFont="1" applyBorder="1" applyAlignment="1" applyProtection="1">
      <alignment horizontal="center" vertical="center"/>
      <protection locked="0"/>
    </xf>
    <xf numFmtId="1" fontId="27" fillId="0" borderId="70" xfId="0" applyNumberFormat="1" applyFont="1" applyBorder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/>
      <protection locked="0"/>
    </xf>
    <xf numFmtId="171" fontId="60" fillId="0" borderId="0" xfId="0" applyNumberFormat="1" applyFont="1" applyFill="1" applyAlignment="1" applyProtection="1">
      <alignment horizontal="center" vertical="center"/>
      <protection locked="0"/>
    </xf>
    <xf numFmtId="1" fontId="154" fillId="27" borderId="17" xfId="3" applyNumberFormat="1" applyFont="1" applyFill="1" applyBorder="1" applyAlignment="1">
      <alignment horizontal="center" vertical="center"/>
    </xf>
    <xf numFmtId="1" fontId="154" fillId="27" borderId="19" xfId="3" applyNumberFormat="1" applyFont="1" applyFill="1" applyBorder="1" applyAlignment="1">
      <alignment horizontal="center" vertical="center"/>
    </xf>
    <xf numFmtId="1" fontId="154" fillId="27" borderId="16" xfId="3" applyNumberFormat="1" applyFont="1" applyFill="1" applyBorder="1" applyAlignment="1">
      <alignment horizontal="center" vertical="center"/>
    </xf>
    <xf numFmtId="1" fontId="154" fillId="27" borderId="4" xfId="3" applyNumberFormat="1" applyFont="1" applyFill="1" applyBorder="1" applyAlignment="1">
      <alignment horizontal="center" vertical="center"/>
    </xf>
    <xf numFmtId="1" fontId="154" fillId="27" borderId="25" xfId="3" applyNumberFormat="1" applyFont="1" applyFill="1" applyBorder="1" applyAlignment="1">
      <alignment horizontal="center" vertical="center"/>
    </xf>
    <xf numFmtId="1" fontId="154" fillId="27" borderId="6" xfId="3" applyNumberFormat="1" applyFont="1" applyFill="1" applyBorder="1" applyAlignment="1">
      <alignment horizontal="center" vertical="center"/>
    </xf>
    <xf numFmtId="1" fontId="154" fillId="27" borderId="5" xfId="3" applyNumberFormat="1" applyFont="1" applyFill="1" applyBorder="1" applyAlignment="1">
      <alignment horizontal="center" vertical="center"/>
    </xf>
    <xf numFmtId="0" fontId="27" fillId="0" borderId="23" xfId="0" applyFont="1" applyBorder="1" applyAlignment="1" applyProtection="1">
      <alignment horizontal="center" vertical="center"/>
      <protection locked="0"/>
    </xf>
    <xf numFmtId="2" fontId="27" fillId="0" borderId="21" xfId="0" applyNumberFormat="1" applyFont="1" applyBorder="1" applyAlignment="1" applyProtection="1">
      <alignment horizontal="center" vertical="center"/>
      <protection locked="0"/>
    </xf>
    <xf numFmtId="1" fontId="27" fillId="0" borderId="23" xfId="0" applyNumberFormat="1" applyFont="1" applyBorder="1" applyAlignment="1" applyProtection="1">
      <alignment horizontal="center" vertical="center"/>
      <protection locked="0"/>
    </xf>
    <xf numFmtId="0" fontId="157" fillId="0" borderId="0" xfId="3" applyFont="1" applyFill="1" applyAlignment="1" applyProtection="1">
      <alignment vertical="center"/>
      <protection hidden="1"/>
    </xf>
    <xf numFmtId="0" fontId="156" fillId="0" borderId="0" xfId="3" applyFont="1" applyFill="1" applyBorder="1" applyAlignment="1" applyProtection="1">
      <alignment horizontal="center" vertical="center"/>
      <protection hidden="1"/>
    </xf>
    <xf numFmtId="1" fontId="157" fillId="0" borderId="0" xfId="3" applyNumberFormat="1" applyFont="1" applyFill="1" applyBorder="1" applyAlignment="1" applyProtection="1">
      <alignment vertical="center"/>
      <protection hidden="1"/>
    </xf>
    <xf numFmtId="0" fontId="154" fillId="0" borderId="0" xfId="3" applyFont="1" applyFill="1" applyBorder="1" applyAlignment="1">
      <alignment horizontal="left" vertical="center"/>
    </xf>
    <xf numFmtId="1" fontId="154" fillId="0" borderId="0" xfId="3" applyNumberFormat="1" applyFont="1" applyFill="1" applyBorder="1" applyAlignment="1">
      <alignment horizontal="center" vertical="center"/>
    </xf>
    <xf numFmtId="1" fontId="154" fillId="0" borderId="0" xfId="248" applyNumberFormat="1" applyFont="1" applyFill="1" applyBorder="1" applyAlignment="1">
      <alignment horizontal="center" vertical="center"/>
    </xf>
    <xf numFmtId="1" fontId="154" fillId="0" borderId="0" xfId="3" applyNumberFormat="1" applyFont="1" applyFill="1" applyBorder="1" applyAlignment="1" applyProtection="1">
      <alignment horizontal="center" vertical="center"/>
      <protection locked="0"/>
    </xf>
    <xf numFmtId="1" fontId="157" fillId="0" borderId="0" xfId="3" applyNumberFormat="1" applyFont="1" applyBorder="1" applyAlignment="1"/>
    <xf numFmtId="1" fontId="157" fillId="0" borderId="0" xfId="3" applyNumberFormat="1" applyFont="1" applyFill="1" applyBorder="1" applyAlignment="1" applyProtection="1">
      <alignment vertical="center"/>
      <protection locked="0"/>
    </xf>
    <xf numFmtId="0" fontId="157" fillId="0" borderId="0" xfId="3" applyFont="1" applyBorder="1" applyAlignment="1"/>
    <xf numFmtId="1" fontId="154" fillId="0" borderId="0" xfId="3" applyNumberFormat="1" applyFont="1" applyFill="1" applyBorder="1" applyAlignment="1" applyProtection="1">
      <alignment horizontal="center" vertical="center"/>
      <protection hidden="1"/>
    </xf>
    <xf numFmtId="1" fontId="157" fillId="0" borderId="0" xfId="3" applyNumberFormat="1" applyFont="1" applyFill="1" applyBorder="1" applyAlignment="1">
      <alignment vertical="center"/>
    </xf>
    <xf numFmtId="0" fontId="154" fillId="0" borderId="0" xfId="3" applyFont="1" applyFill="1" applyBorder="1" applyAlignment="1">
      <alignment horizontal="center" vertical="center"/>
    </xf>
    <xf numFmtId="1" fontId="154" fillId="0" borderId="0" xfId="3" quotePrefix="1" applyNumberFormat="1" applyFont="1" applyFill="1" applyBorder="1" applyAlignment="1">
      <alignment horizontal="center" vertical="center"/>
    </xf>
    <xf numFmtId="1" fontId="154" fillId="0" borderId="0" xfId="3" applyNumberFormat="1" applyFont="1" applyFill="1" applyBorder="1" applyAlignment="1">
      <alignment vertical="center"/>
    </xf>
    <xf numFmtId="1" fontId="157" fillId="0" borderId="0" xfId="3" applyNumberFormat="1" applyFont="1" applyFill="1" applyBorder="1" applyAlignment="1"/>
    <xf numFmtId="14" fontId="100" fillId="0" borderId="0" xfId="0" applyNumberFormat="1" applyFont="1" applyProtection="1">
      <protection locked="0"/>
    </xf>
    <xf numFmtId="14" fontId="100" fillId="0" borderId="0" xfId="1" applyNumberFormat="1" applyFont="1" applyProtection="1">
      <protection locked="0"/>
    </xf>
    <xf numFmtId="166" fontId="27" fillId="0" borderId="70" xfId="0" applyNumberFormat="1" applyFont="1" applyBorder="1" applyAlignment="1" applyProtection="1">
      <alignment horizontal="center" vertical="center"/>
      <protection locked="0"/>
    </xf>
    <xf numFmtId="2" fontId="27" fillId="0" borderId="0" xfId="0" applyNumberFormat="1" applyFont="1" applyAlignment="1" applyProtection="1">
      <alignment horizontal="center"/>
      <protection locked="0"/>
    </xf>
    <xf numFmtId="173" fontId="27" fillId="0" borderId="0" xfId="0" applyNumberFormat="1" applyFont="1" applyAlignment="1" applyProtection="1">
      <alignment horizontal="center"/>
      <protection locked="0"/>
    </xf>
    <xf numFmtId="0" fontId="157" fillId="0" borderId="0" xfId="3" applyFont="1" applyAlignment="1"/>
    <xf numFmtId="1" fontId="157" fillId="0" borderId="0" xfId="3" applyNumberFormat="1" applyFont="1" applyFill="1" applyBorder="1" applyAlignment="1" applyProtection="1">
      <alignment horizontal="center" vertical="center"/>
    </xf>
    <xf numFmtId="0" fontId="34" fillId="0" borderId="0" xfId="0" applyFont="1" applyProtection="1">
      <protection locked="0"/>
    </xf>
    <xf numFmtId="0" fontId="34" fillId="0" borderId="0" xfId="0" applyFont="1" applyAlignment="1" applyProtection="1">
      <alignment horizontal="center"/>
      <protection locked="0"/>
    </xf>
    <xf numFmtId="1" fontId="27" fillId="8" borderId="21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70" xfId="1" applyNumberFormat="1" applyFont="1" applyBorder="1" applyAlignment="1" applyProtection="1">
      <alignment horizontal="center" vertical="center"/>
      <protection locked="0"/>
    </xf>
    <xf numFmtId="0" fontId="157" fillId="0" borderId="0" xfId="3" applyFont="1" applyFill="1" applyBorder="1" applyAlignment="1">
      <alignment vertical="center"/>
    </xf>
    <xf numFmtId="166" fontId="154" fillId="0" borderId="0" xfId="3" applyNumberFormat="1" applyFont="1" applyFill="1" applyBorder="1" applyAlignment="1" applyProtection="1">
      <alignment horizontal="center" vertical="center"/>
      <protection hidden="1"/>
    </xf>
    <xf numFmtId="2" fontId="27" fillId="0" borderId="23" xfId="0" applyNumberFormat="1" applyFont="1" applyBorder="1" applyAlignment="1" applyProtection="1">
      <alignment horizontal="center" vertical="center"/>
      <protection locked="0"/>
    </xf>
    <xf numFmtId="166" fontId="27" fillId="0" borderId="23" xfId="0" applyNumberFormat="1" applyFont="1" applyBorder="1" applyAlignment="1" applyProtection="1">
      <alignment horizontal="center" vertical="center"/>
      <protection locked="0"/>
    </xf>
    <xf numFmtId="174" fontId="100" fillId="0" borderId="0" xfId="0" applyNumberFormat="1" applyFont="1" applyProtection="1">
      <protection locked="0"/>
    </xf>
    <xf numFmtId="2" fontId="100" fillId="0" borderId="0" xfId="1" applyNumberFormat="1" applyFont="1" applyProtection="1">
      <protection locked="0"/>
    </xf>
    <xf numFmtId="185" fontId="100" fillId="0" borderId="0" xfId="1" applyNumberFormat="1" applyFont="1" applyProtection="1">
      <protection locked="0"/>
    </xf>
    <xf numFmtId="0" fontId="157" fillId="0" borderId="0" xfId="3" applyFont="1" applyBorder="1" applyAlignment="1" applyProtection="1">
      <protection locked="0"/>
    </xf>
    <xf numFmtId="175" fontId="157" fillId="0" borderId="0" xfId="3" applyNumberFormat="1" applyFont="1" applyAlignment="1" applyProtection="1">
      <protection locked="0"/>
    </xf>
    <xf numFmtId="0" fontId="157" fillId="0" borderId="0" xfId="3" applyFont="1" applyAlignment="1" applyProtection="1">
      <protection locked="0"/>
    </xf>
    <xf numFmtId="0" fontId="154" fillId="0" borderId="0" xfId="3" applyFont="1" applyAlignment="1" applyProtection="1">
      <protection locked="0"/>
    </xf>
    <xf numFmtId="173" fontId="100" fillId="0" borderId="0" xfId="1" applyNumberFormat="1" applyFont="1" applyAlignment="1" applyProtection="1">
      <alignment vertical="center"/>
      <protection locked="0"/>
    </xf>
    <xf numFmtId="1" fontId="100" fillId="0" borderId="0" xfId="1" applyNumberFormat="1" applyFont="1" applyAlignment="1" applyProtection="1">
      <alignment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0" fontId="157" fillId="0" borderId="0" xfId="3" applyFont="1" applyFill="1" applyBorder="1" applyAlignment="1"/>
    <xf numFmtId="0" fontId="157" fillId="0" borderId="0" xfId="3" applyFont="1" applyFill="1" applyBorder="1" applyAlignment="1" applyProtection="1">
      <alignment horizontal="center"/>
      <protection locked="0"/>
    </xf>
    <xf numFmtId="0" fontId="157" fillId="0" borderId="0" xfId="3" applyFont="1" applyFill="1" applyBorder="1" applyAlignment="1" applyProtection="1">
      <protection locked="0"/>
    </xf>
    <xf numFmtId="0" fontId="157" fillId="0" borderId="0" xfId="3" applyFont="1" applyFill="1" applyAlignment="1" applyProtection="1">
      <protection locked="0"/>
    </xf>
    <xf numFmtId="0" fontId="110" fillId="0" borderId="0" xfId="3" applyFont="1"/>
    <xf numFmtId="0" fontId="40" fillId="0" borderId="0" xfId="1" applyFont="1" applyAlignment="1" applyProtection="1">
      <alignment horizontal="center"/>
      <protection locked="0"/>
    </xf>
    <xf numFmtId="173" fontId="100" fillId="0" borderId="0" xfId="1" applyNumberFormat="1" applyFont="1" applyProtection="1">
      <protection locked="0"/>
    </xf>
    <xf numFmtId="184" fontId="100" fillId="0" borderId="0" xfId="1" applyNumberFormat="1" applyFont="1" applyProtection="1">
      <protection locked="0"/>
    </xf>
    <xf numFmtId="174" fontId="100" fillId="0" borderId="0" xfId="1" applyNumberFormat="1" applyFont="1" applyProtection="1">
      <protection locked="0"/>
    </xf>
    <xf numFmtId="1" fontId="156" fillId="0" borderId="0" xfId="3" applyNumberFormat="1" applyFont="1" applyFill="1" applyBorder="1" applyAlignment="1" applyProtection="1">
      <alignment horizontal="center"/>
      <protection locked="0"/>
    </xf>
    <xf numFmtId="14" fontId="154" fillId="0" borderId="0" xfId="3" applyNumberFormat="1" applyFont="1" applyFill="1" applyBorder="1" applyAlignment="1">
      <alignment horizontal="center"/>
    </xf>
    <xf numFmtId="20" fontId="154" fillId="0" borderId="0" xfId="3" applyNumberFormat="1" applyFont="1" applyFill="1" applyBorder="1" applyAlignment="1">
      <alignment horizontal="center"/>
    </xf>
    <xf numFmtId="1" fontId="27" fillId="0" borderId="23" xfId="1" applyNumberFormat="1" applyFont="1" applyBorder="1" applyAlignment="1" applyProtection="1">
      <alignment horizontal="center" vertical="center"/>
      <protection locked="0"/>
    </xf>
    <xf numFmtId="1" fontId="40" fillId="0" borderId="0" xfId="1" applyNumberFormat="1" applyFont="1" applyAlignment="1" applyProtection="1">
      <alignment horizontal="center"/>
      <protection locked="0"/>
    </xf>
    <xf numFmtId="0" fontId="170" fillId="0" borderId="0" xfId="3" applyFont="1" applyAlignment="1">
      <alignment horizontal="left"/>
    </xf>
    <xf numFmtId="0" fontId="154" fillId="0" borderId="0" xfId="3" applyFont="1" applyFill="1" applyBorder="1" applyAlignment="1">
      <alignment horizontal="center"/>
    </xf>
    <xf numFmtId="10" fontId="154" fillId="0" borderId="0" xfId="3" applyNumberFormat="1" applyFont="1" applyFill="1" applyBorder="1" applyAlignment="1">
      <alignment horizontal="center"/>
    </xf>
    <xf numFmtId="0" fontId="110" fillId="0" borderId="0" xfId="3" applyFont="1" applyProtection="1">
      <protection locked="0"/>
    </xf>
    <xf numFmtId="1" fontId="27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158" fillId="13" borderId="3" xfId="1" applyNumberFormat="1" applyFont="1" applyFill="1" applyBorder="1" applyAlignment="1" applyProtection="1">
      <alignment horizontal="center" vertical="center" shrinkToFit="1"/>
      <protection locked="0"/>
    </xf>
    <xf numFmtId="0" fontId="27" fillId="93" borderId="25" xfId="1" applyFont="1" applyFill="1" applyBorder="1" applyAlignment="1" applyProtection="1">
      <alignment horizontal="center" vertical="center" shrinkToFit="1"/>
      <protection locked="0"/>
    </xf>
    <xf numFmtId="0" fontId="27" fillId="93" borderId="19" xfId="1" applyFont="1" applyFill="1" applyBorder="1" applyAlignment="1" applyProtection="1">
      <alignment horizontal="center" vertical="center" shrinkToFit="1"/>
      <protection locked="0"/>
    </xf>
    <xf numFmtId="0" fontId="60" fillId="0" borderId="0" xfId="3" applyFont="1" applyAlignment="1">
      <alignment horizontal="center"/>
    </xf>
    <xf numFmtId="1" fontId="100" fillId="0" borderId="6" xfId="0" applyNumberFormat="1" applyFont="1" applyBorder="1" applyProtection="1">
      <protection locked="0"/>
    </xf>
    <xf numFmtId="166" fontId="100" fillId="2" borderId="6" xfId="0" applyNumberFormat="1" applyFont="1" applyFill="1" applyBorder="1" applyAlignment="1" applyProtection="1">
      <alignment horizontal="center"/>
      <protection locked="0"/>
    </xf>
    <xf numFmtId="1" fontId="109" fillId="0" borderId="1" xfId="0" applyNumberFormat="1" applyFont="1" applyBorder="1" applyAlignment="1" applyProtection="1">
      <alignment horizontal="center"/>
      <protection locked="0"/>
    </xf>
    <xf numFmtId="1" fontId="107" fillId="0" borderId="1" xfId="0" applyNumberFormat="1" applyFont="1" applyBorder="1" applyAlignment="1" applyProtection="1">
      <alignment horizontal="right" vertical="center"/>
      <protection locked="0"/>
    </xf>
    <xf numFmtId="1" fontId="107" fillId="0" borderId="7" xfId="0" applyNumberFormat="1" applyFont="1" applyBorder="1" applyAlignment="1" applyProtection="1">
      <alignment horizontal="right" vertical="center"/>
      <protection locked="0"/>
    </xf>
    <xf numFmtId="1" fontId="27" fillId="12" borderId="9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1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2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9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0" borderId="21" xfId="1" applyNumberFormat="1" applyFont="1" applyBorder="1" applyAlignment="1" applyProtection="1">
      <alignment horizontal="center" vertical="center"/>
      <protection locked="0"/>
    </xf>
    <xf numFmtId="0" fontId="60" fillId="0" borderId="0" xfId="3" applyFont="1" applyBorder="1" applyAlignment="1"/>
    <xf numFmtId="0" fontId="100" fillId="0" borderId="6" xfId="0" applyFont="1" applyBorder="1" applyProtection="1">
      <protection locked="0"/>
    </xf>
    <xf numFmtId="1" fontId="109" fillId="0" borderId="8" xfId="0" applyNumberFormat="1" applyFont="1" applyBorder="1" applyAlignment="1" applyProtection="1">
      <alignment horizontal="center"/>
      <protection locked="0"/>
    </xf>
    <xf numFmtId="1" fontId="107" fillId="0" borderId="8" xfId="0" applyNumberFormat="1" applyFont="1" applyBorder="1" applyAlignment="1" applyProtection="1">
      <alignment horizontal="right" vertical="center"/>
      <protection locked="0"/>
    </xf>
    <xf numFmtId="1" fontId="107" fillId="0" borderId="9" xfId="0" applyNumberFormat="1" applyFont="1" applyBorder="1" applyAlignment="1" applyProtection="1">
      <alignment horizontal="right" vertical="center"/>
      <protection locked="0"/>
    </xf>
    <xf numFmtId="0" fontId="110" fillId="0" borderId="0" xfId="3" applyFont="1" applyBorder="1" applyAlignment="1"/>
    <xf numFmtId="20" fontId="100" fillId="0" borderId="0" xfId="0" applyNumberFormat="1" applyFont="1" applyProtection="1">
      <protection locked="0"/>
    </xf>
    <xf numFmtId="10" fontId="100" fillId="0" borderId="0" xfId="0" applyNumberFormat="1" applyFont="1" applyProtection="1">
      <protection locked="0"/>
    </xf>
    <xf numFmtId="0" fontId="100" fillId="0" borderId="69" xfId="0" applyFont="1" applyBorder="1" applyProtection="1">
      <protection locked="0"/>
    </xf>
    <xf numFmtId="166" fontId="100" fillId="0" borderId="71" xfId="0" applyNumberFormat="1" applyFont="1" applyBorder="1" applyProtection="1">
      <protection locked="0"/>
    </xf>
    <xf numFmtId="0" fontId="100" fillId="0" borderId="69" xfId="0" applyFont="1" applyBorder="1" applyAlignment="1" applyProtection="1">
      <alignment horizontal="center"/>
      <protection locked="0"/>
    </xf>
    <xf numFmtId="1" fontId="100" fillId="0" borderId="69" xfId="0" applyNumberFormat="1" applyFont="1" applyBorder="1" applyProtection="1">
      <protection locked="0"/>
    </xf>
    <xf numFmtId="1" fontId="158" fillId="21" borderId="3" xfId="1" applyNumberFormat="1" applyFont="1" applyFill="1" applyBorder="1" applyAlignment="1" applyProtection="1">
      <alignment horizontal="center" vertical="center" shrinkToFit="1"/>
      <protection locked="0"/>
    </xf>
    <xf numFmtId="1" fontId="100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40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5" xfId="1" applyNumberFormat="1" applyFont="1" applyFill="1" applyBorder="1" applyAlignment="1" applyProtection="1">
      <alignment horizontal="center" vertical="center" shrinkToFit="1"/>
      <protection locked="0"/>
    </xf>
    <xf numFmtId="1" fontId="158" fillId="91" borderId="3" xfId="1" applyNumberFormat="1" applyFont="1" applyFill="1" applyBorder="1" applyAlignment="1" applyProtection="1">
      <alignment horizontal="center" vertical="center" shrinkToFit="1"/>
      <protection locked="0"/>
    </xf>
    <xf numFmtId="0" fontId="27" fillId="89" borderId="6" xfId="1" applyFont="1" applyFill="1" applyBorder="1" applyAlignment="1" applyProtection="1">
      <alignment horizontal="center" vertical="center" shrinkToFit="1"/>
      <protection locked="0"/>
    </xf>
    <xf numFmtId="0" fontId="27" fillId="89" borderId="5" xfId="1" applyFont="1" applyFill="1" applyBorder="1" applyAlignment="1" applyProtection="1">
      <alignment vertical="center" shrinkToFit="1"/>
      <protection locked="0"/>
    </xf>
    <xf numFmtId="1" fontId="27" fillId="89" borderId="5" xfId="0" applyNumberFormat="1" applyFont="1" applyFill="1" applyBorder="1" applyAlignment="1" applyProtection="1">
      <alignment horizontal="center" vertical="center"/>
      <protection locked="0"/>
    </xf>
    <xf numFmtId="0" fontId="27" fillId="89" borderId="3" xfId="1" applyFont="1" applyFill="1" applyBorder="1" applyAlignment="1" applyProtection="1">
      <alignment vertical="center" shrinkToFit="1"/>
      <protection locked="0"/>
    </xf>
    <xf numFmtId="0" fontId="27" fillId="89" borderId="4" xfId="1" applyFont="1" applyFill="1" applyBorder="1" applyAlignment="1" applyProtection="1">
      <alignment vertical="center" shrinkToFit="1"/>
      <protection locked="0"/>
    </xf>
    <xf numFmtId="1" fontId="27" fillId="0" borderId="22" xfId="1" applyNumberFormat="1" applyFont="1" applyBorder="1" applyAlignment="1" applyProtection="1">
      <alignment horizontal="center" vertical="center" shrinkToFit="1"/>
      <protection locked="0"/>
    </xf>
    <xf numFmtId="178" fontId="100" fillId="0" borderId="0" xfId="0" applyNumberFormat="1" applyFont="1" applyAlignment="1" applyProtection="1">
      <alignment horizontal="center"/>
      <protection locked="0"/>
    </xf>
    <xf numFmtId="1" fontId="27" fillId="26" borderId="6" xfId="1" applyNumberFormat="1" applyFont="1" applyFill="1" applyBorder="1" applyAlignment="1" applyProtection="1">
      <alignment horizontal="center" vertical="center"/>
      <protection locked="0"/>
    </xf>
    <xf numFmtId="1" fontId="27" fillId="91" borderId="11" xfId="0" applyNumberFormat="1" applyFont="1" applyFill="1" applyBorder="1" applyAlignment="1" applyProtection="1">
      <alignment horizontal="center" vertical="center"/>
      <protection locked="0"/>
    </xf>
    <xf numFmtId="0" fontId="158" fillId="89" borderId="3" xfId="1" quotePrefix="1" applyFont="1" applyFill="1" applyBorder="1" applyAlignment="1" applyProtection="1">
      <alignment horizontal="center" vertical="center" shrinkToFit="1"/>
      <protection locked="0"/>
    </xf>
    <xf numFmtId="0" fontId="158" fillId="89" borderId="6" xfId="1" applyFont="1" applyFill="1" applyBorder="1" applyAlignment="1" applyProtection="1">
      <alignment horizontal="center" vertical="center" shrinkToFit="1"/>
      <protection locked="0"/>
    </xf>
    <xf numFmtId="1" fontId="27" fillId="89" borderId="5" xfId="1" applyNumberFormat="1" applyFont="1" applyFill="1" applyBorder="1" applyAlignment="1" applyProtection="1">
      <alignment horizontal="center" vertical="center" shrinkToFit="1"/>
      <protection locked="0"/>
    </xf>
    <xf numFmtId="166" fontId="27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89" borderId="6" xfId="1" applyNumberFormat="1" applyFont="1" applyFill="1" applyBorder="1" applyAlignment="1" applyProtection="1">
      <alignment horizontal="center" vertical="center" shrinkToFit="1"/>
      <protection locked="0"/>
    </xf>
    <xf numFmtId="0" fontId="158" fillId="89" borderId="17" xfId="1" applyFont="1" applyFill="1" applyBorder="1" applyAlignment="1" applyProtection="1">
      <alignment horizontal="center" vertical="center" shrinkToFit="1"/>
      <protection locked="0"/>
    </xf>
    <xf numFmtId="0" fontId="100" fillId="11" borderId="0" xfId="0" applyFont="1" applyFill="1" applyProtection="1">
      <protection locked="0"/>
    </xf>
    <xf numFmtId="0" fontId="172" fillId="0" borderId="0" xfId="0" applyFont="1" applyBorder="1" applyProtection="1">
      <protection locked="0"/>
    </xf>
    <xf numFmtId="0" fontId="100" fillId="0" borderId="0" xfId="0" applyFont="1" applyFill="1" applyAlignment="1" applyProtection="1">
      <alignment vertical="center"/>
      <protection locked="0"/>
    </xf>
    <xf numFmtId="0" fontId="172" fillId="0" borderId="0" xfId="0" applyFont="1" applyBorder="1" applyAlignment="1" applyProtection="1">
      <alignment horizontal="center"/>
      <protection locked="0"/>
    </xf>
    <xf numFmtId="0" fontId="151" fillId="0" borderId="0" xfId="2" applyFont="1" applyProtection="1">
      <protection locked="0"/>
    </xf>
    <xf numFmtId="171" fontId="100" fillId="0" borderId="0" xfId="0" applyNumberFormat="1" applyFont="1" applyAlignment="1" applyProtection="1">
      <alignment horizontal="center" vertical="center"/>
      <protection locked="0"/>
    </xf>
    <xf numFmtId="0" fontId="172" fillId="0" borderId="0" xfId="0" applyFont="1" applyProtection="1">
      <protection locked="0"/>
    </xf>
    <xf numFmtId="171" fontId="100" fillId="11" borderId="0" xfId="0" applyNumberFormat="1" applyFont="1" applyFill="1" applyAlignment="1" applyProtection="1">
      <alignment horizontal="center"/>
      <protection locked="0"/>
    </xf>
    <xf numFmtId="0" fontId="100" fillId="0" borderId="0" xfId="0" applyFont="1" applyAlignment="1" applyProtection="1">
      <alignment horizontal="left"/>
      <protection locked="0"/>
    </xf>
    <xf numFmtId="0" fontId="100" fillId="2" borderId="0" xfId="0" applyFont="1" applyFill="1" applyProtection="1">
      <protection locked="0"/>
    </xf>
    <xf numFmtId="171" fontId="100" fillId="2" borderId="0" xfId="0" applyNumberFormat="1" applyFont="1" applyFill="1" applyAlignment="1" applyProtection="1">
      <alignment horizontal="center"/>
      <protection locked="0"/>
    </xf>
    <xf numFmtId="171" fontId="100" fillId="0" borderId="0" xfId="0" applyNumberFormat="1" applyFont="1" applyAlignment="1" applyProtection="1">
      <alignment horizontal="center"/>
      <protection locked="0"/>
    </xf>
    <xf numFmtId="166" fontId="100" fillId="0" borderId="0" xfId="0" applyNumberFormat="1" applyFont="1" applyAlignment="1" applyProtection="1">
      <alignment horizontal="left"/>
      <protection locked="0"/>
    </xf>
    <xf numFmtId="0" fontId="100" fillId="90" borderId="0" xfId="0" applyFont="1" applyFill="1" applyProtection="1">
      <protection locked="0"/>
    </xf>
    <xf numFmtId="171" fontId="100" fillId="90" borderId="0" xfId="0" applyNumberFormat="1" applyFont="1" applyFill="1" applyAlignment="1" applyProtection="1">
      <alignment horizontal="center"/>
      <protection locked="0"/>
    </xf>
    <xf numFmtId="1" fontId="100" fillId="90" borderId="0" xfId="0" applyNumberFormat="1" applyFont="1" applyFill="1" applyProtection="1">
      <protection locked="0"/>
    </xf>
    <xf numFmtId="1" fontId="100" fillId="2" borderId="0" xfId="0" applyNumberFormat="1" applyFont="1" applyFill="1" applyProtection="1">
      <protection locked="0"/>
    </xf>
    <xf numFmtId="171" fontId="34" fillId="0" borderId="0" xfId="0" applyNumberFormat="1" applyFont="1" applyProtection="1">
      <protection locked="0"/>
    </xf>
    <xf numFmtId="0" fontId="100" fillId="0" borderId="0" xfId="0" applyFont="1" applyFill="1" applyAlignment="1" applyProtection="1">
      <alignment horizontal="center"/>
      <protection locked="0"/>
    </xf>
    <xf numFmtId="1" fontId="100" fillId="0" borderId="0" xfId="0" applyNumberFormat="1" applyFont="1" applyAlignment="1" applyProtection="1">
      <alignment horizontal="left"/>
      <protection locked="0"/>
    </xf>
    <xf numFmtId="0" fontId="100" fillId="0" borderId="36" xfId="0" applyFont="1" applyBorder="1" applyProtection="1">
      <protection locked="0"/>
    </xf>
    <xf numFmtId="0" fontId="25" fillId="0" borderId="0" xfId="0" applyFont="1" applyProtection="1">
      <protection locked="0"/>
    </xf>
    <xf numFmtId="0" fontId="34" fillId="90" borderId="0" xfId="0" applyFont="1" applyFill="1" applyProtection="1">
      <protection locked="0"/>
    </xf>
    <xf numFmtId="0" fontId="34" fillId="2" borderId="0" xfId="0" applyFont="1" applyFill="1" applyProtection="1">
      <protection locked="0"/>
    </xf>
    <xf numFmtId="171" fontId="100" fillId="0" borderId="0" xfId="0" applyNumberFormat="1" applyFont="1" applyProtection="1">
      <protection locked="0"/>
    </xf>
    <xf numFmtId="0" fontId="118" fillId="0" borderId="0" xfId="0" applyFont="1" applyAlignment="1" applyProtection="1">
      <alignment wrapText="1"/>
      <protection locked="0"/>
    </xf>
    <xf numFmtId="0" fontId="100" fillId="0" borderId="0" xfId="0" applyFont="1" applyAlignment="1" applyProtection="1">
      <alignment horizontal="left" vertical="center" wrapText="1"/>
      <protection locked="0"/>
    </xf>
    <xf numFmtId="0" fontId="100" fillId="0" borderId="0" xfId="0" applyFont="1" applyAlignment="1" applyProtection="1">
      <alignment vertical="center" wrapText="1"/>
      <protection locked="0"/>
    </xf>
    <xf numFmtId="0" fontId="103" fillId="0" borderId="0" xfId="0" applyFont="1" applyFill="1" applyAlignment="1" applyProtection="1">
      <alignment horizontal="center" vertical="center" wrapText="1"/>
      <protection locked="0"/>
    </xf>
    <xf numFmtId="0" fontId="103" fillId="0" borderId="0" xfId="0" applyFont="1" applyAlignment="1" applyProtection="1">
      <alignment wrapText="1"/>
      <protection locked="0"/>
    </xf>
    <xf numFmtId="0" fontId="172" fillId="0" borderId="0" xfId="0" applyFont="1" applyAlignment="1" applyProtection="1">
      <alignment vertical="center"/>
      <protection locked="0"/>
    </xf>
    <xf numFmtId="0" fontId="100" fillId="0" borderId="0" xfId="0" applyFont="1" applyFill="1" applyAlignment="1" applyProtection="1">
      <alignment horizontal="center" vertical="center"/>
      <protection locked="0"/>
    </xf>
    <xf numFmtId="0" fontId="173" fillId="0" borderId="0" xfId="0" applyFont="1" applyFill="1" applyBorder="1" applyAlignment="1" applyProtection="1"/>
    <xf numFmtId="0" fontId="173" fillId="0" borderId="0" xfId="0" applyFont="1" applyFill="1" applyBorder="1" applyAlignment="1" applyProtection="1">
      <alignment horizontal="center"/>
    </xf>
    <xf numFmtId="0" fontId="174" fillId="0" borderId="0" xfId="0" applyFont="1" applyFill="1" applyBorder="1" applyAlignment="1" applyProtection="1">
      <alignment horizontal="center"/>
    </xf>
    <xf numFmtId="1" fontId="173" fillId="0" borderId="0" xfId="0" applyNumberFormat="1" applyFont="1" applyFill="1" applyBorder="1" applyAlignment="1" applyProtection="1"/>
    <xf numFmtId="0" fontId="27" fillId="0" borderId="0" xfId="0" applyFont="1" applyBorder="1" applyAlignment="1" applyProtection="1">
      <alignment horizontal="center" vertical="center"/>
      <protection locked="0"/>
    </xf>
    <xf numFmtId="0" fontId="40" fillId="0" borderId="0" xfId="1" applyFont="1" applyBorder="1" applyAlignment="1" applyProtection="1">
      <alignment horizontal="center" vertical="center"/>
      <protection locked="0"/>
    </xf>
    <xf numFmtId="0" fontId="100" fillId="0" borderId="0" xfId="0" applyFont="1" applyBorder="1" applyAlignment="1" applyProtection="1">
      <alignment horizontal="center"/>
      <protection locked="0"/>
    </xf>
    <xf numFmtId="173" fontId="100" fillId="0" borderId="0" xfId="0" applyNumberFormat="1" applyFont="1" applyProtection="1">
      <protection locked="0"/>
    </xf>
    <xf numFmtId="0" fontId="175" fillId="0" borderId="0" xfId="0" applyFont="1" applyProtection="1">
      <protection locked="0"/>
    </xf>
    <xf numFmtId="171" fontId="17" fillId="10" borderId="118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19" xfId="1" applyNumberFormat="1" applyFont="1" applyFill="1" applyBorder="1" applyAlignment="1" applyProtection="1">
      <alignment horizontal="center" vertical="center" shrinkToFit="1"/>
      <protection locked="0"/>
    </xf>
    <xf numFmtId="1" fontId="52" fillId="16" borderId="118" xfId="0" applyNumberFormat="1" applyFont="1" applyFill="1" applyBorder="1" applyAlignment="1" applyProtection="1">
      <alignment horizontal="center"/>
    </xf>
    <xf numFmtId="1" fontId="52" fillId="17" borderId="118" xfId="0" applyNumberFormat="1" applyFont="1" applyFill="1" applyBorder="1" applyAlignment="1" applyProtection="1">
      <alignment horizontal="center"/>
    </xf>
    <xf numFmtId="1" fontId="51" fillId="21" borderId="118" xfId="0" applyNumberFormat="1" applyFont="1" applyFill="1" applyBorder="1" applyAlignment="1" applyProtection="1">
      <alignment horizontal="center"/>
    </xf>
    <xf numFmtId="1" fontId="52" fillId="13" borderId="118" xfId="0" applyNumberFormat="1" applyFont="1" applyFill="1" applyBorder="1" applyAlignment="1" applyProtection="1">
      <alignment horizontal="center"/>
    </xf>
    <xf numFmtId="1" fontId="52" fillId="0" borderId="118" xfId="0" applyNumberFormat="1" applyFont="1" applyFill="1" applyBorder="1" applyAlignment="1" applyProtection="1">
      <alignment horizontal="center"/>
    </xf>
    <xf numFmtId="1" fontId="142" fillId="18" borderId="118" xfId="0" applyNumberFormat="1" applyFont="1" applyFill="1" applyBorder="1" applyAlignment="1" applyProtection="1">
      <alignment horizontal="center"/>
    </xf>
    <xf numFmtId="1" fontId="54" fillId="20" borderId="118" xfId="0" applyNumberFormat="1" applyFont="1" applyFill="1" applyBorder="1" applyAlignment="1" applyProtection="1">
      <alignment horizontal="center"/>
    </xf>
    <xf numFmtId="1" fontId="53" fillId="18" borderId="118" xfId="0" applyNumberFormat="1" applyFont="1" applyFill="1" applyBorder="1" applyAlignment="1" applyProtection="1">
      <alignment horizontal="center"/>
    </xf>
    <xf numFmtId="1" fontId="58" fillId="18" borderId="118" xfId="0" applyNumberFormat="1" applyFont="1" applyFill="1" applyBorder="1" applyAlignment="1" applyProtection="1">
      <alignment horizontal="center"/>
    </xf>
    <xf numFmtId="1" fontId="51" fillId="18" borderId="118" xfId="0" applyNumberFormat="1" applyFont="1" applyFill="1" applyBorder="1" applyAlignment="1" applyProtection="1">
      <alignment horizontal="center"/>
    </xf>
    <xf numFmtId="171" fontId="53" fillId="18" borderId="118" xfId="0" applyNumberFormat="1" applyFont="1" applyFill="1" applyBorder="1" applyAlignment="1" applyProtection="1">
      <alignment horizontal="center"/>
    </xf>
    <xf numFmtId="1" fontId="52" fillId="18" borderId="118" xfId="0" applyNumberFormat="1" applyFont="1" applyFill="1" applyBorder="1" applyAlignment="1" applyProtection="1">
      <alignment horizontal="center"/>
    </xf>
    <xf numFmtId="2" fontId="53" fillId="18" borderId="118" xfId="0" applyNumberFormat="1" applyFont="1" applyFill="1" applyBorder="1" applyAlignment="1" applyProtection="1">
      <alignment horizontal="center"/>
    </xf>
    <xf numFmtId="166" fontId="53" fillId="18" borderId="118" xfId="0" applyNumberFormat="1" applyFont="1" applyFill="1" applyBorder="1" applyAlignment="1" applyProtection="1">
      <alignment horizontal="center"/>
    </xf>
    <xf numFmtId="171" fontId="53" fillId="18" borderId="121" xfId="0" applyNumberFormat="1" applyFont="1" applyFill="1" applyBorder="1" applyAlignment="1" applyProtection="1">
      <alignment horizontal="center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33" xfId="3" applyNumberFormat="1" applyFont="1" applyFill="1" applyBorder="1" applyAlignment="1" applyProtection="1">
      <alignment horizontal="center" vertical="center"/>
      <protection hidden="1"/>
    </xf>
    <xf numFmtId="1" fontId="154" fillId="0" borderId="76" xfId="3" applyNumberFormat="1" applyFont="1" applyFill="1" applyBorder="1" applyAlignment="1" applyProtection="1">
      <alignment horizontal="center" vertical="center"/>
      <protection hidden="1"/>
    </xf>
    <xf numFmtId="1" fontId="157" fillId="29" borderId="30" xfId="3" applyNumberFormat="1" applyFont="1" applyFill="1" applyBorder="1" applyAlignment="1">
      <alignment horizontal="center" vertical="center"/>
    </xf>
    <xf numFmtId="1" fontId="159" fillId="0" borderId="12" xfId="3" applyNumberFormat="1" applyFont="1" applyFill="1" applyBorder="1" applyAlignment="1" applyProtection="1">
      <alignment horizontal="center" vertical="center"/>
      <protection hidden="1"/>
    </xf>
    <xf numFmtId="1" fontId="159" fillId="0" borderId="8" xfId="3" applyNumberFormat="1" applyFont="1" applyFill="1" applyBorder="1" applyAlignment="1" applyProtection="1">
      <alignment horizontal="center" vertical="center"/>
      <protection hidden="1"/>
    </xf>
    <xf numFmtId="167" fontId="152" fillId="0" borderId="2" xfId="1" applyNumberFormat="1" applyFont="1" applyBorder="1" applyAlignment="1" applyProtection="1">
      <alignment horizontal="center" vertical="center"/>
      <protection locked="0"/>
    </xf>
    <xf numFmtId="167" fontId="152" fillId="0" borderId="7" xfId="1" applyNumberFormat="1" applyFont="1" applyBorder="1" applyAlignment="1" applyProtection="1">
      <alignment horizontal="center" vertical="center"/>
      <protection locked="0"/>
    </xf>
    <xf numFmtId="0" fontId="27" fillId="0" borderId="6" xfId="1" applyFont="1" applyBorder="1" applyAlignment="1" applyProtection="1">
      <alignment vertical="center"/>
      <protection locked="0"/>
    </xf>
    <xf numFmtId="0" fontId="28" fillId="0" borderId="5" xfId="1" applyFont="1" applyBorder="1" applyAlignment="1" applyProtection="1">
      <alignment horizontal="center" vertical="center"/>
      <protection locked="0"/>
    </xf>
    <xf numFmtId="0" fontId="61" fillId="0" borderId="6" xfId="0" applyFont="1" applyBorder="1" applyAlignment="1" applyProtection="1">
      <alignment vertical="center"/>
      <protection locked="0"/>
    </xf>
    <xf numFmtId="0" fontId="100" fillId="0" borderId="3" xfId="0" applyFont="1" applyBorder="1" applyAlignment="1" applyProtection="1">
      <alignment vertical="center"/>
      <protection locked="0"/>
    </xf>
    <xf numFmtId="0" fontId="154" fillId="25" borderId="11" xfId="3" applyFont="1" applyFill="1" applyBorder="1" applyAlignment="1">
      <alignment horizontal="center" vertical="center"/>
    </xf>
    <xf numFmtId="0" fontId="154" fillId="25" borderId="8" xfId="3" applyFont="1" applyFill="1" applyBorder="1" applyAlignment="1" applyProtection="1">
      <alignment horizontal="center" vertical="center"/>
    </xf>
    <xf numFmtId="0" fontId="154" fillId="25" borderId="34" xfId="3" applyFont="1" applyFill="1" applyBorder="1" applyAlignment="1" applyProtection="1">
      <alignment horizontal="center" vertical="center"/>
    </xf>
    <xf numFmtId="0" fontId="154" fillId="25" borderId="34" xfId="3" applyFont="1" applyFill="1" applyBorder="1" applyAlignment="1">
      <alignment horizontal="center" vertical="center"/>
    </xf>
    <xf numFmtId="0" fontId="154" fillId="25" borderId="33" xfId="3" applyFont="1" applyFill="1" applyBorder="1" applyAlignment="1">
      <alignment horizontal="center" vertical="center"/>
    </xf>
    <xf numFmtId="0" fontId="154" fillId="25" borderId="76" xfId="3" applyFont="1" applyFill="1" applyBorder="1" applyAlignment="1">
      <alignment horizontal="center" vertical="center"/>
    </xf>
    <xf numFmtId="0" fontId="154" fillId="25" borderId="30" xfId="3" applyFont="1" applyFill="1" applyBorder="1" applyAlignment="1">
      <alignment horizontal="center" vertical="center"/>
    </xf>
    <xf numFmtId="0" fontId="154" fillId="25" borderId="4" xfId="3" applyFont="1" applyFill="1" applyBorder="1" applyAlignment="1">
      <alignment horizontal="center" vertical="center" wrapText="1"/>
    </xf>
    <xf numFmtId="0" fontId="154" fillId="25" borderId="16" xfId="3" applyFont="1" applyFill="1" applyBorder="1" applyAlignment="1">
      <alignment horizontal="center" vertical="center"/>
    </xf>
    <xf numFmtId="0" fontId="154" fillId="25" borderId="19" xfId="3" applyFont="1" applyFill="1" applyBorder="1" applyAlignment="1">
      <alignment horizontal="center" vertical="center"/>
    </xf>
    <xf numFmtId="0" fontId="154" fillId="25" borderId="32" xfId="3" applyFont="1" applyFill="1" applyBorder="1" applyAlignment="1">
      <alignment horizontal="center" vertical="center"/>
    </xf>
    <xf numFmtId="0" fontId="157" fillId="25" borderId="2" xfId="3" applyFont="1" applyFill="1" applyBorder="1" applyAlignment="1">
      <alignment horizontal="center" vertical="center"/>
    </xf>
    <xf numFmtId="0" fontId="60" fillId="28" borderId="3" xfId="3" applyFont="1" applyFill="1" applyBorder="1" applyAlignment="1">
      <alignment horizontal="center" vertical="center"/>
    </xf>
    <xf numFmtId="0" fontId="60" fillId="28" borderId="16" xfId="3" applyFont="1" applyFill="1" applyBorder="1" applyAlignment="1">
      <alignment horizontal="center" vertical="center"/>
    </xf>
    <xf numFmtId="0" fontId="60" fillId="28" borderId="5" xfId="3" applyFont="1" applyFill="1" applyBorder="1" applyAlignment="1">
      <alignment horizontal="center" vertical="center"/>
    </xf>
    <xf numFmtId="0" fontId="27" fillId="22" borderId="3" xfId="1" applyFont="1" applyFill="1" applyBorder="1" applyAlignment="1" applyProtection="1">
      <alignment horizontal="center" vertical="center" shrinkToFit="1"/>
      <protection locked="0"/>
    </xf>
    <xf numFmtId="0" fontId="27" fillId="22" borderId="6" xfId="1" applyFont="1" applyFill="1" applyBorder="1" applyAlignment="1" applyProtection="1">
      <alignment horizontal="center" vertical="center" shrinkToFit="1"/>
      <protection locked="0"/>
    </xf>
    <xf numFmtId="9" fontId="27" fillId="22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2" borderId="6" xfId="1" applyNumberFormat="1" applyFont="1" applyFill="1" applyBorder="1" applyAlignment="1" applyProtection="1">
      <alignment horizontal="center" vertical="center" shrinkToFit="1"/>
      <protection locked="0"/>
    </xf>
    <xf numFmtId="9" fontId="27" fillId="22" borderId="6" xfId="1" applyNumberFormat="1" applyFont="1" applyFill="1" applyBorder="1" applyAlignment="1" applyProtection="1">
      <alignment horizontal="center" vertical="center" shrinkToFit="1"/>
      <protection locked="0"/>
    </xf>
    <xf numFmtId="9" fontId="27" fillId="22" borderId="3" xfId="1" applyNumberFormat="1" applyFont="1" applyFill="1" applyBorder="1" applyAlignment="1" applyProtection="1">
      <alignment horizontal="center" vertical="center" shrinkToFit="1"/>
      <protection locked="0"/>
    </xf>
    <xf numFmtId="0" fontId="105" fillId="22" borderId="6" xfId="1" applyFont="1" applyFill="1" applyBorder="1" applyAlignment="1" applyProtection="1">
      <alignment horizontal="center" vertical="center" shrinkToFit="1"/>
      <protection locked="0"/>
    </xf>
    <xf numFmtId="1" fontId="40" fillId="22" borderId="6" xfId="1" applyNumberFormat="1" applyFont="1" applyFill="1" applyBorder="1" applyAlignment="1" applyProtection="1">
      <alignment horizontal="center" vertical="center" shrinkToFit="1"/>
      <protection locked="0"/>
    </xf>
    <xf numFmtId="0" fontId="100" fillId="22" borderId="6" xfId="0" applyFont="1" applyFill="1" applyBorder="1" applyAlignment="1" applyProtection="1">
      <alignment vertical="center"/>
      <protection locked="0"/>
    </xf>
    <xf numFmtId="1" fontId="154" fillId="0" borderId="118" xfId="3" applyNumberFormat="1" applyFont="1" applyFill="1" applyBorder="1" applyAlignment="1" applyProtection="1">
      <alignment horizontal="center" vertical="center"/>
      <protection hidden="1"/>
    </xf>
    <xf numFmtId="1" fontId="154" fillId="22" borderId="118" xfId="3" applyNumberFormat="1" applyFont="1" applyFill="1" applyBorder="1" applyAlignment="1" applyProtection="1">
      <alignment horizontal="center" vertical="center"/>
      <protection hidden="1"/>
    </xf>
    <xf numFmtId="1" fontId="159" fillId="11" borderId="118" xfId="3" applyNumberFormat="1" applyFont="1" applyFill="1" applyBorder="1" applyAlignment="1" applyProtection="1">
      <alignment horizontal="center" vertical="center"/>
      <protection hidden="1"/>
    </xf>
    <xf numFmtId="4" fontId="154" fillId="12" borderId="118" xfId="3" applyNumberFormat="1" applyFont="1" applyFill="1" applyBorder="1" applyAlignment="1" applyProtection="1">
      <alignment horizontal="center" vertical="center"/>
      <protection hidden="1"/>
    </xf>
    <xf numFmtId="1" fontId="159" fillId="0" borderId="118" xfId="3" applyNumberFormat="1" applyFont="1" applyFill="1" applyBorder="1" applyAlignment="1" applyProtection="1">
      <alignment horizontal="center" vertical="center"/>
      <protection hidden="1"/>
    </xf>
    <xf numFmtId="1" fontId="27" fillId="10" borderId="75" xfId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118" xfId="1" applyNumberFormat="1" applyFont="1" applyBorder="1" applyAlignment="1">
      <alignment horizontal="center" vertical="center" shrinkToFit="1"/>
    </xf>
    <xf numFmtId="171" fontId="109" fillId="0" borderId="118" xfId="1" applyNumberFormat="1" applyFont="1" applyFill="1" applyBorder="1" applyAlignment="1">
      <alignment horizontal="center" vertical="center" shrinkToFit="1"/>
    </xf>
    <xf numFmtId="1" fontId="25" fillId="0" borderId="21" xfId="0" applyNumberFormat="1" applyFont="1" applyBorder="1" applyAlignment="1" applyProtection="1">
      <alignment horizontal="center" vertical="center"/>
      <protection locked="0"/>
    </xf>
    <xf numFmtId="1" fontId="25" fillId="0" borderId="20" xfId="0" applyNumberFormat="1" applyFont="1" applyBorder="1" applyAlignment="1" applyProtection="1">
      <alignment horizontal="center" vertical="center"/>
      <protection locked="0"/>
    </xf>
    <xf numFmtId="166" fontId="33" fillId="0" borderId="21" xfId="0" applyNumberFormat="1" applyFont="1" applyBorder="1" applyAlignment="1" applyProtection="1">
      <alignment horizontal="center" vertical="center"/>
      <protection locked="0"/>
    </xf>
    <xf numFmtId="166" fontId="33" fillId="0" borderId="22" xfId="0" applyNumberFormat="1" applyFont="1" applyBorder="1" applyAlignment="1" applyProtection="1">
      <alignment horizontal="center" vertical="center"/>
      <protection locked="0"/>
    </xf>
    <xf numFmtId="1" fontId="27" fillId="10" borderId="118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118" xfId="1" applyNumberFormat="1" applyFont="1" applyBorder="1" applyAlignment="1">
      <alignment horizontal="center" vertical="center" shrinkToFit="1"/>
    </xf>
    <xf numFmtId="1" fontId="27" fillId="12" borderId="118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18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118" xfId="1" applyNumberFormat="1" applyFont="1" applyFill="1" applyBorder="1" applyAlignment="1" applyProtection="1">
      <alignment horizontal="center" vertical="center" shrinkToFit="1"/>
      <protection locked="0"/>
    </xf>
    <xf numFmtId="1" fontId="160" fillId="10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18" xfId="1" applyNumberFormat="1" applyFont="1" applyBorder="1" applyAlignment="1" applyProtection="1">
      <alignment horizontal="center" vertical="center" shrinkToFit="1"/>
      <protection locked="0"/>
    </xf>
    <xf numFmtId="171" fontId="108" fillId="0" borderId="118" xfId="1" applyNumberFormat="1" applyFont="1" applyBorder="1" applyAlignment="1">
      <alignment horizontal="center" vertical="center" shrinkToFit="1"/>
    </xf>
    <xf numFmtId="1" fontId="161" fillId="0" borderId="118" xfId="0" applyNumberFormat="1" applyFont="1" applyBorder="1" applyAlignment="1" applyProtection="1">
      <alignment horizontal="center" vertical="center"/>
      <protection locked="0"/>
    </xf>
    <xf numFmtId="166" fontId="33" fillId="0" borderId="118" xfId="0" applyNumberFormat="1" applyFont="1" applyBorder="1" applyAlignment="1" applyProtection="1">
      <alignment horizontal="center" vertical="center"/>
      <protection locked="0"/>
    </xf>
    <xf numFmtId="1" fontId="161" fillId="0" borderId="118" xfId="0" applyNumberFormat="1" applyFont="1" applyBorder="1" applyAlignment="1" applyProtection="1">
      <alignment horizontal="center" vertical="center"/>
    </xf>
    <xf numFmtId="1" fontId="25" fillId="12" borderId="118" xfId="0" applyNumberFormat="1" applyFont="1" applyFill="1" applyBorder="1" applyAlignment="1" applyProtection="1">
      <alignment horizontal="center" vertical="center"/>
      <protection locked="0"/>
    </xf>
    <xf numFmtId="1" fontId="25" fillId="0" borderId="118" xfId="0" applyNumberFormat="1" applyFont="1" applyBorder="1" applyAlignment="1" applyProtection="1">
      <alignment horizontal="center" vertical="center"/>
      <protection locked="0"/>
    </xf>
    <xf numFmtId="4" fontId="154" fillId="0" borderId="118" xfId="3" applyNumberFormat="1" applyFont="1" applyFill="1" applyBorder="1" applyAlignment="1" applyProtection="1">
      <alignment horizontal="center" vertical="center"/>
      <protection hidden="1"/>
    </xf>
    <xf numFmtId="166" fontId="27" fillId="91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8" borderId="11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18" xfId="0" applyNumberFormat="1" applyFont="1" applyFill="1" applyBorder="1" applyAlignment="1" applyProtection="1">
      <alignment horizontal="center" vertical="center"/>
      <protection locked="0"/>
    </xf>
    <xf numFmtId="1" fontId="25" fillId="78" borderId="118" xfId="0" applyNumberFormat="1" applyFont="1" applyFill="1" applyBorder="1" applyAlignment="1" applyProtection="1">
      <alignment horizontal="center" vertical="center"/>
      <protection locked="0"/>
    </xf>
    <xf numFmtId="1" fontId="100" fillId="0" borderId="118" xfId="1" applyNumberFormat="1" applyFont="1" applyBorder="1" applyAlignment="1" applyProtection="1">
      <alignment horizontal="center" vertical="center" shrinkToFit="1"/>
      <protection locked="0"/>
    </xf>
    <xf numFmtId="1" fontId="25" fillId="0" borderId="118" xfId="0" applyNumberFormat="1" applyFont="1" applyBorder="1" applyAlignment="1" applyProtection="1">
      <alignment horizontal="center" vertical="center"/>
    </xf>
    <xf numFmtId="1" fontId="27" fillId="10" borderId="121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121" xfId="3" applyNumberFormat="1" applyFont="1" applyFill="1" applyBorder="1" applyAlignment="1" applyProtection="1">
      <alignment horizontal="center" vertical="center"/>
      <protection hidden="1"/>
    </xf>
    <xf numFmtId="166" fontId="154" fillId="0" borderId="121" xfId="3" applyNumberFormat="1" applyFont="1" applyFill="1" applyBorder="1" applyAlignment="1" applyProtection="1">
      <alignment horizontal="center" vertical="center"/>
      <protection hidden="1"/>
    </xf>
    <xf numFmtId="166" fontId="154" fillId="0" borderId="66" xfId="3" applyNumberFormat="1" applyFont="1" applyFill="1" applyBorder="1" applyAlignment="1" applyProtection="1">
      <alignment horizontal="center" vertical="center"/>
      <protection hidden="1"/>
    </xf>
    <xf numFmtId="166" fontId="154" fillId="0" borderId="119" xfId="3" applyNumberFormat="1" applyFont="1" applyFill="1" applyBorder="1" applyAlignment="1" applyProtection="1">
      <alignment horizontal="center" vertical="center"/>
      <protection hidden="1"/>
    </xf>
    <xf numFmtId="175" fontId="154" fillId="0" borderId="119" xfId="3" applyNumberFormat="1" applyFont="1" applyFill="1" applyBorder="1" applyAlignment="1" applyProtection="1">
      <alignment horizontal="center" vertical="center"/>
      <protection hidden="1"/>
    </xf>
    <xf numFmtId="4" fontId="154" fillId="0" borderId="23" xfId="3" applyNumberFormat="1" applyFont="1" applyFill="1" applyBorder="1" applyAlignment="1" applyProtection="1">
      <alignment horizontal="center" vertical="center"/>
      <protection hidden="1"/>
    </xf>
    <xf numFmtId="166" fontId="162" fillId="12" borderId="66" xfId="3" applyNumberFormat="1" applyFont="1" applyFill="1" applyBorder="1" applyAlignment="1" applyProtection="1">
      <alignment horizontal="center" vertical="center"/>
      <protection hidden="1"/>
    </xf>
    <xf numFmtId="1" fontId="27" fillId="91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8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18" xfId="0" applyNumberFormat="1" applyFont="1" applyBorder="1" applyAlignment="1" applyProtection="1">
      <alignment horizontal="center" vertical="center"/>
      <protection locked="0"/>
    </xf>
    <xf numFmtId="166" fontId="33" fillId="0" borderId="118" xfId="0" applyNumberFormat="1" applyFont="1" applyFill="1" applyBorder="1" applyAlignment="1" applyProtection="1">
      <alignment horizontal="center" vertical="center"/>
      <protection locked="0"/>
    </xf>
    <xf numFmtId="1" fontId="154" fillId="0" borderId="118" xfId="3" applyNumberFormat="1" applyFont="1" applyFill="1" applyBorder="1" applyAlignment="1">
      <alignment horizontal="center" vertical="center"/>
    </xf>
    <xf numFmtId="170" fontId="108" fillId="12" borderId="118" xfId="1" applyNumberFormat="1" applyFont="1" applyFill="1" applyBorder="1" applyAlignment="1">
      <alignment horizontal="center" vertical="center" shrinkToFit="1"/>
    </xf>
    <xf numFmtId="0" fontId="33" fillId="0" borderId="118" xfId="0" applyFont="1" applyBorder="1" applyAlignment="1" applyProtection="1">
      <alignment horizontal="center" vertical="center"/>
      <protection locked="0"/>
    </xf>
    <xf numFmtId="170" fontId="33" fillId="12" borderId="118" xfId="0" quotePrefix="1" applyNumberFormat="1" applyFont="1" applyFill="1" applyBorder="1" applyAlignment="1" applyProtection="1">
      <alignment horizontal="center" vertical="center"/>
      <protection locked="0"/>
    </xf>
    <xf numFmtId="166" fontId="162" fillId="92" borderId="16" xfId="3" applyNumberFormat="1" applyFont="1" applyFill="1" applyBorder="1" applyAlignment="1" applyProtection="1">
      <alignment horizontal="center" vertical="center"/>
      <protection hidden="1"/>
    </xf>
    <xf numFmtId="166" fontId="162" fillId="92" borderId="19" xfId="3" applyNumberFormat="1" applyFont="1" applyFill="1" applyBorder="1" applyAlignment="1" applyProtection="1">
      <alignment horizontal="center" vertical="center"/>
      <protection hidden="1"/>
    </xf>
    <xf numFmtId="166" fontId="162" fillId="92" borderId="3" xfId="3" applyNumberFormat="1" applyFont="1" applyFill="1" applyBorder="1" applyAlignment="1" applyProtection="1">
      <alignment horizontal="center" vertical="center"/>
      <protection hidden="1"/>
    </xf>
    <xf numFmtId="166" fontId="162" fillId="92" borderId="5" xfId="3" applyNumberFormat="1" applyFont="1" applyFill="1" applyBorder="1" applyAlignment="1" applyProtection="1">
      <alignment horizontal="center" vertical="center"/>
      <protection hidden="1"/>
    </xf>
    <xf numFmtId="166" fontId="159" fillId="92" borderId="3" xfId="3" applyNumberFormat="1" applyFont="1" applyFill="1" applyBorder="1" applyAlignment="1" applyProtection="1">
      <alignment horizontal="center" vertical="center"/>
      <protection hidden="1"/>
    </xf>
    <xf numFmtId="1" fontId="25" fillId="0" borderId="119" xfId="0" applyNumberFormat="1" applyFont="1" applyFill="1" applyBorder="1" applyAlignment="1" applyProtection="1">
      <alignment horizontal="center" vertical="center"/>
      <protection locked="0"/>
    </xf>
    <xf numFmtId="171" fontId="107" fillId="12" borderId="118" xfId="1" applyNumberFormat="1" applyFont="1" applyFill="1" applyBorder="1" applyAlignment="1">
      <alignment horizontal="center" vertical="center" shrinkToFit="1"/>
    </xf>
    <xf numFmtId="1" fontId="25" fillId="78" borderId="119" xfId="0" applyNumberFormat="1" applyFont="1" applyFill="1" applyBorder="1" applyAlignment="1" applyProtection="1">
      <alignment horizontal="center" vertical="center"/>
      <protection locked="0"/>
    </xf>
    <xf numFmtId="175" fontId="154" fillId="9" borderId="5" xfId="3" applyNumberFormat="1" applyFont="1" applyFill="1" applyBorder="1" applyAlignment="1" applyProtection="1">
      <alignment horizontal="center" vertical="center"/>
      <protection hidden="1"/>
    </xf>
    <xf numFmtId="4" fontId="154" fillId="9" borderId="6" xfId="3" applyNumberFormat="1" applyFont="1" applyFill="1" applyBorder="1" applyAlignment="1" applyProtection="1">
      <alignment horizontal="center" vertical="center"/>
      <protection hidden="1"/>
    </xf>
    <xf numFmtId="166" fontId="159" fillId="9" borderId="3" xfId="3" applyNumberFormat="1" applyFont="1" applyFill="1" applyBorder="1" applyAlignment="1" applyProtection="1">
      <alignment horizontal="center" vertical="center"/>
      <protection hidden="1"/>
    </xf>
    <xf numFmtId="166" fontId="154" fillId="9" borderId="17" xfId="3" applyNumberFormat="1" applyFont="1" applyFill="1" applyBorder="1" applyAlignment="1" applyProtection="1">
      <alignment horizontal="center" vertical="center"/>
      <protection hidden="1"/>
    </xf>
    <xf numFmtId="0" fontId="34" fillId="0" borderId="10" xfId="1" applyFont="1" applyBorder="1" applyAlignment="1" applyProtection="1">
      <alignment horizontal="center" vertical="center"/>
      <protection locked="0"/>
    </xf>
    <xf numFmtId="0" fontId="100" fillId="0" borderId="6" xfId="0" applyFont="1" applyBorder="1" applyAlignment="1" applyProtection="1">
      <alignment horizontal="center" vertical="center"/>
      <protection locked="0"/>
    </xf>
    <xf numFmtId="0" fontId="100" fillId="0" borderId="3" xfId="0" applyFont="1" applyBorder="1" applyAlignment="1" applyProtection="1">
      <alignment horizontal="center" vertical="center"/>
      <protection locked="0"/>
    </xf>
    <xf numFmtId="0" fontId="100" fillId="0" borderId="5" xfId="0" applyFont="1" applyBorder="1" applyAlignment="1" applyProtection="1">
      <alignment horizontal="center" vertical="center"/>
      <protection locked="0"/>
    </xf>
    <xf numFmtId="1" fontId="115" fillId="2" borderId="119" xfId="0" applyNumberFormat="1" applyFont="1" applyFill="1" applyBorder="1" applyAlignment="1" applyProtection="1">
      <alignment horizontal="center" vertical="center"/>
      <protection locked="0"/>
    </xf>
    <xf numFmtId="1" fontId="27" fillId="12" borderId="119" xfId="0" applyNumberFormat="1" applyFont="1" applyFill="1" applyBorder="1" applyAlignment="1" applyProtection="1">
      <alignment horizontal="center" vertical="center"/>
      <protection locked="0"/>
    </xf>
    <xf numFmtId="0" fontId="157" fillId="97" borderId="5" xfId="3" applyFont="1" applyFill="1" applyBorder="1" applyAlignment="1"/>
    <xf numFmtId="0" fontId="27" fillId="0" borderId="118" xfId="0" applyFont="1" applyBorder="1" applyAlignment="1" applyProtection="1">
      <alignment horizontal="center" vertical="center"/>
      <protection locked="0"/>
    </xf>
    <xf numFmtId="2" fontId="27" fillId="0" borderId="118" xfId="0" applyNumberFormat="1" applyFont="1" applyBorder="1" applyAlignment="1" applyProtection="1">
      <alignment horizontal="center" vertical="center"/>
      <protection locked="0"/>
    </xf>
    <xf numFmtId="166" fontId="27" fillId="0" borderId="118" xfId="0" applyNumberFormat="1" applyFont="1" applyBorder="1" applyAlignment="1" applyProtection="1">
      <alignment horizontal="center" vertical="center"/>
      <protection locked="0"/>
    </xf>
    <xf numFmtId="1" fontId="27" fillId="0" borderId="118" xfId="1" applyNumberFormat="1" applyFont="1" applyBorder="1" applyAlignment="1" applyProtection="1">
      <alignment horizontal="center" vertical="center"/>
      <protection locked="0"/>
    </xf>
    <xf numFmtId="1" fontId="17" fillId="1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0" xfId="0" applyNumberFormat="1" applyFont="1" applyFill="1" applyAlignment="1" applyProtection="1">
      <alignment horizontal="center"/>
      <protection locked="0"/>
    </xf>
    <xf numFmtId="1" fontId="27" fillId="0" borderId="0" xfId="0" applyNumberFormat="1" applyFont="1" applyFill="1" applyBorder="1" applyAlignment="1" applyProtection="1">
      <alignment horizontal="center"/>
      <protection locked="0"/>
    </xf>
    <xf numFmtId="1" fontId="60" fillId="0" borderId="0" xfId="0" applyNumberFormat="1" applyFont="1" applyFill="1" applyAlignment="1" applyProtection="1">
      <alignment horizontal="center" vertical="center"/>
      <protection locked="0"/>
    </xf>
    <xf numFmtId="9" fontId="157" fillId="0" borderId="0" xfId="3" applyNumberFormat="1" applyFont="1" applyBorder="1" applyAlignment="1" applyProtection="1">
      <alignment horizontal="center"/>
      <protection locked="0"/>
    </xf>
    <xf numFmtId="175" fontId="157" fillId="0" borderId="0" xfId="3" applyNumberFormat="1" applyFont="1" applyFill="1" applyAlignment="1" applyProtection="1">
      <protection locked="0"/>
    </xf>
    <xf numFmtId="9" fontId="154" fillId="0" borderId="0" xfId="4" applyFont="1" applyFill="1" applyBorder="1" applyAlignment="1">
      <alignment horizontal="center" vertical="center"/>
    </xf>
    <xf numFmtId="1" fontId="27" fillId="10" borderId="119" xfId="1" applyNumberFormat="1" applyFont="1" applyFill="1" applyBorder="1" applyAlignment="1" applyProtection="1">
      <alignment horizontal="center" vertical="center" shrinkToFit="1"/>
      <protection locked="0"/>
    </xf>
    <xf numFmtId="176" fontId="100" fillId="0" borderId="0" xfId="0" applyNumberFormat="1" applyFont="1" applyProtection="1">
      <protection locked="0"/>
    </xf>
    <xf numFmtId="166" fontId="100" fillId="0" borderId="72" xfId="0" applyNumberFormat="1" applyFont="1" applyBorder="1" applyProtection="1">
      <protection locked="0"/>
    </xf>
    <xf numFmtId="1" fontId="100" fillId="0" borderId="3" xfId="0" applyNumberFormat="1" applyFont="1" applyBorder="1" applyProtection="1">
      <protection locked="0"/>
    </xf>
    <xf numFmtId="166" fontId="100" fillId="0" borderId="5" xfId="0" applyNumberFormat="1" applyFont="1" applyBorder="1" applyProtection="1">
      <protection locked="0"/>
    </xf>
    <xf numFmtId="0" fontId="31" fillId="0" borderId="0" xfId="1" applyFont="1" applyFill="1" applyBorder="1" applyAlignment="1" applyProtection="1">
      <alignment vertical="center" shrinkToFit="1"/>
      <protection locked="0"/>
    </xf>
    <xf numFmtId="178" fontId="100" fillId="0" borderId="0" xfId="0" applyNumberFormat="1" applyFont="1" applyAlignment="1" applyProtection="1">
      <alignment horizontal="center" vertical="center"/>
      <protection locked="0"/>
    </xf>
    <xf numFmtId="1" fontId="171" fillId="0" borderId="0" xfId="0" applyNumberFormat="1" applyFont="1" applyBorder="1" applyAlignment="1">
      <alignment vertical="center"/>
    </xf>
    <xf numFmtId="1" fontId="171" fillId="0" borderId="0" xfId="0" applyNumberFormat="1" applyFont="1" applyBorder="1" applyAlignment="1">
      <alignment horizontal="center" vertical="center"/>
    </xf>
    <xf numFmtId="171" fontId="17" fillId="0" borderId="21" xfId="1" applyNumberFormat="1" applyFont="1" applyFill="1" applyBorder="1" applyAlignment="1" applyProtection="1">
      <alignment horizontal="center" vertical="center" shrinkToFit="1"/>
      <protection locked="0"/>
    </xf>
    <xf numFmtId="0" fontId="27" fillId="89" borderId="3" xfId="1" applyFont="1" applyFill="1" applyBorder="1" applyAlignment="1" applyProtection="1">
      <alignment horizontal="center" vertical="center" shrinkToFit="1"/>
      <protection locked="0"/>
    </xf>
    <xf numFmtId="0" fontId="27" fillId="89" borderId="4" xfId="1" applyFont="1" applyFill="1" applyBorder="1" applyAlignment="1" applyProtection="1">
      <alignment horizontal="center" vertical="center" shrinkToFit="1"/>
      <protection locked="0"/>
    </xf>
    <xf numFmtId="1" fontId="31" fillId="5" borderId="6" xfId="1" applyNumberFormat="1" applyFont="1" applyFill="1" applyBorder="1" applyAlignment="1" applyProtection="1">
      <alignment horizontal="center" vertical="center" shrinkToFit="1"/>
      <protection locked="0"/>
    </xf>
    <xf numFmtId="1" fontId="157" fillId="13" borderId="123" xfId="3" applyNumberFormat="1" applyFont="1" applyFill="1" applyBorder="1" applyAlignment="1" applyProtection="1">
      <alignment horizontal="center" vertical="center"/>
    </xf>
    <xf numFmtId="1" fontId="157" fillId="29" borderId="123" xfId="3" applyNumberFormat="1" applyFont="1" applyFill="1" applyBorder="1" applyAlignment="1">
      <alignment horizontal="center" vertical="center"/>
    </xf>
    <xf numFmtId="1" fontId="27" fillId="10" borderId="123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123" xfId="3" applyNumberFormat="1" applyFont="1" applyFill="1" applyBorder="1" applyAlignment="1" applyProtection="1">
      <alignment horizontal="center" vertical="center"/>
      <protection hidden="1"/>
    </xf>
    <xf numFmtId="1" fontId="157" fillId="13" borderId="124" xfId="3" applyNumberFormat="1" applyFont="1" applyFill="1" applyBorder="1" applyAlignment="1" applyProtection="1">
      <alignment horizontal="center" vertical="center"/>
    </xf>
    <xf numFmtId="1" fontId="157" fillId="13" borderId="125" xfId="3" applyNumberFormat="1" applyFont="1" applyFill="1" applyBorder="1" applyAlignment="1" applyProtection="1">
      <alignment horizontal="center" vertical="center"/>
    </xf>
    <xf numFmtId="1" fontId="157" fillId="13" borderId="126" xfId="3" applyNumberFormat="1" applyFont="1" applyFill="1" applyBorder="1" applyAlignment="1" applyProtection="1">
      <alignment horizontal="center" vertical="center"/>
    </xf>
    <xf numFmtId="1" fontId="154" fillId="0" borderId="124" xfId="3" applyNumberFormat="1" applyFont="1" applyFill="1" applyBorder="1" applyAlignment="1" applyProtection="1">
      <alignment horizontal="center" vertical="center"/>
      <protection hidden="1"/>
    </xf>
    <xf numFmtId="1" fontId="154" fillId="0" borderId="126" xfId="3" applyNumberFormat="1" applyFont="1" applyFill="1" applyBorder="1" applyAlignment="1" applyProtection="1">
      <alignment horizontal="center" vertical="center"/>
      <protection hidden="1"/>
    </xf>
    <xf numFmtId="1" fontId="157" fillId="29" borderId="124" xfId="3" applyNumberFormat="1" applyFont="1" applyFill="1" applyBorder="1" applyAlignment="1">
      <alignment horizontal="center" vertical="center"/>
    </xf>
    <xf numFmtId="1" fontId="157" fillId="29" borderId="125" xfId="3" applyNumberFormat="1" applyFont="1" applyFill="1" applyBorder="1" applyAlignment="1">
      <alignment horizontal="center" vertical="center"/>
    </xf>
    <xf numFmtId="166" fontId="154" fillId="0" borderId="124" xfId="3" applyNumberFormat="1" applyFont="1" applyFill="1" applyBorder="1" applyAlignment="1" applyProtection="1">
      <alignment horizontal="center" vertical="center"/>
      <protection hidden="1"/>
    </xf>
    <xf numFmtId="166" fontId="154" fillId="0" borderId="125" xfId="3" applyNumberFormat="1" applyFont="1" applyFill="1" applyBorder="1" applyAlignment="1" applyProtection="1">
      <alignment horizontal="center" vertical="center"/>
      <protection hidden="1"/>
    </xf>
    <xf numFmtId="1" fontId="154" fillId="0" borderId="123" xfId="3" applyNumberFormat="1" applyFont="1" applyFill="1" applyBorder="1" applyAlignment="1">
      <alignment horizontal="center" vertical="center"/>
    </xf>
    <xf numFmtId="0" fontId="25" fillId="22" borderId="3" xfId="1" applyFont="1" applyFill="1" applyBorder="1" applyAlignment="1" applyProtection="1">
      <alignment horizontal="center" shrinkToFit="1"/>
      <protection locked="0"/>
    </xf>
    <xf numFmtId="0" fontId="25" fillId="22" borderId="6" xfId="1" applyFont="1" applyFill="1" applyBorder="1" applyAlignment="1" applyProtection="1">
      <alignment horizontal="center" shrinkToFit="1"/>
      <protection locked="0"/>
    </xf>
    <xf numFmtId="9" fontId="25" fillId="22" borderId="5" xfId="1" applyNumberFormat="1" applyFont="1" applyFill="1" applyBorder="1" applyAlignment="1" applyProtection="1">
      <alignment horizontal="center" shrinkToFit="1"/>
      <protection locked="0"/>
    </xf>
    <xf numFmtId="1" fontId="25" fillId="22" borderId="5" xfId="1" applyNumberFormat="1" applyFont="1" applyFill="1" applyBorder="1" applyAlignment="1" applyProtection="1">
      <alignment horizontal="center" shrinkToFit="1"/>
      <protection locked="0"/>
    </xf>
    <xf numFmtId="9" fontId="25" fillId="22" borderId="6" xfId="1" applyNumberFormat="1" applyFont="1" applyFill="1" applyBorder="1" applyAlignment="1" applyProtection="1">
      <alignment horizontal="center" shrinkToFit="1"/>
      <protection locked="0"/>
    </xf>
    <xf numFmtId="0" fontId="25" fillId="22" borderId="5" xfId="1" applyFont="1" applyFill="1" applyBorder="1" applyAlignment="1" applyProtection="1">
      <alignment horizontal="center" shrinkToFit="1"/>
      <protection locked="0"/>
    </xf>
    <xf numFmtId="166" fontId="25" fillId="22" borderId="6" xfId="1" applyNumberFormat="1" applyFont="1" applyFill="1" applyBorder="1" applyAlignment="1" applyProtection="1">
      <alignment horizontal="center" shrinkToFit="1"/>
      <protection locked="0"/>
    </xf>
    <xf numFmtId="173" fontId="25" fillId="22" borderId="6" xfId="1" applyNumberFormat="1" applyFont="1" applyFill="1" applyBorder="1" applyAlignment="1" applyProtection="1">
      <alignment horizontal="center" shrinkToFit="1"/>
      <protection locked="0"/>
    </xf>
    <xf numFmtId="0" fontId="100" fillId="22" borderId="6" xfId="0" applyFont="1" applyFill="1" applyBorder="1" applyAlignment="1" applyProtection="1">
      <alignment horizontal="center"/>
      <protection locked="0"/>
    </xf>
    <xf numFmtId="171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118" xfId="1" applyNumberFormat="1" applyFont="1" applyFill="1" applyBorder="1" applyAlignment="1" applyProtection="1">
      <alignment horizontal="center" vertical="center" shrinkToFit="1"/>
    </xf>
    <xf numFmtId="187" fontId="17" fillId="0" borderId="118" xfId="1" applyNumberFormat="1" applyFont="1" applyFill="1" applyBorder="1" applyAlignment="1" applyProtection="1">
      <alignment horizontal="center" vertical="center" shrinkToFit="1"/>
    </xf>
    <xf numFmtId="171" fontId="17" fillId="0" borderId="118" xfId="1" applyNumberFormat="1" applyFont="1" applyFill="1" applyBorder="1" applyAlignment="1" applyProtection="1">
      <alignment horizontal="center" vertical="center" shrinkToFit="1"/>
    </xf>
    <xf numFmtId="170" fontId="17" fillId="12" borderId="118" xfId="1" applyNumberFormat="1" applyFont="1" applyFill="1" applyBorder="1" applyAlignment="1" applyProtection="1">
      <alignment horizontal="center" vertical="center" shrinkToFit="1"/>
    </xf>
    <xf numFmtId="170" fontId="17" fillId="0" borderId="118" xfId="1" applyNumberFormat="1" applyFont="1" applyFill="1" applyBorder="1" applyAlignment="1" applyProtection="1">
      <alignment horizontal="center" vertical="center" shrinkToFit="1"/>
    </xf>
    <xf numFmtId="171" fontId="17" fillId="10" borderId="118" xfId="1" applyNumberFormat="1" applyFont="1" applyFill="1" applyBorder="1" applyAlignment="1" applyProtection="1">
      <alignment horizontal="center" vertical="center" shrinkToFit="1"/>
    </xf>
    <xf numFmtId="171" fontId="133" fillId="12" borderId="118" xfId="1" applyNumberFormat="1" applyFont="1" applyFill="1" applyBorder="1" applyAlignment="1" applyProtection="1">
      <alignment horizontal="center" vertical="center" shrinkToFit="1"/>
    </xf>
    <xf numFmtId="171" fontId="17" fillId="12" borderId="118" xfId="1" applyNumberFormat="1" applyFont="1" applyFill="1" applyBorder="1" applyAlignment="1" applyProtection="1">
      <alignment horizontal="center" vertical="center" shrinkToFit="1"/>
    </xf>
    <xf numFmtId="171" fontId="55" fillId="0" borderId="118" xfId="1" applyNumberFormat="1" applyFont="1" applyFill="1" applyBorder="1" applyAlignment="1" applyProtection="1">
      <alignment horizontal="center" vertical="center" shrinkToFit="1"/>
    </xf>
    <xf numFmtId="170" fontId="133" fillId="0" borderId="118" xfId="1" applyNumberFormat="1" applyFont="1" applyFill="1" applyBorder="1" applyAlignment="1" applyProtection="1">
      <alignment horizontal="center" vertical="center" shrinkToFit="1"/>
    </xf>
    <xf numFmtId="171" fontId="17" fillId="4" borderId="118" xfId="1" applyNumberFormat="1" applyFont="1" applyFill="1" applyBorder="1" applyAlignment="1" applyProtection="1">
      <alignment horizontal="center" vertical="center" shrinkToFit="1"/>
    </xf>
    <xf numFmtId="171" fontId="17" fillId="2" borderId="118" xfId="1" applyNumberFormat="1" applyFont="1" applyFill="1" applyBorder="1" applyAlignment="1" applyProtection="1">
      <alignment horizontal="center" vertical="center" shrinkToFit="1"/>
    </xf>
    <xf numFmtId="172" fontId="17" fillId="0" borderId="118" xfId="1" applyNumberFormat="1" applyFont="1" applyFill="1" applyBorder="1" applyAlignment="1" applyProtection="1">
      <alignment horizontal="center" vertical="center" shrinkToFit="1"/>
    </xf>
    <xf numFmtId="171" fontId="55" fillId="22" borderId="118" xfId="1" applyNumberFormat="1" applyFont="1" applyFill="1" applyBorder="1" applyAlignment="1" applyProtection="1">
      <alignment horizontal="center" vertical="center" shrinkToFit="1"/>
    </xf>
    <xf numFmtId="171" fontId="17" fillId="22" borderId="118" xfId="1" applyNumberFormat="1" applyFont="1" applyFill="1" applyBorder="1" applyAlignment="1" applyProtection="1">
      <alignment horizontal="center" vertical="center" shrinkToFit="1"/>
    </xf>
    <xf numFmtId="1" fontId="17" fillId="10" borderId="119" xfId="1" applyNumberFormat="1" applyFont="1" applyFill="1" applyBorder="1" applyAlignment="1" applyProtection="1">
      <alignment horizontal="center" vertical="center" shrinkToFit="1"/>
    </xf>
    <xf numFmtId="171" fontId="25" fillId="10" borderId="118" xfId="0" applyNumberFormat="1" applyFont="1" applyFill="1" applyBorder="1" applyAlignment="1" applyProtection="1">
      <alignment horizontal="center" vertical="center"/>
    </xf>
    <xf numFmtId="171" fontId="67" fillId="0" borderId="118" xfId="0" applyNumberFormat="1" applyFont="1" applyFill="1" applyBorder="1" applyAlignment="1" applyProtection="1">
      <alignment horizontal="center" vertical="center"/>
    </xf>
    <xf numFmtId="171" fontId="25" fillId="4" borderId="118" xfId="0" applyNumberFormat="1" applyFont="1" applyFill="1" applyBorder="1" applyAlignment="1" applyProtection="1">
      <alignment horizontal="center" vertical="center"/>
    </xf>
    <xf numFmtId="171" fontId="25" fillId="2" borderId="118" xfId="0" applyNumberFormat="1" applyFont="1" applyFill="1" applyBorder="1" applyAlignment="1" applyProtection="1">
      <alignment horizontal="center" vertical="center"/>
    </xf>
    <xf numFmtId="178" fontId="17" fillId="0" borderId="119" xfId="1" applyNumberFormat="1" applyFont="1" applyFill="1" applyBorder="1" applyAlignment="1" applyProtection="1">
      <alignment horizontal="center" vertical="center" shrinkToFit="1"/>
    </xf>
    <xf numFmtId="171" fontId="17" fillId="0" borderId="119" xfId="1" applyNumberFormat="1" applyFont="1" applyFill="1" applyBorder="1" applyAlignment="1" applyProtection="1">
      <alignment horizontal="center" vertical="center" shrinkToFit="1"/>
    </xf>
    <xf numFmtId="172" fontId="17" fillId="0" borderId="119" xfId="1" applyNumberFormat="1" applyFont="1" applyFill="1" applyBorder="1" applyAlignment="1" applyProtection="1">
      <alignment horizontal="center" vertical="center" shrinkToFit="1"/>
    </xf>
    <xf numFmtId="170" fontId="17" fillId="0" borderId="119" xfId="1" applyNumberFormat="1" applyFont="1" applyFill="1" applyBorder="1" applyAlignment="1" applyProtection="1">
      <alignment horizontal="center" vertical="center" shrinkToFit="1"/>
    </xf>
    <xf numFmtId="171" fontId="17" fillId="10" borderId="119" xfId="1" applyNumberFormat="1" applyFont="1" applyFill="1" applyBorder="1" applyAlignment="1" applyProtection="1">
      <alignment horizontal="center" vertical="center" shrinkToFit="1"/>
    </xf>
    <xf numFmtId="171" fontId="55" fillId="0" borderId="119" xfId="1" applyNumberFormat="1" applyFont="1" applyFill="1" applyBorder="1" applyAlignment="1" applyProtection="1">
      <alignment horizontal="center" vertical="center" shrinkToFit="1"/>
    </xf>
    <xf numFmtId="171" fontId="67" fillId="0" borderId="121" xfId="0" applyNumberFormat="1" applyFont="1" applyFill="1" applyBorder="1" applyAlignment="1" applyProtection="1">
      <alignment horizontal="center" vertical="center"/>
    </xf>
    <xf numFmtId="172" fontId="17" fillId="12" borderId="119" xfId="1" applyNumberFormat="1" applyFont="1" applyFill="1" applyBorder="1" applyAlignment="1" applyProtection="1">
      <alignment horizontal="center" vertical="center" shrinkToFit="1"/>
    </xf>
    <xf numFmtId="170" fontId="133" fillId="12" borderId="118" xfId="1" applyNumberFormat="1" applyFont="1" applyFill="1" applyBorder="1" applyAlignment="1" applyProtection="1">
      <alignment horizontal="center" vertical="center" shrinkToFit="1"/>
    </xf>
    <xf numFmtId="171" fontId="25" fillId="10" borderId="121" xfId="0" applyNumberFormat="1" applyFont="1" applyFill="1" applyBorder="1" applyAlignment="1" applyProtection="1">
      <alignment horizontal="center" vertical="center"/>
    </xf>
    <xf numFmtId="2" fontId="17" fillId="0" borderId="118" xfId="1" applyNumberFormat="1" applyFont="1" applyFill="1" applyBorder="1" applyAlignment="1" applyProtection="1">
      <alignment horizontal="center" shrinkToFit="1"/>
    </xf>
    <xf numFmtId="186" fontId="17" fillId="0" borderId="118" xfId="1" applyNumberFormat="1" applyFont="1" applyFill="1" applyBorder="1" applyAlignment="1" applyProtection="1">
      <alignment horizontal="center" shrinkToFit="1"/>
    </xf>
    <xf numFmtId="171" fontId="17" fillId="10" borderId="118" xfId="1" applyNumberFormat="1" applyFont="1" applyFill="1" applyBorder="1" applyAlignment="1" applyProtection="1">
      <alignment horizontal="center" shrinkToFit="1"/>
    </xf>
    <xf numFmtId="171" fontId="66" fillId="0" borderId="118" xfId="1" applyNumberFormat="1" applyFont="1" applyFill="1" applyBorder="1" applyAlignment="1" applyProtection="1">
      <alignment horizontal="center" shrinkToFit="1"/>
    </xf>
    <xf numFmtId="171" fontId="17" fillId="10" borderId="123" xfId="1" applyNumberFormat="1" applyFont="1" applyFill="1" applyBorder="1" applyAlignment="1" applyProtection="1">
      <alignment horizontal="center" vertical="center" shrinkToFit="1"/>
    </xf>
    <xf numFmtId="171" fontId="66" fillId="0" borderId="118" xfId="1" applyNumberFormat="1" applyFont="1" applyFill="1" applyBorder="1" applyAlignment="1" applyProtection="1">
      <alignment horizontal="center" vertical="center" shrinkToFit="1"/>
    </xf>
    <xf numFmtId="171" fontId="66" fillId="22" borderId="118" xfId="1" applyNumberFormat="1" applyFont="1" applyFill="1" applyBorder="1" applyAlignment="1" applyProtection="1">
      <alignment horizontal="center" vertical="center" shrinkToFit="1"/>
    </xf>
    <xf numFmtId="1" fontId="17" fillId="0" borderId="118" xfId="1" applyNumberFormat="1" applyFont="1" applyFill="1" applyBorder="1" applyAlignment="1" applyProtection="1">
      <alignment horizontal="center" shrinkToFit="1"/>
    </xf>
    <xf numFmtId="171" fontId="17" fillId="10" borderId="118" xfId="1" quotePrefix="1" applyNumberFormat="1" applyFont="1" applyFill="1" applyBorder="1" applyAlignment="1" applyProtection="1">
      <alignment horizontal="center" shrinkToFit="1"/>
    </xf>
    <xf numFmtId="171" fontId="23" fillId="10" borderId="119" xfId="1" applyNumberFormat="1" applyFont="1" applyFill="1" applyBorder="1" applyAlignment="1" applyProtection="1">
      <alignment horizontal="center" shrinkToFit="1"/>
    </xf>
    <xf numFmtId="178" fontId="23" fillId="0" borderId="119" xfId="1" applyNumberFormat="1" applyFont="1" applyFill="1" applyBorder="1" applyAlignment="1" applyProtection="1">
      <alignment horizontal="center" shrinkToFit="1"/>
    </xf>
    <xf numFmtId="186" fontId="23" fillId="0" borderId="119" xfId="1" applyNumberFormat="1" applyFont="1" applyFill="1" applyBorder="1" applyAlignment="1" applyProtection="1">
      <alignment horizontal="center" shrinkToFit="1"/>
    </xf>
    <xf numFmtId="171" fontId="17" fillId="10" borderId="119" xfId="1" quotePrefix="1" applyNumberFormat="1" applyFont="1" applyFill="1" applyBorder="1" applyAlignment="1" applyProtection="1">
      <alignment horizontal="center" shrinkToFit="1"/>
    </xf>
    <xf numFmtId="171" fontId="17" fillId="10" borderId="119" xfId="1" applyNumberFormat="1" applyFont="1" applyFill="1" applyBorder="1" applyAlignment="1" applyProtection="1">
      <alignment horizontal="center" shrinkToFit="1"/>
    </xf>
    <xf numFmtId="178" fontId="17" fillId="0" borderId="119" xfId="1" applyNumberFormat="1" applyFont="1" applyFill="1" applyBorder="1" applyAlignment="1" applyProtection="1">
      <alignment horizontal="center" shrinkToFit="1"/>
    </xf>
    <xf numFmtId="186" fontId="17" fillId="0" borderId="119" xfId="1" applyNumberFormat="1" applyFont="1" applyFill="1" applyBorder="1" applyAlignment="1" applyProtection="1">
      <alignment horizontal="center" shrinkToFit="1"/>
    </xf>
    <xf numFmtId="171" fontId="17" fillId="0" borderId="119" xfId="1" applyNumberFormat="1" applyFont="1" applyFill="1" applyBorder="1" applyAlignment="1" applyProtection="1">
      <alignment horizontal="center" shrinkToFit="1"/>
    </xf>
    <xf numFmtId="171" fontId="17" fillId="10" borderId="129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2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8" xfId="1" applyNumberFormat="1" applyFont="1" applyFill="1" applyBorder="1" applyAlignment="1" applyProtection="1">
      <alignment horizontal="center" shrinkToFit="1"/>
      <protection locked="0"/>
    </xf>
    <xf numFmtId="1" fontId="154" fillId="0" borderId="128" xfId="3" applyNumberFormat="1" applyFont="1" applyFill="1" applyBorder="1" applyAlignment="1" applyProtection="1">
      <alignment horizontal="center" vertical="center"/>
      <protection hidden="1"/>
    </xf>
    <xf numFmtId="1" fontId="154" fillId="22" borderId="129" xfId="3" applyNumberFormat="1" applyFont="1" applyFill="1" applyBorder="1" applyAlignment="1" applyProtection="1">
      <alignment horizontal="center" vertical="center"/>
      <protection hidden="1"/>
    </xf>
    <xf numFmtId="1" fontId="157" fillId="13" borderId="132" xfId="3" applyNumberFormat="1" applyFont="1" applyFill="1" applyBorder="1" applyAlignment="1" applyProtection="1">
      <alignment horizontal="center" vertical="center"/>
    </xf>
    <xf numFmtId="1" fontId="157" fillId="13" borderId="134" xfId="3" applyNumberFormat="1" applyFont="1" applyFill="1" applyBorder="1" applyAlignment="1" applyProtection="1">
      <alignment horizontal="center" vertical="center"/>
    </xf>
    <xf numFmtId="1" fontId="157" fillId="13" borderId="133" xfId="3" applyNumberFormat="1" applyFont="1" applyFill="1" applyBorder="1" applyAlignment="1" applyProtection="1">
      <alignment horizontal="center" vertical="center"/>
    </xf>
    <xf numFmtId="1" fontId="154" fillId="0" borderId="132" xfId="3" applyNumberFormat="1" applyFont="1" applyFill="1" applyBorder="1" applyAlignment="1" applyProtection="1">
      <alignment horizontal="center" vertical="center"/>
      <protection hidden="1"/>
    </xf>
    <xf numFmtId="1" fontId="154" fillId="0" borderId="134" xfId="3" applyNumberFormat="1" applyFont="1" applyFill="1" applyBorder="1" applyAlignment="1" applyProtection="1">
      <alignment horizontal="center" vertical="center"/>
      <protection hidden="1"/>
    </xf>
    <xf numFmtId="1" fontId="157" fillId="29" borderId="132" xfId="3" applyNumberFormat="1" applyFont="1" applyFill="1" applyBorder="1" applyAlignment="1">
      <alignment horizontal="center" vertical="center"/>
    </xf>
    <xf numFmtId="1" fontId="157" fillId="29" borderId="133" xfId="3" applyNumberFormat="1" applyFont="1" applyFill="1" applyBorder="1" applyAlignment="1">
      <alignment horizontal="center" vertical="center"/>
    </xf>
    <xf numFmtId="1" fontId="157" fillId="29" borderId="129" xfId="3" applyNumberFormat="1" applyFont="1" applyFill="1" applyBorder="1" applyAlignment="1">
      <alignment horizontal="center" vertical="center"/>
    </xf>
    <xf numFmtId="166" fontId="154" fillId="0" borderId="132" xfId="3" applyNumberFormat="1" applyFont="1" applyFill="1" applyBorder="1" applyAlignment="1" applyProtection="1">
      <alignment horizontal="center" vertical="center"/>
      <protection hidden="1"/>
    </xf>
    <xf numFmtId="166" fontId="154" fillId="0" borderId="128" xfId="3" applyNumberFormat="1" applyFont="1" applyFill="1" applyBorder="1" applyAlignment="1" applyProtection="1">
      <alignment horizontal="center" vertical="center"/>
      <protection hidden="1"/>
    </xf>
    <xf numFmtId="166" fontId="162" fillId="12" borderId="128" xfId="3" applyNumberFormat="1" applyFont="1" applyFill="1" applyBorder="1" applyAlignment="1" applyProtection="1">
      <alignment horizontal="center" vertical="center"/>
      <protection hidden="1"/>
    </xf>
    <xf numFmtId="166" fontId="154" fillId="0" borderId="133" xfId="3" applyNumberFormat="1" applyFont="1" applyFill="1" applyBorder="1" applyAlignment="1" applyProtection="1">
      <alignment horizontal="center" vertical="center"/>
      <protection hidden="1"/>
    </xf>
    <xf numFmtId="4" fontId="154" fillId="0" borderId="128" xfId="3" applyNumberFormat="1" applyFont="1" applyFill="1" applyBorder="1" applyAlignment="1" applyProtection="1">
      <alignment horizontal="center" vertical="center"/>
      <protection hidden="1"/>
    </xf>
    <xf numFmtId="1" fontId="2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28" xfId="0" applyNumberFormat="1" applyFont="1" applyBorder="1" applyAlignment="1" applyProtection="1">
      <alignment horizontal="center" vertical="center"/>
      <protection locked="0"/>
    </xf>
    <xf numFmtId="1" fontId="159" fillId="0" borderId="128" xfId="3" applyNumberFormat="1" applyFont="1" applyFill="1" applyBorder="1" applyAlignment="1" applyProtection="1">
      <alignment horizontal="center" vertical="center"/>
      <protection hidden="1"/>
    </xf>
    <xf numFmtId="1" fontId="27" fillId="12" borderId="12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28" xfId="0" applyNumberFormat="1" applyFont="1" applyFill="1" applyBorder="1" applyAlignment="1" applyProtection="1">
      <alignment horizontal="center" vertical="center"/>
      <protection locked="0"/>
    </xf>
    <xf numFmtId="1" fontId="27" fillId="10" borderId="133" xfId="1" applyNumberFormat="1" applyFont="1" applyFill="1" applyBorder="1" applyAlignment="1" applyProtection="1">
      <alignment horizontal="center" vertical="center" shrinkToFit="1"/>
      <protection locked="0"/>
    </xf>
    <xf numFmtId="0" fontId="154" fillId="0" borderId="128" xfId="3" applyFont="1" applyFill="1" applyBorder="1" applyAlignment="1">
      <alignment horizontal="center" vertical="center"/>
    </xf>
    <xf numFmtId="1" fontId="154" fillId="0" borderId="128" xfId="3" applyNumberFormat="1" applyFont="1" applyFill="1" applyBorder="1" applyAlignment="1">
      <alignment horizontal="center" vertical="center"/>
    </xf>
    <xf numFmtId="1" fontId="154" fillId="22" borderId="128" xfId="3" applyNumberFormat="1" applyFont="1" applyFill="1" applyBorder="1" applyAlignment="1">
      <alignment horizontal="center" vertical="center"/>
    </xf>
    <xf numFmtId="1" fontId="154" fillId="0" borderId="132" xfId="3" applyNumberFormat="1" applyFont="1" applyFill="1" applyBorder="1" applyAlignment="1">
      <alignment horizontal="center" vertical="center"/>
    </xf>
    <xf numFmtId="4" fontId="154" fillId="0" borderId="128" xfId="3" applyNumberFormat="1" applyFont="1" applyFill="1" applyBorder="1" applyAlignment="1">
      <alignment horizontal="center" vertical="center"/>
    </xf>
    <xf numFmtId="166" fontId="154" fillId="0" borderId="133" xfId="3" applyNumberFormat="1" applyFont="1" applyFill="1" applyBorder="1" applyAlignment="1">
      <alignment horizontal="center" vertical="center"/>
    </xf>
    <xf numFmtId="1" fontId="60" fillId="0" borderId="13" xfId="0" applyNumberFormat="1" applyFont="1" applyFill="1" applyBorder="1" applyAlignment="1" applyProtection="1">
      <alignment horizontal="center" vertical="center"/>
      <protection locked="0"/>
    </xf>
    <xf numFmtId="1" fontId="27" fillId="0" borderId="13" xfId="0" applyNumberFormat="1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/>
      <protection locked="0"/>
    </xf>
    <xf numFmtId="171" fontId="60" fillId="0" borderId="13" xfId="0" applyNumberFormat="1" applyFont="1" applyFill="1" applyBorder="1" applyAlignment="1" applyProtection="1">
      <alignment horizontal="center" vertical="center"/>
      <protection locked="0"/>
    </xf>
    <xf numFmtId="14" fontId="154" fillId="0" borderId="128" xfId="3" applyNumberFormat="1" applyFont="1" applyFill="1" applyBorder="1" applyAlignment="1">
      <alignment horizontal="center" vertical="center"/>
    </xf>
    <xf numFmtId="4" fontId="154" fillId="12" borderId="128" xfId="3" applyNumberFormat="1" applyFont="1" applyFill="1" applyBorder="1" applyAlignment="1" applyProtection="1">
      <alignment horizontal="center" vertical="center"/>
      <protection hidden="1"/>
    </xf>
    <xf numFmtId="1" fontId="154" fillId="9" borderId="13" xfId="3" applyNumberFormat="1" applyFont="1" applyFill="1" applyBorder="1" applyAlignment="1" applyProtection="1">
      <alignment horizontal="center" vertical="center"/>
      <protection hidden="1"/>
    </xf>
    <xf numFmtId="0" fontId="27" fillId="0" borderId="6" xfId="1" applyFont="1" applyFill="1" applyBorder="1" applyAlignment="1" applyProtection="1">
      <alignment vertical="center"/>
      <protection locked="0"/>
    </xf>
    <xf numFmtId="0" fontId="100" fillId="0" borderId="13" xfId="0" applyFont="1" applyBorder="1" applyProtection="1">
      <protection locked="0"/>
    </xf>
    <xf numFmtId="0" fontId="100" fillId="0" borderId="128" xfId="0" applyFont="1" applyBorder="1" applyProtection="1">
      <protection locked="0"/>
    </xf>
    <xf numFmtId="0" fontId="100" fillId="0" borderId="128" xfId="0" applyFont="1" applyBorder="1" applyAlignment="1" applyProtection="1">
      <alignment horizontal="center"/>
      <protection locked="0"/>
    </xf>
    <xf numFmtId="1" fontId="27" fillId="0" borderId="13" xfId="0" applyNumberFormat="1" applyFont="1" applyBorder="1" applyProtection="1">
      <protection locked="0"/>
    </xf>
    <xf numFmtId="0" fontId="100" fillId="0" borderId="13" xfId="0" applyFont="1" applyBorder="1" applyAlignment="1" applyProtection="1">
      <alignment vertical="center"/>
      <protection locked="0"/>
    </xf>
    <xf numFmtId="49" fontId="49" fillId="0" borderId="10" xfId="0" applyNumberFormat="1" applyFont="1" applyFill="1" applyBorder="1" applyAlignment="1" applyProtection="1">
      <alignment horizontal="center" vertical="center" wrapText="1"/>
    </xf>
    <xf numFmtId="49" fontId="49" fillId="0" borderId="6" xfId="0" applyNumberFormat="1" applyFont="1" applyFill="1" applyBorder="1" applyAlignment="1" applyProtection="1">
      <alignment horizontal="center" vertical="center" wrapText="1"/>
    </xf>
    <xf numFmtId="49" fontId="42" fillId="0" borderId="6" xfId="0" applyNumberFormat="1" applyFont="1" applyFill="1" applyBorder="1" applyAlignment="1" applyProtection="1">
      <alignment horizontal="center" vertical="center" wrapText="1"/>
    </xf>
    <xf numFmtId="49" fontId="49" fillId="0" borderId="1" xfId="0" applyNumberFormat="1" applyFont="1" applyFill="1" applyBorder="1" applyAlignment="1" applyProtection="1">
      <alignment horizontal="center" vertical="center" wrapText="1"/>
    </xf>
    <xf numFmtId="1" fontId="49" fillId="0" borderId="10" xfId="0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</xf>
    <xf numFmtId="1" fontId="49" fillId="0" borderId="1" xfId="0" applyNumberFormat="1" applyFont="1" applyFill="1" applyBorder="1" applyAlignment="1" applyProtection="1">
      <alignment horizontal="center" vertical="center" wrapText="1"/>
    </xf>
    <xf numFmtId="1" fontId="42" fillId="0" borderId="12" xfId="0" applyNumberFormat="1" applyFont="1" applyFill="1" applyBorder="1" applyAlignment="1" applyProtection="1">
      <alignment horizontal="center" vertical="center" wrapText="1"/>
    </xf>
    <xf numFmtId="1" fontId="42" fillId="0" borderId="10" xfId="0" applyNumberFormat="1" applyFont="1" applyFill="1" applyBorder="1" applyAlignment="1" applyProtection="1">
      <alignment horizontal="left" vertical="center"/>
    </xf>
    <xf numFmtId="1" fontId="42" fillId="0" borderId="12" xfId="0" applyNumberFormat="1" applyFont="1" applyFill="1" applyBorder="1" applyAlignment="1" applyProtection="1">
      <alignment horizontal="left" vertical="center"/>
    </xf>
    <xf numFmtId="1" fontId="159" fillId="0" borderId="127" xfId="3" applyNumberFormat="1" applyFont="1" applyFill="1" applyBorder="1" applyAlignment="1" applyProtection="1">
      <alignment horizontal="center" vertical="center"/>
      <protection hidden="1"/>
    </xf>
    <xf numFmtId="1" fontId="27" fillId="10" borderId="127" xfId="1" applyNumberFormat="1" applyFont="1" applyFill="1" applyBorder="1" applyAlignment="1" applyProtection="1">
      <alignment horizontal="center" vertical="center" shrinkToFit="1"/>
      <protection locked="0"/>
    </xf>
    <xf numFmtId="166" fontId="25" fillId="12" borderId="127" xfId="0" applyNumberFormat="1" applyFont="1" applyFill="1" applyBorder="1" applyAlignment="1" applyProtection="1">
      <alignment horizontal="center" vertical="center"/>
      <protection locked="0"/>
    </xf>
    <xf numFmtId="1" fontId="25" fillId="0" borderId="127" xfId="0" applyNumberFormat="1" applyFont="1" applyFill="1" applyBorder="1" applyAlignment="1" applyProtection="1">
      <alignment horizontal="center" vertical="center"/>
      <protection locked="0"/>
    </xf>
    <xf numFmtId="1" fontId="161" fillId="0" borderId="127" xfId="0" applyNumberFormat="1" applyFont="1" applyBorder="1" applyAlignment="1" applyProtection="1">
      <alignment horizontal="center" vertical="center"/>
    </xf>
    <xf numFmtId="1" fontId="100" fillId="0" borderId="127" xfId="0" applyNumberFormat="1" applyFont="1" applyBorder="1" applyProtection="1">
      <protection locked="0"/>
    </xf>
    <xf numFmtId="2" fontId="35" fillId="0" borderId="13" xfId="1" applyNumberFormat="1" applyFont="1" applyFill="1" applyBorder="1" applyAlignment="1" applyProtection="1">
      <alignment horizontal="center" vertical="center"/>
      <protection locked="0"/>
    </xf>
    <xf numFmtId="171" fontId="23" fillId="12" borderId="119" xfId="1" applyNumberFormat="1" applyFont="1" applyFill="1" applyBorder="1" applyAlignment="1" applyProtection="1">
      <alignment horizontal="center" shrinkToFit="1"/>
    </xf>
    <xf numFmtId="1" fontId="53" fillId="0" borderId="13" xfId="0" applyNumberFormat="1" applyFont="1" applyFill="1" applyBorder="1" applyAlignment="1" applyProtection="1">
      <alignment horizontal="center"/>
    </xf>
    <xf numFmtId="171" fontId="53" fillId="0" borderId="13" xfId="0" applyNumberFormat="1" applyFont="1" applyFill="1" applyBorder="1" applyAlignment="1" applyProtection="1">
      <alignment horizontal="center"/>
    </xf>
    <xf numFmtId="171" fontId="108" fillId="4" borderId="6" xfId="1" applyNumberFormat="1" applyFont="1" applyFill="1" applyBorder="1" applyAlignment="1">
      <alignment horizontal="center" vertical="center" shrinkToFit="1"/>
    </xf>
    <xf numFmtId="1" fontId="157" fillId="13" borderId="135" xfId="3" applyNumberFormat="1" applyFont="1" applyFill="1" applyBorder="1" applyAlignment="1" applyProtection="1">
      <alignment horizontal="center" vertical="center"/>
    </xf>
    <xf numFmtId="1" fontId="157" fillId="13" borderId="136" xfId="3" applyNumberFormat="1" applyFont="1" applyFill="1" applyBorder="1" applyAlignment="1" applyProtection="1">
      <alignment horizontal="center" vertical="center"/>
    </xf>
    <xf numFmtId="1" fontId="154" fillId="0" borderId="136" xfId="3" applyNumberFormat="1" applyFont="1" applyFill="1" applyBorder="1" applyAlignment="1" applyProtection="1">
      <alignment horizontal="center" vertical="center"/>
      <protection hidden="1"/>
    </xf>
    <xf numFmtId="1" fontId="157" fillId="29" borderId="136" xfId="3" applyNumberFormat="1" applyFont="1" applyFill="1" applyBorder="1" applyAlignment="1">
      <alignment horizontal="center" vertical="center"/>
    </xf>
    <xf numFmtId="1" fontId="154" fillId="9" borderId="137" xfId="3" applyNumberFormat="1" applyFont="1" applyFill="1" applyBorder="1" applyAlignment="1" applyProtection="1">
      <alignment horizontal="center" vertical="center"/>
      <protection hidden="1"/>
    </xf>
    <xf numFmtId="1" fontId="27" fillId="10" borderId="136" xfId="1" applyNumberFormat="1" applyFont="1" applyFill="1" applyBorder="1" applyAlignment="1" applyProtection="1">
      <alignment horizontal="center" vertical="center" shrinkToFit="1"/>
      <protection locked="0"/>
    </xf>
    <xf numFmtId="1" fontId="25" fillId="91" borderId="138" xfId="0" applyNumberFormat="1" applyFont="1" applyFill="1" applyBorder="1" applyAlignment="1" applyProtection="1">
      <alignment horizontal="center" vertical="center"/>
      <protection locked="0"/>
    </xf>
    <xf numFmtId="1" fontId="25" fillId="91" borderId="137" xfId="0" applyNumberFormat="1" applyFont="1" applyFill="1" applyBorder="1" applyAlignment="1" applyProtection="1">
      <alignment horizontal="center" vertical="center"/>
      <protection locked="0"/>
    </xf>
    <xf numFmtId="1" fontId="25" fillId="82" borderId="137" xfId="0" applyNumberFormat="1" applyFont="1" applyFill="1" applyBorder="1" applyAlignment="1" applyProtection="1">
      <alignment horizontal="center" vertical="center"/>
      <protection locked="0"/>
    </xf>
    <xf numFmtId="1" fontId="25" fillId="10" borderId="138" xfId="0" applyNumberFormat="1" applyFont="1" applyFill="1" applyBorder="1" applyAlignment="1" applyProtection="1">
      <alignment horizontal="center" vertical="center"/>
      <protection locked="0"/>
    </xf>
    <xf numFmtId="1" fontId="154" fillId="9" borderId="138" xfId="3" applyNumberFormat="1" applyFont="1" applyFill="1" applyBorder="1" applyAlignment="1" applyProtection="1">
      <alignment horizontal="center" vertical="center"/>
      <protection hidden="1"/>
    </xf>
    <xf numFmtId="1" fontId="154" fillId="9" borderId="139" xfId="3" applyNumberFormat="1" applyFont="1" applyFill="1" applyBorder="1" applyAlignment="1" applyProtection="1">
      <alignment horizontal="center" vertical="center"/>
      <protection hidden="1"/>
    </xf>
    <xf numFmtId="1" fontId="157" fillId="9" borderId="140" xfId="3" applyNumberFormat="1" applyFont="1" applyFill="1" applyBorder="1" applyAlignment="1">
      <alignment horizontal="center" vertical="center"/>
    </xf>
    <xf numFmtId="1" fontId="157" fillId="9" borderId="139" xfId="3" applyNumberFormat="1" applyFont="1" applyFill="1" applyBorder="1" applyAlignment="1">
      <alignment horizontal="center" vertical="center"/>
    </xf>
    <xf numFmtId="1" fontId="157" fillId="9" borderId="141" xfId="3" applyNumberFormat="1" applyFont="1" applyFill="1" applyBorder="1" applyAlignment="1">
      <alignment horizontal="center" vertical="center"/>
    </xf>
    <xf numFmtId="1" fontId="157" fillId="9" borderId="137" xfId="3" applyNumberFormat="1" applyFont="1" applyFill="1" applyBorder="1" applyAlignment="1">
      <alignment horizontal="center" vertical="center"/>
    </xf>
    <xf numFmtId="175" fontId="154" fillId="9" borderId="137" xfId="3" applyNumberFormat="1" applyFont="1" applyFill="1" applyBorder="1" applyAlignment="1" applyProtection="1">
      <alignment horizontal="center" vertical="center"/>
      <protection hidden="1"/>
    </xf>
    <xf numFmtId="166" fontId="159" fillId="9" borderId="138" xfId="3" applyNumberFormat="1" applyFont="1" applyFill="1" applyBorder="1" applyAlignment="1" applyProtection="1">
      <alignment horizontal="center" vertical="center"/>
      <protection hidden="1"/>
    </xf>
    <xf numFmtId="166" fontId="154" fillId="9" borderId="141" xfId="3" applyNumberFormat="1" applyFont="1" applyFill="1" applyBorder="1" applyAlignment="1" applyProtection="1">
      <alignment horizontal="center" vertical="center"/>
      <protection hidden="1"/>
    </xf>
    <xf numFmtId="1" fontId="25" fillId="10" borderId="137" xfId="0" applyNumberFormat="1" applyFont="1" applyFill="1" applyBorder="1" applyAlignment="1" applyProtection="1">
      <alignment horizontal="center" vertical="center"/>
      <protection locked="0"/>
    </xf>
    <xf numFmtId="1" fontId="61" fillId="91" borderId="137" xfId="0" applyNumberFormat="1" applyFont="1" applyFill="1" applyBorder="1" applyAlignment="1" applyProtection="1">
      <alignment horizontal="center" vertical="center"/>
      <protection locked="0"/>
    </xf>
    <xf numFmtId="1" fontId="41" fillId="4" borderId="137" xfId="0" applyNumberFormat="1" applyFont="1" applyFill="1" applyBorder="1" applyAlignment="1" applyProtection="1">
      <alignment horizontal="center" vertical="center"/>
      <protection locked="0"/>
    </xf>
    <xf numFmtId="1" fontId="40" fillId="4" borderId="138" xfId="0" applyNumberFormat="1" applyFont="1" applyFill="1" applyBorder="1" applyAlignment="1" applyProtection="1">
      <alignment horizontal="center" vertical="center"/>
      <protection locked="0"/>
    </xf>
    <xf numFmtId="0" fontId="25" fillId="0" borderId="137" xfId="1" applyFont="1" applyBorder="1" applyAlignment="1" applyProtection="1">
      <alignment horizontal="center" vertical="center" shrinkToFit="1"/>
      <protection locked="0"/>
    </xf>
    <xf numFmtId="3" fontId="154" fillId="20" borderId="137" xfId="3" applyNumberFormat="1" applyFont="1" applyFill="1" applyBorder="1" applyAlignment="1">
      <alignment horizontal="center" vertical="center"/>
    </xf>
    <xf numFmtId="0" fontId="109" fillId="0" borderId="138" xfId="0" applyFont="1" applyBorder="1" applyAlignment="1" applyProtection="1">
      <alignment horizontal="center"/>
      <protection locked="0"/>
    </xf>
    <xf numFmtId="1" fontId="107" fillId="0" borderId="138" xfId="0" applyNumberFormat="1" applyFont="1" applyBorder="1" applyAlignment="1" applyProtection="1">
      <alignment horizontal="right" vertical="center"/>
      <protection locked="0"/>
    </xf>
    <xf numFmtId="1" fontId="107" fillId="0" borderId="137" xfId="0" applyNumberFormat="1" applyFont="1" applyBorder="1" applyAlignment="1" applyProtection="1">
      <alignment horizontal="right" vertical="center"/>
      <protection locked="0"/>
    </xf>
    <xf numFmtId="0" fontId="100" fillId="0" borderId="138" xfId="0" applyFont="1" applyBorder="1" applyProtection="1">
      <protection locked="0"/>
    </xf>
    <xf numFmtId="166" fontId="27" fillId="0" borderId="137" xfId="0" applyNumberFormat="1" applyFont="1" applyBorder="1" applyProtection="1">
      <protection locked="0"/>
    </xf>
    <xf numFmtId="178" fontId="31" fillId="5" borderId="6" xfId="1" applyNumberFormat="1" applyFont="1" applyFill="1" applyBorder="1" applyAlignment="1" applyProtection="1">
      <alignment horizontal="center" vertical="center" shrinkToFit="1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57" fillId="0" borderId="0" xfId="3" applyNumberFormat="1" applyFont="1" applyAlignment="1"/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0" fontId="48" fillId="0" borderId="137" xfId="0" applyFont="1" applyBorder="1" applyAlignment="1">
      <alignment horizontal="center" vertical="center" wrapText="1"/>
    </xf>
    <xf numFmtId="0" fontId="32" fillId="0" borderId="137" xfId="1" applyFont="1" applyFill="1" applyBorder="1" applyAlignment="1" applyProtection="1">
      <alignment horizontal="center" vertical="center" shrinkToFit="1"/>
      <protection locked="0"/>
    </xf>
    <xf numFmtId="171" fontId="25" fillId="0" borderId="128" xfId="0" applyNumberFormat="1" applyFont="1" applyFill="1" applyBorder="1" applyAlignment="1" applyProtection="1">
      <alignment horizontal="center" vertical="center"/>
      <protection locked="0"/>
    </xf>
    <xf numFmtId="171" fontId="25" fillId="0" borderId="129" xfId="0" applyNumberFormat="1" applyFont="1" applyFill="1" applyBorder="1" applyAlignment="1" applyProtection="1">
      <alignment horizontal="center" vertical="center"/>
      <protection locked="0"/>
    </xf>
    <xf numFmtId="1" fontId="17" fillId="10" borderId="131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3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3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2" xfId="1" applyNumberFormat="1" applyFont="1" applyFill="1" applyBorder="1" applyAlignment="1" applyProtection="1">
      <alignment horizontal="center" vertical="center" shrinkToFit="1"/>
      <protection locked="0"/>
    </xf>
    <xf numFmtId="170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29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19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19" xfId="0" applyNumberFormat="1" applyFont="1" applyFill="1" applyBorder="1" applyAlignment="1" applyProtection="1">
      <alignment horizontal="center" vertical="center"/>
      <protection locked="0"/>
    </xf>
    <xf numFmtId="0" fontId="32" fillId="0" borderId="138" xfId="1" applyFont="1" applyFill="1" applyBorder="1" applyAlignment="1" applyProtection="1">
      <alignment horizontal="center" vertical="center" shrinkToFit="1"/>
      <protection locked="0"/>
    </xf>
    <xf numFmtId="0" fontId="32" fillId="0" borderId="137" xfId="1" applyFont="1" applyFill="1" applyBorder="1" applyAlignment="1" applyProtection="1">
      <alignment horizontal="center" shrinkToFit="1"/>
      <protection locked="0"/>
    </xf>
    <xf numFmtId="0" fontId="32" fillId="0" borderId="138" xfId="1" applyFont="1" applyFill="1" applyBorder="1" applyAlignment="1" applyProtection="1">
      <alignment horizontal="center" shrinkToFit="1"/>
      <protection locked="0"/>
    </xf>
    <xf numFmtId="9" fontId="32" fillId="0" borderId="137" xfId="1" applyNumberFormat="1" applyFont="1" applyFill="1" applyBorder="1" applyAlignment="1" applyProtection="1">
      <alignment horizontal="center" shrinkToFit="1"/>
      <protection locked="0"/>
    </xf>
    <xf numFmtId="1" fontId="32" fillId="0" borderId="137" xfId="1" applyNumberFormat="1" applyFont="1" applyFill="1" applyBorder="1" applyAlignment="1" applyProtection="1">
      <alignment horizontal="center" shrinkToFit="1"/>
      <protection locked="0"/>
    </xf>
    <xf numFmtId="0" fontId="17" fillId="0" borderId="138" xfId="1" applyFont="1" applyFill="1" applyBorder="1" applyAlignment="1" applyProtection="1">
      <alignment vertical="center"/>
      <protection locked="0"/>
    </xf>
    <xf numFmtId="0" fontId="17" fillId="0" borderId="137" xfId="1" applyFont="1" applyFill="1" applyBorder="1" applyAlignment="1" applyProtection="1">
      <alignment vertical="center"/>
      <protection locked="0"/>
    </xf>
    <xf numFmtId="1" fontId="17" fillId="10" borderId="127" xfId="1" applyNumberFormat="1" applyFont="1" applyFill="1" applyBorder="1" applyAlignment="1" applyProtection="1">
      <alignment horizontal="center" shrinkToFit="1"/>
      <protection locked="0"/>
    </xf>
    <xf numFmtId="1" fontId="17" fillId="10" borderId="130" xfId="1" applyNumberFormat="1" applyFont="1" applyFill="1" applyBorder="1" applyAlignment="1" applyProtection="1">
      <alignment horizontal="center" shrinkToFit="1"/>
      <protection locked="0"/>
    </xf>
    <xf numFmtId="171" fontId="66" fillId="0" borderId="130" xfId="1" applyNumberFormat="1" applyFont="1" applyFill="1" applyBorder="1" applyAlignment="1" applyProtection="1">
      <alignment horizontal="center" shrinkToFit="1"/>
      <protection locked="0"/>
    </xf>
    <xf numFmtId="0" fontId="8" fillId="26" borderId="135" xfId="438" applyFont="1" applyFill="1" applyBorder="1" applyAlignment="1" applyProtection="1">
      <alignment horizontal="center" vertical="center"/>
      <protection locked="0"/>
    </xf>
    <xf numFmtId="173" fontId="8" fillId="5" borderId="133" xfId="438" applyNumberFormat="1" applyFont="1" applyFill="1" applyBorder="1" applyAlignment="1" applyProtection="1">
      <alignment horizontal="center" vertical="center"/>
      <protection locked="0"/>
    </xf>
    <xf numFmtId="1" fontId="17" fillId="10" borderId="118" xfId="1" applyNumberFormat="1" applyFont="1" applyFill="1" applyBorder="1" applyAlignment="1" applyProtection="1">
      <alignment horizontal="center" shrinkToFit="1"/>
      <protection locked="0"/>
    </xf>
    <xf numFmtId="171" fontId="66" fillId="0" borderId="118" xfId="1" applyNumberFormat="1" applyFont="1" applyFill="1" applyBorder="1" applyAlignment="1" applyProtection="1">
      <alignment horizontal="center" shrinkToFit="1"/>
      <protection locked="0"/>
    </xf>
    <xf numFmtId="173" fontId="8" fillId="5" borderId="125" xfId="438" applyNumberFormat="1" applyFont="1" applyFill="1" applyBorder="1" applyAlignment="1" applyProtection="1">
      <alignment horizontal="center" vertical="center"/>
      <protection locked="0"/>
    </xf>
    <xf numFmtId="0" fontId="8" fillId="2" borderId="135" xfId="438" applyFont="1" applyFill="1" applyBorder="1" applyAlignment="1" applyProtection="1">
      <alignment horizontal="center" vertical="center"/>
      <protection locked="0"/>
    </xf>
    <xf numFmtId="0" fontId="59" fillId="26" borderId="135" xfId="438" applyFont="1" applyFill="1" applyBorder="1" applyAlignment="1" applyProtection="1">
      <alignment horizontal="center" vertical="center"/>
      <protection locked="0"/>
    </xf>
    <xf numFmtId="0" fontId="8" fillId="5" borderId="123" xfId="438" applyFont="1" applyFill="1" applyBorder="1" applyAlignment="1" applyProtection="1">
      <alignment horizontal="center" vertical="center"/>
      <protection locked="0"/>
    </xf>
    <xf numFmtId="0" fontId="8" fillId="5" borderId="133" xfId="438" applyFont="1" applyFill="1" applyBorder="1" applyAlignment="1" applyProtection="1">
      <alignment horizontal="center" vertical="center"/>
      <protection locked="0"/>
    </xf>
    <xf numFmtId="178" fontId="17" fillId="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18" xfId="1" quotePrefix="1" applyNumberFormat="1" applyFont="1" applyFill="1" applyBorder="1" applyAlignment="1" applyProtection="1">
      <alignment horizontal="center" shrinkToFit="1"/>
      <protection locked="0"/>
    </xf>
    <xf numFmtId="0" fontId="8" fillId="10" borderId="132" xfId="438" applyFont="1" applyFill="1" applyBorder="1" applyAlignment="1" applyProtection="1">
      <alignment horizontal="center" vertical="center"/>
      <protection locked="0"/>
    </xf>
    <xf numFmtId="0" fontId="8" fillId="10" borderId="123" xfId="438" applyFont="1" applyFill="1" applyBorder="1" applyAlignment="1" applyProtection="1">
      <alignment horizontal="center" vertical="center"/>
      <protection locked="0"/>
    </xf>
    <xf numFmtId="3" fontId="8" fillId="10" borderId="132" xfId="438" applyNumberFormat="1" applyFont="1" applyFill="1" applyBorder="1" applyAlignment="1" applyProtection="1">
      <alignment horizontal="center" vertical="center"/>
      <protection locked="0"/>
    </xf>
    <xf numFmtId="3" fontId="8" fillId="10" borderId="133" xfId="438" applyNumberFormat="1" applyFont="1" applyFill="1" applyBorder="1" applyAlignment="1" applyProtection="1">
      <alignment horizontal="center" vertical="center"/>
      <protection locked="0"/>
    </xf>
    <xf numFmtId="3" fontId="8" fillId="10" borderId="124" xfId="438" applyNumberFormat="1" applyFont="1" applyFill="1" applyBorder="1" applyAlignment="1" applyProtection="1">
      <alignment horizontal="center" vertical="center"/>
      <protection locked="0"/>
    </xf>
    <xf numFmtId="3" fontId="8" fillId="10" borderId="125" xfId="438" applyNumberFormat="1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54" fillId="25" borderId="139" xfId="3" applyFont="1" applyFill="1" applyBorder="1" applyAlignment="1" applyProtection="1">
      <alignment horizontal="center" vertical="center"/>
    </xf>
    <xf numFmtId="1" fontId="154" fillId="25" borderId="137" xfId="3" applyNumberFormat="1" applyFont="1" applyFill="1" applyBorder="1" applyAlignment="1" applyProtection="1">
      <alignment horizontal="center" vertical="center"/>
    </xf>
    <xf numFmtId="1" fontId="154" fillId="0" borderId="143" xfId="3" applyNumberFormat="1" applyFont="1" applyFill="1" applyBorder="1" applyAlignment="1" applyProtection="1">
      <alignment horizontal="center" vertical="center"/>
      <protection hidden="1"/>
    </xf>
    <xf numFmtId="166" fontId="154" fillId="0" borderId="143" xfId="3" applyNumberFormat="1" applyFont="1" applyFill="1" applyBorder="1" applyAlignment="1" applyProtection="1">
      <alignment horizontal="center" vertical="center"/>
      <protection hidden="1"/>
    </xf>
    <xf numFmtId="166" fontId="154" fillId="0" borderId="144" xfId="3" applyNumberFormat="1" applyFont="1" applyFill="1" applyBorder="1" applyAlignment="1" applyProtection="1">
      <alignment horizontal="center" vertical="center"/>
      <protection hidden="1"/>
    </xf>
    <xf numFmtId="166" fontId="154" fillId="0" borderId="145" xfId="3" applyNumberFormat="1" applyFont="1" applyFill="1" applyBorder="1" applyAlignment="1" applyProtection="1">
      <alignment horizontal="center" vertical="center"/>
      <protection hidden="1"/>
    </xf>
    <xf numFmtId="166" fontId="154" fillId="0" borderId="146" xfId="3" applyNumberFormat="1" applyFont="1" applyFill="1" applyBorder="1" applyAlignment="1" applyProtection="1">
      <alignment horizontal="center" vertical="center"/>
      <protection hidden="1"/>
    </xf>
    <xf numFmtId="175" fontId="154" fillId="12" borderId="146" xfId="3" applyNumberFormat="1" applyFont="1" applyFill="1" applyBorder="1" applyAlignment="1" applyProtection="1">
      <alignment horizontal="center" vertical="center"/>
      <protection hidden="1"/>
    </xf>
    <xf numFmtId="166" fontId="162" fillId="12" borderId="144" xfId="3" applyNumberFormat="1" applyFont="1" applyFill="1" applyBorder="1" applyAlignment="1" applyProtection="1">
      <alignment horizontal="center" vertical="center"/>
      <protection hidden="1"/>
    </xf>
    <xf numFmtId="166" fontId="154" fillId="0" borderId="147" xfId="3" applyNumberFormat="1" applyFont="1" applyFill="1" applyBorder="1" applyAlignment="1" applyProtection="1">
      <alignment horizontal="center" vertical="center"/>
      <protection hidden="1"/>
    </xf>
    <xf numFmtId="1" fontId="154" fillId="0" borderId="148" xfId="3" applyNumberFormat="1" applyFont="1" applyFill="1" applyBorder="1" applyAlignment="1" applyProtection="1">
      <alignment horizontal="center" vertical="center"/>
      <protection hidden="1"/>
    </xf>
    <xf numFmtId="1" fontId="154" fillId="0" borderId="149" xfId="3" applyNumberFormat="1" applyFont="1" applyFill="1" applyBorder="1" applyAlignment="1" applyProtection="1">
      <alignment horizontal="center" vertical="center"/>
      <protection hidden="1"/>
    </xf>
    <xf numFmtId="166" fontId="154" fillId="0" borderId="149" xfId="3" applyNumberFormat="1" applyFont="1" applyFill="1" applyBorder="1" applyAlignment="1" applyProtection="1">
      <alignment horizontal="center" vertical="center"/>
      <protection hidden="1"/>
    </xf>
    <xf numFmtId="1" fontId="154" fillId="0" borderId="144" xfId="3" applyNumberFormat="1" applyFont="1" applyFill="1" applyBorder="1" applyAlignment="1" applyProtection="1">
      <alignment horizontal="center" vertical="center"/>
      <protection hidden="1"/>
    </xf>
    <xf numFmtId="1" fontId="157" fillId="13" borderId="148" xfId="3" applyNumberFormat="1" applyFont="1" applyFill="1" applyBorder="1" applyAlignment="1" applyProtection="1">
      <alignment horizontal="center" vertical="center"/>
    </xf>
    <xf numFmtId="1" fontId="157" fillId="13" borderId="150" xfId="3" applyNumberFormat="1" applyFont="1" applyFill="1" applyBorder="1" applyAlignment="1" applyProtection="1">
      <alignment horizontal="center" vertical="center"/>
    </xf>
    <xf numFmtId="1" fontId="157" fillId="13" borderId="151" xfId="3" applyNumberFormat="1" applyFont="1" applyFill="1" applyBorder="1" applyAlignment="1" applyProtection="1">
      <alignment horizontal="center" vertical="center"/>
    </xf>
    <xf numFmtId="1" fontId="154" fillId="0" borderId="150" xfId="3" applyNumberFormat="1" applyFont="1" applyFill="1" applyBorder="1" applyAlignment="1" applyProtection="1">
      <alignment horizontal="center" vertical="center"/>
      <protection hidden="1"/>
    </xf>
    <xf numFmtId="1" fontId="154" fillId="0" borderId="151" xfId="3" applyNumberFormat="1" applyFont="1" applyFill="1" applyBorder="1" applyAlignment="1" applyProtection="1">
      <alignment horizontal="center" vertical="center"/>
      <protection hidden="1"/>
    </xf>
    <xf numFmtId="1" fontId="157" fillId="29" borderId="150" xfId="3" applyNumberFormat="1" applyFont="1" applyFill="1" applyBorder="1" applyAlignment="1">
      <alignment horizontal="center" vertical="center"/>
    </xf>
    <xf numFmtId="1" fontId="157" fillId="29" borderId="152" xfId="3" applyNumberFormat="1" applyFont="1" applyFill="1" applyBorder="1" applyAlignment="1">
      <alignment horizontal="center" vertical="center"/>
    </xf>
    <xf numFmtId="175" fontId="154" fillId="0" borderId="146" xfId="3" applyNumberFormat="1" applyFont="1" applyFill="1" applyBorder="1" applyAlignment="1" applyProtection="1">
      <alignment horizontal="center" vertical="center"/>
      <protection hidden="1"/>
    </xf>
    <xf numFmtId="1" fontId="159" fillId="0" borderId="153" xfId="3" applyNumberFormat="1" applyFont="1" applyFill="1" applyBorder="1" applyAlignment="1" applyProtection="1">
      <alignment horizontal="center" vertical="center"/>
      <protection hidden="1"/>
    </xf>
    <xf numFmtId="1" fontId="27" fillId="12" borderId="146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46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6" xfId="1" applyNumberFormat="1" applyFont="1" applyFill="1" applyBorder="1" applyAlignment="1" applyProtection="1">
      <alignment horizontal="center" vertical="center" shrinkToFit="1"/>
      <protection locked="0"/>
    </xf>
    <xf numFmtId="166" fontId="33" fillId="0" borderId="146" xfId="0" applyNumberFormat="1" applyFont="1" applyBorder="1" applyAlignment="1" applyProtection="1">
      <alignment horizontal="center" vertical="center"/>
      <protection locked="0"/>
    </xf>
    <xf numFmtId="1" fontId="25" fillId="12" borderId="146" xfId="0" applyNumberFormat="1" applyFont="1" applyFill="1" applyBorder="1" applyAlignment="1" applyProtection="1">
      <alignment horizontal="center" vertical="center"/>
      <protection locked="0"/>
    </xf>
    <xf numFmtId="1" fontId="25" fillId="0" borderId="146" xfId="0" applyNumberFormat="1" applyFont="1" applyBorder="1" applyAlignment="1" applyProtection="1">
      <alignment horizontal="center" vertical="center"/>
      <protection locked="0"/>
    </xf>
    <xf numFmtId="1" fontId="25" fillId="0" borderId="146" xfId="0" applyNumberFormat="1" applyFont="1" applyFill="1" applyBorder="1" applyAlignment="1" applyProtection="1">
      <alignment horizontal="center" vertical="center"/>
      <protection locked="0"/>
    </xf>
    <xf numFmtId="1" fontId="25" fillId="78" borderId="146" xfId="0" applyNumberFormat="1" applyFont="1" applyFill="1" applyBorder="1" applyAlignment="1" applyProtection="1">
      <alignment horizontal="center" vertical="center"/>
      <protection locked="0"/>
    </xf>
    <xf numFmtId="1" fontId="27" fillId="10" borderId="153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142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153" xfId="1" applyNumberFormat="1" applyFont="1" applyBorder="1" applyAlignment="1">
      <alignment horizontal="center" vertical="center" shrinkToFit="1"/>
    </xf>
    <xf numFmtId="1" fontId="27" fillId="12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42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53" xfId="1" applyNumberFormat="1" applyFont="1" applyBorder="1" applyAlignment="1" applyProtection="1">
      <alignment horizontal="center" vertical="center" shrinkToFit="1"/>
      <protection locked="0"/>
    </xf>
    <xf numFmtId="1" fontId="27" fillId="10" borderId="142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53" xfId="0" applyNumberFormat="1" applyFont="1" applyBorder="1" applyAlignment="1" applyProtection="1">
      <alignment horizontal="center" vertical="center"/>
    </xf>
    <xf numFmtId="1" fontId="25" fillId="12" borderId="153" xfId="0" applyNumberFormat="1" applyFont="1" applyFill="1" applyBorder="1" applyAlignment="1" applyProtection="1">
      <alignment horizontal="center" vertical="center"/>
      <protection locked="0"/>
    </xf>
    <xf numFmtId="1" fontId="25" fillId="0" borderId="142" xfId="0" applyNumberFormat="1" applyFont="1" applyFill="1" applyBorder="1" applyAlignment="1" applyProtection="1">
      <alignment horizontal="center" vertical="center"/>
      <protection locked="0"/>
    </xf>
    <xf numFmtId="1" fontId="25" fillId="78" borderId="142" xfId="0" applyNumberFormat="1" applyFont="1" applyFill="1" applyBorder="1" applyAlignment="1" applyProtection="1">
      <alignment horizontal="center" vertical="center"/>
      <protection locked="0"/>
    </xf>
    <xf numFmtId="171" fontId="109" fillId="0" borderId="153" xfId="1" applyNumberFormat="1" applyFont="1" applyFill="1" applyBorder="1" applyAlignment="1">
      <alignment horizontal="center" vertical="center" shrinkToFit="1"/>
    </xf>
    <xf numFmtId="1" fontId="154" fillId="22" borderId="146" xfId="3" applyNumberFormat="1" applyFont="1" applyFill="1" applyBorder="1" applyAlignment="1" applyProtection="1">
      <alignment horizontal="center" vertical="center"/>
      <protection hidden="1"/>
    </xf>
    <xf numFmtId="1" fontId="157" fillId="13" borderId="154" xfId="3" applyNumberFormat="1" applyFont="1" applyFill="1" applyBorder="1" applyAlignment="1" applyProtection="1">
      <alignment horizontal="center" vertical="center"/>
    </xf>
    <xf numFmtId="1" fontId="157" fillId="29" borderId="146" xfId="3" applyNumberFormat="1" applyFont="1" applyFill="1" applyBorder="1" applyAlignment="1">
      <alignment horizontal="center" vertical="center"/>
    </xf>
    <xf numFmtId="1" fontId="27" fillId="12" borderId="143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9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3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53" xfId="1" applyNumberFormat="1" applyFont="1" applyFill="1" applyBorder="1" applyAlignment="1" applyProtection="1">
      <alignment horizontal="center" vertical="center" shrinkToFit="1"/>
      <protection locked="0"/>
    </xf>
    <xf numFmtId="171" fontId="108" fillId="0" borderId="153" xfId="1" applyNumberFormat="1" applyFont="1" applyBorder="1" applyAlignment="1">
      <alignment horizontal="center" vertical="center" shrinkToFit="1"/>
    </xf>
    <xf numFmtId="170" fontId="108" fillId="0" borderId="153" xfId="1" applyNumberFormat="1" applyFont="1" applyBorder="1" applyAlignment="1">
      <alignment horizontal="center" vertical="center" shrinkToFit="1"/>
    </xf>
    <xf numFmtId="166" fontId="33" fillId="12" borderId="153" xfId="0" applyNumberFormat="1" applyFont="1" applyFill="1" applyBorder="1" applyAlignment="1" applyProtection="1">
      <alignment horizontal="center" vertical="center"/>
      <protection locked="0"/>
    </xf>
    <xf numFmtId="1" fontId="25" fillId="78" borderId="153" xfId="0" applyNumberFormat="1" applyFont="1" applyFill="1" applyBorder="1" applyAlignment="1" applyProtection="1">
      <alignment horizontal="center" vertical="center"/>
      <protection locked="0"/>
    </xf>
    <xf numFmtId="166" fontId="27" fillId="12" borderId="146" xfId="1" applyNumberFormat="1" applyFont="1" applyFill="1" applyBorder="1" applyAlignment="1" applyProtection="1">
      <alignment horizontal="center" vertical="center" shrinkToFit="1"/>
      <protection locked="0"/>
    </xf>
    <xf numFmtId="175" fontId="154" fillId="0" borderId="149" xfId="3" applyNumberFormat="1" applyFont="1" applyFill="1" applyBorder="1" applyAlignment="1">
      <alignment horizontal="center" vertical="center"/>
    </xf>
    <xf numFmtId="1" fontId="154" fillId="0" borderId="148" xfId="3" applyNumberFormat="1" applyFont="1" applyFill="1" applyBorder="1" applyAlignment="1">
      <alignment horizontal="center" vertical="center"/>
    </xf>
    <xf numFmtId="175" fontId="154" fillId="0" borderId="143" xfId="3" applyNumberFormat="1" applyFont="1" applyFill="1" applyBorder="1" applyAlignment="1">
      <alignment horizontal="center" vertical="center"/>
    </xf>
    <xf numFmtId="166" fontId="25" fillId="0" borderId="149" xfId="0" applyNumberFormat="1" applyFont="1" applyFill="1" applyBorder="1" applyAlignment="1" applyProtection="1">
      <alignment horizontal="center" vertical="center"/>
      <protection locked="0"/>
    </xf>
    <xf numFmtId="166" fontId="33" fillId="0" borderId="143" xfId="0" applyNumberFormat="1" applyFont="1" applyFill="1" applyBorder="1" applyAlignment="1" applyProtection="1">
      <alignment horizontal="center" vertical="center"/>
      <protection locked="0"/>
    </xf>
    <xf numFmtId="1" fontId="25" fillId="0" borderId="153" xfId="0" applyNumberFormat="1" applyFont="1" applyFill="1" applyBorder="1" applyAlignment="1" applyProtection="1">
      <alignment horizontal="center" vertical="center"/>
      <protection locked="0"/>
    </xf>
    <xf numFmtId="166" fontId="33" fillId="0" borderId="153" xfId="0" applyNumberFormat="1" applyFont="1" applyFill="1" applyBorder="1" applyAlignment="1" applyProtection="1">
      <alignment horizontal="center" vertical="center"/>
      <protection locked="0"/>
    </xf>
    <xf numFmtId="166" fontId="33" fillId="0" borderId="155" xfId="0" applyNumberFormat="1" applyFont="1" applyFill="1" applyBorder="1" applyAlignment="1" applyProtection="1">
      <alignment horizontal="center" vertical="center"/>
      <protection locked="0"/>
    </xf>
    <xf numFmtId="1" fontId="154" fillId="0" borderId="153" xfId="3" applyNumberFormat="1" applyFont="1" applyFill="1" applyBorder="1" applyAlignment="1" applyProtection="1">
      <alignment horizontal="center" vertical="center"/>
      <protection hidden="1"/>
    </xf>
    <xf numFmtId="175" fontId="154" fillId="0" borderId="143" xfId="3" applyNumberFormat="1" applyFont="1" applyFill="1" applyBorder="1" applyAlignment="1" applyProtection="1">
      <alignment horizontal="center" vertical="center"/>
      <protection hidden="1"/>
    </xf>
    <xf numFmtId="1" fontId="154" fillId="22" borderId="153" xfId="3" applyNumberFormat="1" applyFont="1" applyFill="1" applyBorder="1" applyAlignment="1" applyProtection="1">
      <alignment horizontal="center" vertical="center"/>
      <protection hidden="1"/>
    </xf>
    <xf numFmtId="175" fontId="154" fillId="12" borderId="143" xfId="3" applyNumberFormat="1" applyFont="1" applyFill="1" applyBorder="1" applyAlignment="1" applyProtection="1">
      <alignment horizontal="center" vertical="center"/>
      <protection hidden="1"/>
    </xf>
    <xf numFmtId="166" fontId="33" fillId="0" borderId="146" xfId="0" applyNumberFormat="1" applyFont="1" applyFill="1" applyBorder="1" applyAlignment="1" applyProtection="1">
      <alignment horizontal="center" vertical="center"/>
      <protection locked="0"/>
    </xf>
    <xf numFmtId="1" fontId="159" fillId="11" borderId="153" xfId="3" applyNumberFormat="1" applyFont="1" applyFill="1" applyBorder="1" applyAlignment="1" applyProtection="1">
      <alignment horizontal="center" vertical="center"/>
      <protection hidden="1"/>
    </xf>
    <xf numFmtId="1" fontId="27" fillId="0" borderId="146" xfId="1" applyNumberFormat="1" applyFont="1" applyBorder="1" applyAlignment="1" applyProtection="1">
      <alignment horizontal="center" vertical="center" shrinkToFit="1"/>
      <protection locked="0"/>
    </xf>
    <xf numFmtId="1" fontId="27" fillId="8" borderId="153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49" xfId="1" applyNumberFormat="1" applyFont="1" applyBorder="1" applyAlignment="1" applyProtection="1">
      <alignment horizontal="center" vertical="center" shrinkToFit="1"/>
      <protection locked="0"/>
    </xf>
    <xf numFmtId="1" fontId="27" fillId="0" borderId="143" xfId="1" applyNumberFormat="1" applyFont="1" applyBorder="1" applyAlignment="1" applyProtection="1">
      <alignment horizontal="center" vertical="center" shrinkToFit="1"/>
      <protection locked="0"/>
    </xf>
    <xf numFmtId="1" fontId="27" fillId="0" borderId="155" xfId="1" applyNumberFormat="1" applyFont="1" applyBorder="1" applyAlignment="1" applyProtection="1">
      <alignment horizontal="center" vertical="center" shrinkToFit="1"/>
      <protection locked="0"/>
    </xf>
    <xf numFmtId="1" fontId="27" fillId="0" borderId="142" xfId="1" applyNumberFormat="1" applyFont="1" applyBorder="1" applyAlignment="1" applyProtection="1">
      <alignment horizontal="center" vertical="center" shrinkToFit="1"/>
      <protection locked="0"/>
    </xf>
    <xf numFmtId="1" fontId="27" fillId="10" borderId="14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8" xfId="1" applyNumberFormat="1" applyFont="1" applyFill="1" applyBorder="1" applyAlignment="1" applyProtection="1">
      <alignment horizontal="center" vertical="center" shrinkToFit="1"/>
      <protection locked="0"/>
    </xf>
    <xf numFmtId="1" fontId="100" fillId="0" borderId="143" xfId="0" applyNumberFormat="1" applyFont="1" applyBorder="1" applyProtection="1">
      <protection locked="0"/>
    </xf>
    <xf numFmtId="166" fontId="100" fillId="0" borderId="146" xfId="0" applyNumberFormat="1" applyFont="1" applyBorder="1" applyProtection="1">
      <protection locked="0"/>
    </xf>
    <xf numFmtId="166" fontId="100" fillId="0" borderId="142" xfId="0" applyNumberFormat="1" applyFont="1" applyBorder="1" applyProtection="1">
      <protection locked="0"/>
    </xf>
    <xf numFmtId="1" fontId="27" fillId="0" borderId="153" xfId="0" applyNumberFormat="1" applyFont="1" applyBorder="1" applyAlignment="1" applyProtection="1">
      <alignment horizontal="center" vertical="center"/>
      <protection locked="0"/>
    </xf>
    <xf numFmtId="14" fontId="179" fillId="0" borderId="10" xfId="0" applyNumberFormat="1" applyFont="1" applyFill="1" applyBorder="1" applyAlignment="1" applyProtection="1">
      <alignment horizontal="center" vertical="center"/>
      <protection locked="0"/>
    </xf>
    <xf numFmtId="49" fontId="180" fillId="0" borderId="16" xfId="0" applyNumberFormat="1" applyFont="1" applyFill="1" applyBorder="1" applyAlignment="1" applyProtection="1">
      <alignment horizontal="center" vertical="center"/>
    </xf>
    <xf numFmtId="49" fontId="180" fillId="0" borderId="17" xfId="0" applyNumberFormat="1" applyFont="1" applyFill="1" applyBorder="1" applyAlignment="1" applyProtection="1">
      <alignment horizontal="center" vertical="center"/>
    </xf>
    <xf numFmtId="1" fontId="42" fillId="78" borderId="10" xfId="0" applyNumberFormat="1" applyFont="1" applyFill="1" applyBorder="1" applyAlignment="1" applyProtection="1">
      <alignment horizontal="left" vertical="center"/>
    </xf>
    <xf numFmtId="1" fontId="181" fillId="78" borderId="0" xfId="0" applyNumberFormat="1" applyFont="1" applyFill="1" applyBorder="1" applyAlignment="1" applyProtection="1">
      <alignment horizontal="center" vertical="center" wrapText="1"/>
    </xf>
    <xf numFmtId="1" fontId="182" fillId="78" borderId="10" xfId="0" applyNumberFormat="1" applyFont="1" applyFill="1" applyBorder="1" applyAlignment="1" applyProtection="1">
      <alignment horizontal="center" vertical="center"/>
    </xf>
    <xf numFmtId="1" fontId="42" fillId="78" borderId="9" xfId="0" applyNumberFormat="1" applyFont="1" applyFill="1" applyBorder="1" applyAlignment="1" applyProtection="1">
      <alignment horizontal="center" vertical="center"/>
    </xf>
    <xf numFmtId="171" fontId="42" fillId="78" borderId="12" xfId="0" applyNumberFormat="1" applyFont="1" applyFill="1" applyBorder="1" applyAlignment="1" applyProtection="1">
      <alignment horizontal="center" vertical="center"/>
    </xf>
    <xf numFmtId="1" fontId="181" fillId="78" borderId="10" xfId="0" applyNumberFormat="1" applyFont="1" applyFill="1" applyBorder="1" applyAlignment="1" applyProtection="1">
      <alignment horizontal="center" vertical="center"/>
    </xf>
    <xf numFmtId="1" fontId="62" fillId="78" borderId="1" xfId="0" applyNumberFormat="1" applyFont="1" applyFill="1" applyBorder="1" applyAlignment="1" applyProtection="1">
      <alignment horizontal="center" vertical="center"/>
    </xf>
    <xf numFmtId="1" fontId="42" fillId="78" borderId="2" xfId="0" applyNumberFormat="1" applyFont="1" applyFill="1" applyBorder="1" applyAlignment="1" applyProtection="1">
      <alignment horizontal="center" vertical="center"/>
    </xf>
    <xf numFmtId="177" fontId="42" fillId="78" borderId="2" xfId="0" applyNumberFormat="1" applyFont="1" applyFill="1" applyBorder="1" applyAlignment="1" applyProtection="1">
      <alignment horizontal="center" vertical="center"/>
    </xf>
    <xf numFmtId="1" fontId="42" fillId="78" borderId="2" xfId="0" applyNumberFormat="1" applyFont="1" applyFill="1" applyBorder="1" applyAlignment="1" applyProtection="1">
      <alignment horizontal="center" vertical="center" wrapText="1"/>
      <protection locked="0"/>
    </xf>
    <xf numFmtId="1" fontId="42" fillId="78" borderId="10" xfId="0" applyNumberFormat="1" applyFont="1" applyFill="1" applyBorder="1" applyAlignment="1" applyProtection="1">
      <alignment horizontal="center" vertical="center" wrapText="1"/>
    </xf>
    <xf numFmtId="1" fontId="182" fillId="99" borderId="10" xfId="0" applyNumberFormat="1" applyFont="1" applyFill="1" applyBorder="1" applyAlignment="1" applyProtection="1">
      <alignment horizontal="center" vertical="center"/>
    </xf>
    <xf numFmtId="1" fontId="183" fillId="78" borderId="12" xfId="0" applyNumberFormat="1" applyFont="1" applyFill="1" applyBorder="1" applyAlignment="1" applyProtection="1">
      <alignment horizontal="right" vertical="center"/>
    </xf>
    <xf numFmtId="173" fontId="184" fillId="78" borderId="0" xfId="0" applyNumberFormat="1" applyFont="1" applyFill="1" applyBorder="1" applyAlignment="1" applyProtection="1">
      <alignment horizontal="center" vertical="center"/>
    </xf>
    <xf numFmtId="1" fontId="182" fillId="78" borderId="12" xfId="0" applyNumberFormat="1" applyFont="1" applyFill="1" applyBorder="1" applyAlignment="1" applyProtection="1">
      <alignment horizontal="center" vertical="center"/>
    </xf>
    <xf numFmtId="1" fontId="42" fillId="78" borderId="0" xfId="0" applyNumberFormat="1" applyFont="1" applyFill="1" applyBorder="1" applyAlignment="1" applyProtection="1">
      <alignment horizontal="center" vertical="center"/>
    </xf>
    <xf numFmtId="1" fontId="181" fillId="78" borderId="12" xfId="0" applyNumberFormat="1" applyFont="1" applyFill="1" applyBorder="1" applyAlignment="1" applyProtection="1">
      <alignment horizontal="center" vertical="center"/>
    </xf>
    <xf numFmtId="1" fontId="62" fillId="78" borderId="8" xfId="0" applyNumberFormat="1" applyFont="1" applyFill="1" applyBorder="1" applyAlignment="1" applyProtection="1">
      <alignment horizontal="center" vertical="center"/>
    </xf>
    <xf numFmtId="177" fontId="42" fillId="78" borderId="0" xfId="0" applyNumberFormat="1" applyFont="1" applyFill="1" applyBorder="1" applyAlignment="1" applyProtection="1">
      <alignment horizontal="center" vertical="center"/>
    </xf>
    <xf numFmtId="1" fontId="42" fillId="78" borderId="0" xfId="0" applyNumberFormat="1" applyFont="1" applyFill="1" applyBorder="1" applyAlignment="1" applyProtection="1">
      <alignment horizontal="center" vertical="center" wrapText="1"/>
      <protection locked="0"/>
    </xf>
    <xf numFmtId="1" fontId="182" fillId="99" borderId="12" xfId="0" applyNumberFormat="1" applyFont="1" applyFill="1" applyBorder="1" applyAlignment="1" applyProtection="1">
      <alignment horizontal="center" vertical="center"/>
    </xf>
    <xf numFmtId="1" fontId="185" fillId="78" borderId="12" xfId="0" applyNumberFormat="1" applyFont="1" applyFill="1" applyBorder="1" applyAlignment="1" applyProtection="1">
      <alignment horizontal="right" vertical="center"/>
    </xf>
    <xf numFmtId="2" fontId="186" fillId="78" borderId="0" xfId="0" applyNumberFormat="1" applyFont="1" applyFill="1" applyBorder="1" applyAlignment="1" applyProtection="1">
      <alignment horizontal="center" vertical="center"/>
    </xf>
    <xf numFmtId="2" fontId="187" fillId="78" borderId="12" xfId="0" applyNumberFormat="1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center" vertical="center" wrapText="1"/>
    </xf>
    <xf numFmtId="1" fontId="64" fillId="78" borderId="12" xfId="0" applyNumberFormat="1" applyFont="1" applyFill="1" applyBorder="1" applyAlignment="1" applyProtection="1">
      <alignment horizontal="right" vertical="center"/>
    </xf>
    <xf numFmtId="0" fontId="188" fillId="0" borderId="0" xfId="0" applyFont="1" applyFill="1" applyBorder="1" applyAlignment="1" applyProtection="1">
      <alignment horizontal="center"/>
    </xf>
    <xf numFmtId="173" fontId="187" fillId="78" borderId="12" xfId="0" applyNumberFormat="1" applyFont="1" applyFill="1" applyBorder="1" applyAlignment="1" applyProtection="1">
      <alignment horizontal="center" vertical="center"/>
    </xf>
    <xf numFmtId="178" fontId="42" fillId="78" borderId="11" xfId="0" applyNumberFormat="1" applyFont="1" applyFill="1" applyBorder="1" applyAlignment="1" applyProtection="1">
      <alignment horizontal="center" vertical="center"/>
    </xf>
    <xf numFmtId="1" fontId="181" fillId="78" borderId="2" xfId="0" applyNumberFormat="1" applyFont="1" applyFill="1" applyBorder="1" applyAlignment="1" applyProtection="1">
      <alignment horizontal="center" vertical="center" wrapText="1"/>
    </xf>
    <xf numFmtId="1" fontId="42" fillId="78" borderId="10" xfId="0" applyNumberFormat="1" applyFont="1" applyFill="1" applyBorder="1" applyAlignment="1" applyProtection="1">
      <alignment horizontal="center" vertical="center"/>
    </xf>
    <xf numFmtId="171" fontId="42" fillId="78" borderId="10" xfId="0" applyNumberFormat="1" applyFont="1" applyFill="1" applyBorder="1" applyAlignment="1" applyProtection="1">
      <alignment horizontal="center" vertical="center"/>
    </xf>
    <xf numFmtId="1" fontId="42" fillId="78" borderId="8" xfId="0" applyNumberFormat="1" applyFont="1" applyFill="1" applyBorder="1" applyAlignment="1" applyProtection="1">
      <alignment horizontal="center" vertical="center"/>
    </xf>
    <xf numFmtId="177" fontId="42" fillId="78" borderId="0" xfId="0" applyNumberFormat="1" applyFont="1" applyFill="1" applyBorder="1" applyAlignment="1" applyProtection="1">
      <alignment horizontal="center" vertical="center"/>
      <protection locked="0"/>
    </xf>
    <xf numFmtId="1" fontId="42" fillId="78" borderId="12" xfId="0" applyNumberFormat="1" applyFont="1" applyFill="1" applyBorder="1" applyAlignment="1" applyProtection="1">
      <alignment horizontal="center" vertical="center"/>
    </xf>
    <xf numFmtId="1" fontId="42" fillId="78" borderId="9" xfId="0" applyNumberFormat="1" applyFont="1" applyFill="1" applyBorder="1" applyAlignment="1" applyProtection="1">
      <alignment horizontal="center" vertical="center" wrapText="1"/>
      <protection locked="0"/>
    </xf>
    <xf numFmtId="1" fontId="64" fillId="78" borderId="11" xfId="0" applyNumberFormat="1" applyFont="1" applyFill="1" applyBorder="1" applyAlignment="1" applyProtection="1">
      <alignment horizontal="right" vertical="center"/>
    </xf>
    <xf numFmtId="0" fontId="188" fillId="78" borderId="0" xfId="0" applyFont="1" applyFill="1" applyBorder="1" applyAlignment="1" applyProtection="1">
      <alignment horizontal="center"/>
    </xf>
    <xf numFmtId="173" fontId="187" fillId="78" borderId="11" xfId="0" applyNumberFormat="1" applyFont="1" applyFill="1" applyBorder="1" applyAlignment="1" applyProtection="1">
      <alignment horizontal="center" vertical="center"/>
    </xf>
    <xf numFmtId="171" fontId="42" fillId="78" borderId="11" xfId="0" applyNumberFormat="1" applyFont="1" applyFill="1" applyBorder="1" applyAlignment="1" applyProtection="1">
      <alignment horizontal="center" vertical="center"/>
    </xf>
    <xf numFmtId="1" fontId="181" fillId="78" borderId="1" xfId="0" applyNumberFormat="1" applyFont="1" applyFill="1" applyBorder="1" applyAlignment="1" applyProtection="1">
      <alignment horizontal="center" vertical="center" wrapText="1"/>
    </xf>
    <xf numFmtId="1" fontId="181" fillId="78" borderId="7" xfId="0" applyNumberFormat="1" applyFont="1" applyFill="1" applyBorder="1" applyAlignment="1" applyProtection="1">
      <alignment horizontal="center" vertical="center" wrapText="1"/>
    </xf>
    <xf numFmtId="1" fontId="182" fillId="78" borderId="7" xfId="0" applyNumberFormat="1" applyFont="1" applyFill="1" applyBorder="1" applyAlignment="1" applyProtection="1">
      <alignment horizontal="center" vertical="center"/>
    </xf>
    <xf numFmtId="1" fontId="42" fillId="78" borderId="10" xfId="0" applyNumberFormat="1" applyFont="1" applyFill="1" applyBorder="1" applyAlignment="1" applyProtection="1">
      <alignment horizontal="center" vertical="center" wrapText="1"/>
      <protection locked="0"/>
    </xf>
    <xf numFmtId="173" fontId="184" fillId="78" borderId="8" xfId="0" applyNumberFormat="1" applyFont="1" applyFill="1" applyBorder="1" applyAlignment="1" applyProtection="1">
      <alignment horizontal="center" vertical="center"/>
    </xf>
    <xf numFmtId="173" fontId="184" fillId="78" borderId="9" xfId="0" applyNumberFormat="1" applyFont="1" applyFill="1" applyBorder="1" applyAlignment="1" applyProtection="1">
      <alignment horizontal="center" vertical="center"/>
    </xf>
    <xf numFmtId="1" fontId="182" fillId="78" borderId="9" xfId="0" applyNumberFormat="1" applyFont="1" applyFill="1" applyBorder="1" applyAlignment="1" applyProtection="1">
      <alignment horizontal="center" vertical="center"/>
    </xf>
    <xf numFmtId="2" fontId="186" fillId="78" borderId="8" xfId="0" applyNumberFormat="1" applyFont="1" applyFill="1" applyBorder="1" applyAlignment="1" applyProtection="1">
      <alignment horizontal="center" vertical="center"/>
    </xf>
    <xf numFmtId="2" fontId="186" fillId="78" borderId="9" xfId="0" applyNumberFormat="1" applyFont="1" applyFill="1" applyBorder="1" applyAlignment="1" applyProtection="1">
      <alignment horizontal="center" vertical="center"/>
    </xf>
    <xf numFmtId="2" fontId="187" fillId="78" borderId="9" xfId="0" applyNumberFormat="1" applyFont="1" applyFill="1" applyBorder="1" applyAlignment="1" applyProtection="1">
      <alignment horizontal="center" vertical="center"/>
    </xf>
    <xf numFmtId="0" fontId="181" fillId="78" borderId="12" xfId="0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center" vertical="center" wrapText="1"/>
      <protection locked="0"/>
    </xf>
    <xf numFmtId="0" fontId="188" fillId="78" borderId="138" xfId="0" applyFont="1" applyFill="1" applyBorder="1" applyAlignment="1" applyProtection="1">
      <alignment horizontal="center"/>
    </xf>
    <xf numFmtId="0" fontId="188" fillId="78" borderId="13" xfId="0" applyFont="1" applyFill="1" applyBorder="1" applyAlignment="1" applyProtection="1">
      <alignment horizontal="center"/>
    </xf>
    <xf numFmtId="0" fontId="188" fillId="78" borderId="137" xfId="0" applyFont="1" applyFill="1" applyBorder="1" applyAlignment="1" applyProtection="1">
      <alignment horizontal="center"/>
    </xf>
    <xf numFmtId="173" fontId="187" fillId="78" borderId="9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/>
    </xf>
    <xf numFmtId="173" fontId="181" fillId="78" borderId="11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 wrapText="1"/>
      <protection locked="0"/>
    </xf>
    <xf numFmtId="1" fontId="189" fillId="100" borderId="12" xfId="0" applyNumberFormat="1" applyFont="1" applyFill="1" applyBorder="1" applyAlignment="1" applyProtection="1">
      <alignment horizontal="left" vertical="center"/>
    </xf>
    <xf numFmtId="1" fontId="190" fillId="100" borderId="0" xfId="0" applyNumberFormat="1" applyFont="1" applyFill="1" applyBorder="1" applyAlignment="1" applyProtection="1">
      <alignment horizontal="center" vertical="center"/>
    </xf>
    <xf numFmtId="1" fontId="42" fillId="100" borderId="10" xfId="0" applyNumberFormat="1" applyFont="1" applyFill="1" applyBorder="1" applyAlignment="1" applyProtection="1">
      <alignment horizontal="center" vertical="center"/>
    </xf>
    <xf numFmtId="1" fontId="42" fillId="100" borderId="1" xfId="0" applyNumberFormat="1" applyFont="1" applyFill="1" applyBorder="1" applyAlignment="1" applyProtection="1">
      <alignment horizontal="center" vertical="center"/>
    </xf>
    <xf numFmtId="1" fontId="191" fillId="100" borderId="10" xfId="0" applyNumberFormat="1" applyFont="1" applyFill="1" applyBorder="1" applyAlignment="1" applyProtection="1">
      <alignment horizontal="center" vertical="center"/>
    </xf>
    <xf numFmtId="177" fontId="182" fillId="100" borderId="2" xfId="0" applyNumberFormat="1" applyFont="1" applyFill="1" applyBorder="1" applyAlignment="1" applyProtection="1">
      <alignment horizontal="center" vertical="center"/>
      <protection locked="0"/>
    </xf>
    <xf numFmtId="1" fontId="42" fillId="100" borderId="1" xfId="0" applyNumberFormat="1" applyFont="1" applyFill="1" applyBorder="1" applyAlignment="1" applyProtection="1">
      <alignment horizontal="center" vertical="center" wrapText="1"/>
      <protection locked="0"/>
    </xf>
    <xf numFmtId="1" fontId="42" fillId="100" borderId="10" xfId="0" applyNumberFormat="1" applyFont="1" applyFill="1" applyBorder="1" applyAlignment="1" applyProtection="1">
      <alignment horizontal="center" vertical="center" wrapText="1"/>
      <protection locked="0"/>
    </xf>
    <xf numFmtId="1" fontId="182" fillId="100" borderId="10" xfId="0" applyNumberFormat="1" applyFont="1" applyFill="1" applyBorder="1" applyAlignment="1" applyProtection="1">
      <alignment horizontal="center" vertical="center"/>
    </xf>
    <xf numFmtId="1" fontId="183" fillId="100" borderId="12" xfId="0" applyNumberFormat="1" applyFont="1" applyFill="1" applyBorder="1" applyAlignment="1" applyProtection="1">
      <alignment horizontal="right" vertical="center"/>
    </xf>
    <xf numFmtId="173" fontId="184" fillId="100" borderId="0" xfId="0" applyNumberFormat="1" applyFont="1" applyFill="1" applyBorder="1" applyAlignment="1" applyProtection="1">
      <alignment horizontal="center" vertical="center"/>
    </xf>
    <xf numFmtId="173" fontId="184" fillId="100" borderId="9" xfId="0" applyNumberFormat="1" applyFont="1" applyFill="1" applyBorder="1" applyAlignment="1" applyProtection="1">
      <alignment horizontal="center" vertical="center"/>
    </xf>
    <xf numFmtId="173" fontId="184" fillId="100" borderId="12" xfId="0" applyNumberFormat="1" applyFont="1" applyFill="1" applyBorder="1" applyAlignment="1" applyProtection="1">
      <alignment horizontal="center" vertical="center"/>
    </xf>
    <xf numFmtId="1" fontId="184" fillId="100" borderId="12" xfId="0" applyNumberFormat="1" applyFont="1" applyFill="1" applyBorder="1" applyAlignment="1" applyProtection="1">
      <alignment horizontal="center" vertical="center"/>
    </xf>
    <xf numFmtId="1" fontId="184" fillId="100" borderId="8" xfId="0" applyNumberFormat="1" applyFont="1" applyFill="1" applyBorder="1" applyAlignment="1" applyProtection="1">
      <alignment horizontal="center" vertical="center"/>
    </xf>
    <xf numFmtId="177" fontId="184" fillId="100" borderId="0" xfId="0" applyNumberFormat="1" applyFont="1" applyFill="1" applyBorder="1" applyAlignment="1" applyProtection="1">
      <alignment horizontal="center" vertical="center"/>
      <protection locked="0"/>
    </xf>
    <xf numFmtId="1" fontId="184" fillId="100" borderId="12" xfId="0" applyNumberFormat="1" applyFont="1" applyFill="1" applyBorder="1" applyAlignment="1" applyProtection="1">
      <alignment horizontal="center" vertical="center" wrapText="1"/>
      <protection locked="0"/>
    </xf>
    <xf numFmtId="1" fontId="184" fillId="100" borderId="12" xfId="0" applyNumberFormat="1" applyFont="1" applyFill="1" applyBorder="1" applyAlignment="1" applyProtection="1">
      <alignment horizontal="center" vertical="center" wrapText="1"/>
    </xf>
    <xf numFmtId="1" fontId="182" fillId="100" borderId="12" xfId="0" applyNumberFormat="1" applyFont="1" applyFill="1" applyBorder="1" applyAlignment="1" applyProtection="1">
      <alignment horizontal="center" vertical="center"/>
    </xf>
    <xf numFmtId="1" fontId="192" fillId="100" borderId="12" xfId="0" applyNumberFormat="1" applyFont="1" applyFill="1" applyBorder="1" applyAlignment="1" applyProtection="1">
      <alignment horizontal="right" vertical="center"/>
    </xf>
    <xf numFmtId="173" fontId="187" fillId="100" borderId="0" xfId="0" applyNumberFormat="1" applyFont="1" applyFill="1" applyBorder="1" applyAlignment="1" applyProtection="1">
      <alignment horizontal="center" vertical="center"/>
    </xf>
    <xf numFmtId="173" fontId="187" fillId="100" borderId="11" xfId="0" applyNumberFormat="1" applyFont="1" applyFill="1" applyBorder="1" applyAlignment="1" applyProtection="1">
      <alignment horizontal="center" vertical="center"/>
    </xf>
    <xf numFmtId="1" fontId="184" fillId="100" borderId="11" xfId="0" applyNumberFormat="1" applyFont="1" applyFill="1" applyBorder="1" applyAlignment="1" applyProtection="1">
      <alignment horizontal="center" vertical="center"/>
    </xf>
    <xf numFmtId="1" fontId="184" fillId="100" borderId="138" xfId="0" applyNumberFormat="1" applyFont="1" applyFill="1" applyBorder="1" applyAlignment="1" applyProtection="1">
      <alignment horizontal="center" vertical="center"/>
    </xf>
    <xf numFmtId="177" fontId="184" fillId="100" borderId="13" xfId="0" applyNumberFormat="1" applyFont="1" applyFill="1" applyBorder="1" applyAlignment="1" applyProtection="1">
      <alignment horizontal="center" vertical="center"/>
      <protection locked="0"/>
    </xf>
    <xf numFmtId="1" fontId="184" fillId="100" borderId="138" xfId="0" applyNumberFormat="1" applyFont="1" applyFill="1" applyBorder="1" applyAlignment="1" applyProtection="1">
      <alignment horizontal="center" vertical="center" wrapText="1"/>
      <protection locked="0"/>
    </xf>
    <xf numFmtId="1" fontId="184" fillId="100" borderId="11" xfId="0" applyNumberFormat="1" applyFont="1" applyFill="1" applyBorder="1" applyAlignment="1" applyProtection="1">
      <alignment horizontal="center" vertical="center" wrapText="1"/>
    </xf>
    <xf numFmtId="1" fontId="182" fillId="100" borderId="11" xfId="0" applyNumberFormat="1" applyFont="1" applyFill="1" applyBorder="1" applyAlignment="1" applyProtection="1">
      <alignment horizontal="center" vertical="center"/>
    </xf>
    <xf numFmtId="1" fontId="42" fillId="78" borderId="13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 wrapText="1"/>
    </xf>
    <xf numFmtId="1" fontId="182" fillId="99" borderId="11" xfId="0" applyNumberFormat="1" applyFont="1" applyFill="1" applyBorder="1" applyAlignment="1" applyProtection="1">
      <alignment horizontal="center" vertical="center"/>
    </xf>
    <xf numFmtId="171" fontId="42" fillId="100" borderId="10" xfId="0" applyNumberFormat="1" applyFont="1" applyFill="1" applyBorder="1" applyAlignment="1" applyProtection="1">
      <alignment horizontal="center" vertical="center"/>
    </xf>
    <xf numFmtId="177" fontId="190" fillId="100" borderId="2" xfId="0" applyNumberFormat="1" applyFont="1" applyFill="1" applyBorder="1" applyAlignment="1" applyProtection="1">
      <alignment horizontal="center" vertical="center"/>
      <protection locked="0"/>
    </xf>
    <xf numFmtId="2" fontId="184" fillId="100" borderId="0" xfId="0" applyNumberFormat="1" applyFont="1" applyFill="1" applyBorder="1" applyAlignment="1" applyProtection="1">
      <alignment horizontal="center" vertical="center"/>
    </xf>
    <xf numFmtId="171" fontId="184" fillId="100" borderId="12" xfId="0" applyNumberFormat="1" applyFont="1" applyFill="1" applyBorder="1" applyAlignment="1" applyProtection="1">
      <alignment horizontal="center" vertical="center"/>
    </xf>
    <xf numFmtId="178" fontId="42" fillId="78" borderId="12" xfId="0" applyNumberFormat="1" applyFont="1" applyFill="1" applyBorder="1" applyAlignment="1" applyProtection="1">
      <alignment horizontal="center" vertical="center"/>
    </xf>
    <xf numFmtId="1" fontId="42" fillId="99" borderId="12" xfId="0" applyNumberFormat="1" applyFont="1" applyFill="1" applyBorder="1" applyAlignment="1" applyProtection="1">
      <alignment horizontal="center" vertical="center"/>
    </xf>
    <xf numFmtId="1" fontId="182" fillId="78" borderId="2" xfId="0" applyNumberFormat="1" applyFont="1" applyFill="1" applyBorder="1" applyAlignment="1" applyProtection="1">
      <alignment horizontal="center" vertical="center"/>
    </xf>
    <xf numFmtId="171" fontId="42" fillId="78" borderId="2" xfId="0" applyNumberFormat="1" applyFont="1" applyFill="1" applyBorder="1" applyAlignment="1" applyProtection="1">
      <alignment horizontal="center" vertical="center"/>
    </xf>
    <xf numFmtId="1" fontId="62" fillId="78" borderId="0" xfId="0" applyNumberFormat="1" applyFont="1" applyFill="1" applyBorder="1" applyAlignment="1" applyProtection="1">
      <alignment horizontal="center" vertical="center"/>
    </xf>
    <xf numFmtId="173" fontId="182" fillId="0" borderId="9" xfId="0" applyNumberFormat="1" applyFont="1" applyFill="1" applyBorder="1" applyAlignment="1" applyProtection="1">
      <alignment horizontal="center" vertical="center"/>
    </xf>
    <xf numFmtId="1" fontId="182" fillId="78" borderId="0" xfId="0" applyNumberFormat="1" applyFont="1" applyFill="1" applyBorder="1" applyAlignment="1" applyProtection="1">
      <alignment horizontal="center" vertical="center"/>
    </xf>
    <xf numFmtId="171" fontId="42" fillId="78" borderId="0" xfId="0" applyNumberFormat="1" applyFont="1" applyFill="1" applyBorder="1" applyAlignment="1" applyProtection="1">
      <alignment horizontal="center" vertical="center"/>
    </xf>
    <xf numFmtId="2" fontId="187" fillId="78" borderId="0" xfId="0" applyNumberFormat="1" applyFont="1" applyFill="1" applyBorder="1" applyAlignment="1" applyProtection="1">
      <alignment horizontal="center" vertical="center"/>
    </xf>
    <xf numFmtId="0" fontId="188" fillId="78" borderId="8" xfId="0" applyFont="1" applyFill="1" applyBorder="1" applyAlignment="1" applyProtection="1">
      <alignment horizontal="center"/>
    </xf>
    <xf numFmtId="0" fontId="188" fillId="78" borderId="9" xfId="0" applyFont="1" applyFill="1" applyBorder="1" applyAlignment="1" applyProtection="1">
      <alignment horizontal="center"/>
    </xf>
    <xf numFmtId="173" fontId="187" fillId="78" borderId="0" xfId="0" applyNumberFormat="1" applyFont="1" applyFill="1" applyBorder="1" applyAlignment="1" applyProtection="1">
      <alignment horizontal="center" vertical="center"/>
    </xf>
    <xf numFmtId="1" fontId="42" fillId="78" borderId="138" xfId="0" applyNumberFormat="1" applyFont="1" applyFill="1" applyBorder="1" applyAlignment="1" applyProtection="1">
      <alignment horizontal="center" vertical="center"/>
    </xf>
    <xf numFmtId="1" fontId="184" fillId="100" borderId="8" xfId="0" applyNumberFormat="1" applyFont="1" applyFill="1" applyBorder="1" applyAlignment="1" applyProtection="1">
      <alignment horizontal="center" vertical="center" wrapText="1"/>
      <protection locked="0"/>
    </xf>
    <xf numFmtId="173" fontId="187" fillId="100" borderId="137" xfId="0" applyNumberFormat="1" applyFont="1" applyFill="1" applyBorder="1" applyAlignment="1" applyProtection="1">
      <alignment horizontal="center" vertical="center"/>
    </xf>
    <xf numFmtId="173" fontId="187" fillId="100" borderId="13" xfId="0" applyNumberFormat="1" applyFont="1" applyFill="1" applyBorder="1" applyAlignment="1" applyProtection="1">
      <alignment horizontal="center" vertical="center"/>
    </xf>
    <xf numFmtId="1" fontId="183" fillId="0" borderId="12" xfId="0" applyNumberFormat="1" applyFont="1" applyFill="1" applyBorder="1" applyAlignment="1" applyProtection="1">
      <alignment horizontal="right" vertical="center"/>
    </xf>
    <xf numFmtId="1" fontId="185" fillId="0" borderId="12" xfId="0" applyNumberFormat="1" applyFont="1" applyFill="1" applyBorder="1" applyAlignment="1" applyProtection="1">
      <alignment horizontal="right" vertical="center"/>
    </xf>
    <xf numFmtId="0" fontId="62" fillId="78" borderId="8" xfId="0" applyFont="1" applyFill="1" applyBorder="1" applyAlignment="1" applyProtection="1">
      <alignment horizontal="center" vertical="center"/>
    </xf>
    <xf numFmtId="0" fontId="58" fillId="78" borderId="13" xfId="0" applyFont="1" applyFill="1" applyBorder="1" applyAlignment="1" applyProtection="1">
      <alignment horizontal="center"/>
    </xf>
    <xf numFmtId="0" fontId="58" fillId="78" borderId="137" xfId="0" applyFont="1" applyFill="1" applyBorder="1" applyAlignment="1" applyProtection="1">
      <alignment horizontal="center"/>
    </xf>
    <xf numFmtId="0" fontId="58" fillId="78" borderId="0" xfId="0" applyFont="1" applyFill="1" applyBorder="1" applyAlignment="1" applyProtection="1">
      <alignment horizontal="center"/>
    </xf>
    <xf numFmtId="1" fontId="189" fillId="100" borderId="1" xfId="0" applyNumberFormat="1" applyFont="1" applyFill="1" applyBorder="1" applyAlignment="1" applyProtection="1">
      <alignment horizontal="left" vertical="center"/>
    </xf>
    <xf numFmtId="1" fontId="190" fillId="100" borderId="1" xfId="0" applyNumberFormat="1" applyFont="1" applyFill="1" applyBorder="1" applyAlignment="1" applyProtection="1">
      <alignment horizontal="center" vertical="center"/>
    </xf>
    <xf numFmtId="1" fontId="190" fillId="100" borderId="2" xfId="0" applyNumberFormat="1" applyFont="1" applyFill="1" applyBorder="1" applyAlignment="1" applyProtection="1">
      <alignment horizontal="center" vertical="center"/>
    </xf>
    <xf numFmtId="1" fontId="190" fillId="100" borderId="7" xfId="0" applyNumberFormat="1" applyFont="1" applyFill="1" applyBorder="1" applyAlignment="1" applyProtection="1">
      <alignment horizontal="center" vertical="center"/>
    </xf>
    <xf numFmtId="1" fontId="190" fillId="100" borderId="10" xfId="0" applyNumberFormat="1" applyFont="1" applyFill="1" applyBorder="1" applyAlignment="1" applyProtection="1">
      <alignment horizontal="center" vertical="center"/>
    </xf>
    <xf numFmtId="177" fontId="190" fillId="100" borderId="10" xfId="0" applyNumberFormat="1" applyFont="1" applyFill="1" applyBorder="1" applyAlignment="1" applyProtection="1">
      <alignment horizontal="center" vertical="center"/>
      <protection locked="0"/>
    </xf>
    <xf numFmtId="1" fontId="183" fillId="100" borderId="8" xfId="0" applyNumberFormat="1" applyFont="1" applyFill="1" applyBorder="1" applyAlignment="1" applyProtection="1">
      <alignment horizontal="right" vertical="center"/>
    </xf>
    <xf numFmtId="173" fontId="184" fillId="100" borderId="8" xfId="0" applyNumberFormat="1" applyFont="1" applyFill="1" applyBorder="1" applyAlignment="1" applyProtection="1">
      <alignment horizontal="center" vertical="center"/>
    </xf>
    <xf numFmtId="1" fontId="184" fillId="100" borderId="0" xfId="0" applyNumberFormat="1" applyFont="1" applyFill="1" applyBorder="1" applyAlignment="1" applyProtection="1">
      <alignment horizontal="center" vertical="center"/>
    </xf>
    <xf numFmtId="1" fontId="184" fillId="100" borderId="9" xfId="0" applyNumberFormat="1" applyFont="1" applyFill="1" applyBorder="1" applyAlignment="1" applyProtection="1">
      <alignment horizontal="center" vertical="center"/>
    </xf>
    <xf numFmtId="1" fontId="183" fillId="100" borderId="138" xfId="0" applyNumberFormat="1" applyFont="1" applyFill="1" applyBorder="1" applyAlignment="1" applyProtection="1">
      <alignment horizontal="right" vertical="center"/>
    </xf>
    <xf numFmtId="173" fontId="184" fillId="100" borderId="138" xfId="0" applyNumberFormat="1" applyFont="1" applyFill="1" applyBorder="1" applyAlignment="1" applyProtection="1">
      <alignment horizontal="center" vertical="center"/>
    </xf>
    <xf numFmtId="173" fontId="184" fillId="100" borderId="13" xfId="0" applyNumberFormat="1" applyFont="1" applyFill="1" applyBorder="1" applyAlignment="1" applyProtection="1">
      <alignment horizontal="center" vertical="center"/>
    </xf>
    <xf numFmtId="173" fontId="184" fillId="100" borderId="137" xfId="0" applyNumberFormat="1" applyFont="1" applyFill="1" applyBorder="1" applyAlignment="1" applyProtection="1">
      <alignment horizontal="center" vertical="center"/>
    </xf>
    <xf numFmtId="1" fontId="184" fillId="100" borderId="13" xfId="0" applyNumberFormat="1" applyFont="1" applyFill="1" applyBorder="1" applyAlignment="1" applyProtection="1">
      <alignment horizontal="center" vertical="center"/>
    </xf>
    <xf numFmtId="1" fontId="42" fillId="78" borderId="7" xfId="0" applyNumberFormat="1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left" vertical="center"/>
    </xf>
    <xf numFmtId="1" fontId="189" fillId="100" borderId="10" xfId="0" applyNumberFormat="1" applyFont="1" applyFill="1" applyBorder="1" applyAlignment="1" applyProtection="1">
      <alignment horizontal="left" vertical="center"/>
    </xf>
    <xf numFmtId="1" fontId="184" fillId="100" borderId="137" xfId="0" applyNumberFormat="1" applyFont="1" applyFill="1" applyBorder="1" applyAlignment="1" applyProtection="1">
      <alignment horizontal="center" vertical="center"/>
    </xf>
    <xf numFmtId="1" fontId="42" fillId="78" borderId="7" xfId="0" applyNumberFormat="1" applyFont="1" applyFill="1" applyBorder="1" applyAlignment="1" applyProtection="1">
      <alignment horizontal="center" vertical="center" wrapText="1"/>
      <protection locked="0"/>
    </xf>
    <xf numFmtId="1" fontId="181" fillId="78" borderId="8" xfId="0" applyNumberFormat="1" applyFont="1" applyFill="1" applyBorder="1" applyAlignment="1" applyProtection="1">
      <alignment horizontal="center" vertical="center" wrapText="1"/>
    </xf>
    <xf numFmtId="1" fontId="181" fillId="78" borderId="9" xfId="0" applyNumberFormat="1" applyFont="1" applyFill="1" applyBorder="1" applyAlignment="1" applyProtection="1">
      <alignment horizontal="center" vertical="center" wrapText="1"/>
    </xf>
    <xf numFmtId="1" fontId="62" fillId="78" borderId="138" xfId="0" applyNumberFormat="1" applyFont="1" applyFill="1" applyBorder="1" applyAlignment="1" applyProtection="1">
      <alignment horizontal="center" vertical="center"/>
    </xf>
    <xf numFmtId="177" fontId="42" fillId="78" borderId="13" xfId="0" applyNumberFormat="1" applyFont="1" applyFill="1" applyBorder="1" applyAlignment="1" applyProtection="1">
      <alignment horizontal="center" vertical="center"/>
    </xf>
    <xf numFmtId="1" fontId="42" fillId="78" borderId="137" xfId="0" applyNumberFormat="1" applyFont="1" applyFill="1" applyBorder="1" applyAlignment="1" applyProtection="1">
      <alignment horizontal="center" vertical="center" wrapText="1"/>
      <protection locked="0"/>
    </xf>
    <xf numFmtId="1" fontId="42" fillId="100" borderId="7" xfId="0" applyNumberFormat="1" applyFont="1" applyFill="1" applyBorder="1" applyAlignment="1" applyProtection="1">
      <alignment horizontal="center" vertical="center"/>
    </xf>
    <xf numFmtId="1" fontId="42" fillId="100" borderId="12" xfId="0" applyNumberFormat="1" applyFont="1" applyFill="1" applyBorder="1" applyAlignment="1" applyProtection="1">
      <alignment horizontal="center" vertical="center"/>
    </xf>
    <xf numFmtId="171" fontId="42" fillId="100" borderId="12" xfId="0" applyNumberFormat="1" applyFont="1" applyFill="1" applyBorder="1" applyAlignment="1" applyProtection="1">
      <alignment horizontal="center" vertical="center"/>
    </xf>
    <xf numFmtId="171" fontId="42" fillId="100" borderId="0" xfId="0" applyNumberFormat="1" applyFont="1" applyFill="1" applyBorder="1" applyAlignment="1" applyProtection="1">
      <alignment horizontal="center" vertical="center"/>
    </xf>
    <xf numFmtId="1" fontId="42" fillId="100" borderId="8" xfId="0" applyNumberFormat="1" applyFont="1" applyFill="1" applyBorder="1" applyAlignment="1" applyProtection="1">
      <alignment horizontal="center" vertical="center"/>
    </xf>
    <xf numFmtId="1" fontId="191" fillId="100" borderId="12" xfId="0" applyNumberFormat="1" applyFont="1" applyFill="1" applyBorder="1" applyAlignment="1" applyProtection="1">
      <alignment horizontal="center" vertical="center"/>
    </xf>
    <xf numFmtId="177" fontId="190" fillId="100" borderId="0" xfId="0" applyNumberFormat="1" applyFont="1" applyFill="1" applyBorder="1" applyAlignment="1" applyProtection="1">
      <alignment horizontal="center" vertical="center"/>
      <protection locked="0"/>
    </xf>
    <xf numFmtId="1" fontId="42" fillId="100" borderId="8" xfId="0" applyNumberFormat="1" applyFont="1" applyFill="1" applyBorder="1" applyAlignment="1" applyProtection="1">
      <alignment horizontal="center" vertical="center" wrapText="1"/>
      <protection locked="0"/>
    </xf>
    <xf numFmtId="171" fontId="184" fillId="100" borderId="0" xfId="0" applyNumberFormat="1" applyFont="1" applyFill="1" applyBorder="1" applyAlignment="1" applyProtection="1">
      <alignment horizontal="center" vertical="center"/>
    </xf>
    <xf numFmtId="1" fontId="189" fillId="99" borderId="10" xfId="0" applyNumberFormat="1" applyFont="1" applyFill="1" applyBorder="1" applyAlignment="1" applyProtection="1">
      <alignment vertical="center"/>
    </xf>
    <xf numFmtId="1" fontId="42" fillId="99" borderId="8" xfId="0" applyNumberFormat="1" applyFont="1" applyFill="1" applyBorder="1" applyAlignment="1" applyProtection="1">
      <alignment horizontal="center" vertical="center"/>
    </xf>
    <xf numFmtId="1" fontId="42" fillId="99" borderId="0" xfId="0" applyNumberFormat="1" applyFont="1" applyFill="1" applyBorder="1" applyAlignment="1" applyProtection="1">
      <alignment horizontal="center" vertical="center"/>
    </xf>
    <xf numFmtId="1" fontId="42" fillId="99" borderId="9" xfId="0" applyNumberFormat="1" applyFont="1" applyFill="1" applyBorder="1" applyAlignment="1" applyProtection="1">
      <alignment horizontal="center" vertical="center"/>
    </xf>
    <xf numFmtId="1" fontId="42" fillId="99" borderId="10" xfId="0" applyNumberFormat="1" applyFont="1" applyFill="1" applyBorder="1" applyAlignment="1" applyProtection="1">
      <alignment horizontal="center" vertical="center"/>
    </xf>
    <xf numFmtId="171" fontId="42" fillId="99" borderId="1" xfId="0" applyNumberFormat="1" applyFont="1" applyFill="1" applyBorder="1" applyAlignment="1" applyProtection="1">
      <alignment horizontal="center" vertical="center"/>
    </xf>
    <xf numFmtId="177" fontId="42" fillId="99" borderId="10" xfId="0" applyNumberFormat="1" applyFont="1" applyFill="1" applyBorder="1" applyAlignment="1" applyProtection="1">
      <alignment horizontal="center" vertical="center"/>
      <protection locked="0"/>
    </xf>
    <xf numFmtId="1" fontId="42" fillId="99" borderId="2" xfId="0" applyNumberFormat="1" applyFont="1" applyFill="1" applyBorder="1" applyAlignment="1" applyProtection="1">
      <alignment horizontal="center" vertical="center" wrapText="1"/>
    </xf>
    <xf numFmtId="1" fontId="42" fillId="99" borderId="1" xfId="0" applyNumberFormat="1" applyFont="1" applyFill="1" applyBorder="1" applyAlignment="1" applyProtection="1">
      <alignment horizontal="center" vertical="center" wrapText="1"/>
    </xf>
    <xf numFmtId="1" fontId="193" fillId="101" borderId="12" xfId="0" applyNumberFormat="1" applyFont="1" applyFill="1" applyBorder="1" applyAlignment="1" applyProtection="1">
      <alignment vertical="center"/>
    </xf>
    <xf numFmtId="2" fontId="42" fillId="101" borderId="8" xfId="0" applyNumberFormat="1" applyFont="1" applyFill="1" applyBorder="1" applyAlignment="1" applyProtection="1">
      <alignment horizontal="center" vertical="center"/>
    </xf>
    <xf numFmtId="2" fontId="42" fillId="101" borderId="0" xfId="0" applyNumberFormat="1" applyFont="1" applyFill="1" applyBorder="1" applyAlignment="1" applyProtection="1">
      <alignment horizontal="center" vertical="center"/>
    </xf>
    <xf numFmtId="2" fontId="42" fillId="101" borderId="9" xfId="0" applyNumberFormat="1" applyFont="1" applyFill="1" applyBorder="1" applyAlignment="1" applyProtection="1">
      <alignment horizontal="center" vertical="center"/>
    </xf>
    <xf numFmtId="1" fontId="42" fillId="101" borderId="12" xfId="0" applyNumberFormat="1" applyFont="1" applyFill="1" applyBorder="1" applyAlignment="1" applyProtection="1">
      <alignment horizontal="center" vertical="center"/>
    </xf>
    <xf numFmtId="177" fontId="42" fillId="101" borderId="8" xfId="0" applyNumberFormat="1" applyFont="1" applyFill="1" applyBorder="1" applyAlignment="1" applyProtection="1">
      <alignment horizontal="center" vertical="center"/>
    </xf>
    <xf numFmtId="171" fontId="42" fillId="101" borderId="8" xfId="0" applyNumberFormat="1" applyFont="1" applyFill="1" applyBorder="1" applyAlignment="1" applyProtection="1">
      <alignment horizontal="center" vertical="center"/>
    </xf>
    <xf numFmtId="177" fontId="42" fillId="101" borderId="12" xfId="0" applyNumberFormat="1" applyFont="1" applyFill="1" applyBorder="1" applyAlignment="1" applyProtection="1">
      <alignment horizontal="center" vertical="center"/>
      <protection locked="0"/>
    </xf>
    <xf numFmtId="1" fontId="42" fillId="101" borderId="0" xfId="0" applyNumberFormat="1" applyFont="1" applyFill="1" applyBorder="1" applyAlignment="1" applyProtection="1">
      <alignment horizontal="center" vertical="center" wrapText="1"/>
    </xf>
    <xf numFmtId="1" fontId="42" fillId="101" borderId="8" xfId="0" applyNumberFormat="1" applyFont="1" applyFill="1" applyBorder="1" applyAlignment="1" applyProtection="1">
      <alignment horizontal="center" vertical="center" wrapText="1"/>
    </xf>
    <xf numFmtId="1" fontId="182" fillId="101" borderId="12" xfId="0" applyNumberFormat="1" applyFont="1" applyFill="1" applyBorder="1" applyAlignment="1" applyProtection="1">
      <alignment horizontal="center" vertical="center"/>
    </xf>
    <xf numFmtId="1" fontId="65" fillId="99" borderId="11" xfId="0" applyNumberFormat="1" applyFont="1" applyFill="1" applyBorder="1" applyAlignment="1" applyProtection="1">
      <alignment vertical="center"/>
    </xf>
    <xf numFmtId="1" fontId="42" fillId="99" borderId="138" xfId="0" applyNumberFormat="1" applyFont="1" applyFill="1" applyBorder="1" applyAlignment="1" applyProtection="1">
      <alignment horizontal="center" vertical="center"/>
    </xf>
    <xf numFmtId="1" fontId="42" fillId="99" borderId="13" xfId="0" applyNumberFormat="1" applyFont="1" applyFill="1" applyBorder="1" applyAlignment="1" applyProtection="1">
      <alignment horizontal="center" vertical="center"/>
    </xf>
    <xf numFmtId="1" fontId="42" fillId="99" borderId="137" xfId="0" applyNumberFormat="1" applyFont="1" applyFill="1" applyBorder="1" applyAlignment="1" applyProtection="1">
      <alignment horizontal="center" vertical="center"/>
    </xf>
    <xf numFmtId="1" fontId="42" fillId="99" borderId="11" xfId="0" applyNumberFormat="1" applyFont="1" applyFill="1" applyBorder="1" applyAlignment="1" applyProtection="1">
      <alignment horizontal="center" vertical="center"/>
    </xf>
    <xf numFmtId="177" fontId="42" fillId="99" borderId="11" xfId="0" applyNumberFormat="1" applyFont="1" applyFill="1" applyBorder="1" applyAlignment="1" applyProtection="1">
      <alignment horizontal="center" vertical="center"/>
      <protection locked="0"/>
    </xf>
    <xf numFmtId="1" fontId="42" fillId="99" borderId="13" xfId="0" applyNumberFormat="1" applyFont="1" applyFill="1" applyBorder="1" applyAlignment="1" applyProtection="1">
      <alignment horizontal="center" vertical="center" wrapText="1"/>
    </xf>
    <xf numFmtId="1" fontId="42" fillId="99" borderId="138" xfId="0" applyNumberFormat="1" applyFont="1" applyFill="1" applyBorder="1" applyAlignment="1" applyProtection="1">
      <alignment horizontal="center" vertical="center" wrapText="1"/>
    </xf>
    <xf numFmtId="1" fontId="193" fillId="101" borderId="10" xfId="0" applyNumberFormat="1" applyFont="1" applyFill="1" applyBorder="1" applyAlignment="1" applyProtection="1">
      <alignment vertical="center"/>
    </xf>
    <xf numFmtId="1" fontId="42" fillId="101" borderId="1" xfId="0" applyNumberFormat="1" applyFont="1" applyFill="1" applyBorder="1" applyAlignment="1" applyProtection="1">
      <alignment vertical="center"/>
    </xf>
    <xf numFmtId="1" fontId="42" fillId="101" borderId="2" xfId="0" applyNumberFormat="1" applyFont="1" applyFill="1" applyBorder="1" applyAlignment="1" applyProtection="1">
      <alignment vertical="center"/>
    </xf>
    <xf numFmtId="1" fontId="42" fillId="101" borderId="2" xfId="0" quotePrefix="1" applyNumberFormat="1" applyFont="1" applyFill="1" applyBorder="1" applyAlignment="1" applyProtection="1">
      <alignment vertical="center"/>
    </xf>
    <xf numFmtId="1" fontId="42" fillId="101" borderId="7" xfId="0" quotePrefix="1" applyNumberFormat="1" applyFont="1" applyFill="1" applyBorder="1" applyAlignment="1" applyProtection="1">
      <alignment vertical="center"/>
    </xf>
    <xf numFmtId="1" fontId="42" fillId="101" borderId="10" xfId="0" applyNumberFormat="1" applyFont="1" applyFill="1" applyBorder="1" applyAlignment="1" applyProtection="1">
      <alignment horizontal="center" vertical="center"/>
    </xf>
    <xf numFmtId="1" fontId="42" fillId="101" borderId="1" xfId="0" applyNumberFormat="1" applyFont="1" applyFill="1" applyBorder="1" applyAlignment="1" applyProtection="1">
      <alignment horizontal="center" vertical="center"/>
    </xf>
    <xf numFmtId="177" fontId="42" fillId="101" borderId="10" xfId="0" applyNumberFormat="1" applyFont="1" applyFill="1" applyBorder="1" applyAlignment="1" applyProtection="1">
      <alignment horizontal="center" vertical="center"/>
      <protection locked="0"/>
    </xf>
    <xf numFmtId="1" fontId="42" fillId="101" borderId="2" xfId="0" applyNumberFormat="1" applyFont="1" applyFill="1" applyBorder="1" applyAlignment="1" applyProtection="1">
      <alignment horizontal="center" vertical="center" wrapText="1"/>
    </xf>
    <xf numFmtId="1" fontId="42" fillId="101" borderId="1" xfId="0" applyNumberFormat="1" applyFont="1" applyFill="1" applyBorder="1" applyAlignment="1" applyProtection="1">
      <alignment horizontal="center" vertical="center" wrapText="1"/>
    </xf>
    <xf numFmtId="1" fontId="182" fillId="101" borderId="10" xfId="0" applyNumberFormat="1" applyFont="1" applyFill="1" applyBorder="1" applyAlignment="1" applyProtection="1">
      <alignment horizontal="center" vertical="center"/>
    </xf>
    <xf numFmtId="1" fontId="42" fillId="99" borderId="11" xfId="0" applyNumberFormat="1" applyFont="1" applyFill="1" applyBorder="1" applyAlignment="1" applyProtection="1">
      <alignment horizontal="center" vertical="center"/>
      <protection locked="0"/>
    </xf>
    <xf numFmtId="1" fontId="65" fillId="99" borderId="6" xfId="0" applyNumberFormat="1" applyFont="1" applyFill="1" applyBorder="1" applyAlignment="1" applyProtection="1">
      <alignment vertical="center"/>
    </xf>
    <xf numFmtId="1" fontId="42" fillId="99" borderId="3" xfId="0" applyNumberFormat="1" applyFont="1" applyFill="1" applyBorder="1" applyAlignment="1" applyProtection="1">
      <alignment horizontal="center" vertical="center"/>
    </xf>
    <xf numFmtId="1" fontId="42" fillId="99" borderId="4" xfId="0" applyNumberFormat="1" applyFont="1" applyFill="1" applyBorder="1" applyAlignment="1" applyProtection="1">
      <alignment horizontal="center" vertical="center"/>
    </xf>
    <xf numFmtId="1" fontId="42" fillId="99" borderId="4" xfId="0" applyNumberFormat="1" applyFont="1" applyFill="1" applyBorder="1" applyAlignment="1" applyProtection="1">
      <alignment horizontal="center" vertical="center"/>
      <protection locked="0"/>
    </xf>
    <xf numFmtId="1" fontId="42" fillId="99" borderId="4" xfId="0" applyNumberFormat="1" applyFont="1" applyFill="1" applyBorder="1" applyAlignment="1" applyProtection="1">
      <alignment horizontal="center" vertical="center" wrapText="1"/>
    </xf>
    <xf numFmtId="1" fontId="182" fillId="99" borderId="5" xfId="0" applyNumberFormat="1" applyFont="1" applyFill="1" applyBorder="1" applyAlignment="1" applyProtection="1">
      <alignment horizontal="center" vertical="center"/>
    </xf>
    <xf numFmtId="2" fontId="194" fillId="78" borderId="8" xfId="0" applyNumberFormat="1" applyFont="1" applyFill="1" applyBorder="1" applyAlignment="1" applyProtection="1">
      <alignment horizontal="center" vertical="center"/>
    </xf>
    <xf numFmtId="2" fontId="194" fillId="78" borderId="0" xfId="0" applyNumberFormat="1" applyFont="1" applyFill="1" applyBorder="1" applyAlignment="1" applyProtection="1">
      <alignment horizontal="center" vertical="center"/>
    </xf>
    <xf numFmtId="2" fontId="194" fillId="78" borderId="9" xfId="0" applyNumberFormat="1" applyFont="1" applyFill="1" applyBorder="1" applyAlignment="1" applyProtection="1">
      <alignment horizontal="center" vertical="center"/>
    </xf>
    <xf numFmtId="1" fontId="181" fillId="78" borderId="127" xfId="0" applyNumberFormat="1" applyFont="1" applyFill="1" applyBorder="1" applyAlignment="1" applyProtection="1">
      <alignment horizontal="center" vertical="center" wrapText="1"/>
    </xf>
    <xf numFmtId="1" fontId="181" fillId="78" borderId="155" xfId="0" applyNumberFormat="1" applyFont="1" applyFill="1" applyBorder="1" applyAlignment="1" applyProtection="1">
      <alignment horizontal="center" vertical="center" wrapText="1"/>
    </xf>
    <xf numFmtId="1" fontId="181" fillId="78" borderId="142" xfId="0" applyNumberFormat="1" applyFont="1" applyFill="1" applyBorder="1" applyAlignment="1" applyProtection="1">
      <alignment horizontal="center" vertical="center" wrapText="1"/>
    </xf>
    <xf numFmtId="0" fontId="58" fillId="78" borderId="20" xfId="0" applyFont="1" applyFill="1" applyBorder="1" applyAlignment="1" applyProtection="1">
      <alignment horizontal="center"/>
    </xf>
    <xf numFmtId="0" fontId="58" fillId="78" borderId="149" xfId="0" applyFont="1" applyFill="1" applyBorder="1" applyAlignment="1" applyProtection="1">
      <alignment horizontal="center"/>
    </xf>
    <xf numFmtId="0" fontId="58" fillId="78" borderId="22" xfId="0" applyFont="1" applyFill="1" applyBorder="1" applyAlignment="1" applyProtection="1">
      <alignment horizontal="center"/>
    </xf>
    <xf numFmtId="171" fontId="42" fillId="78" borderId="8" xfId="0" applyNumberFormat="1" applyFont="1" applyFill="1" applyBorder="1" applyAlignment="1" applyProtection="1">
      <alignment horizontal="center" vertical="center"/>
    </xf>
    <xf numFmtId="0" fontId="188" fillId="78" borderId="20" xfId="0" applyFont="1" applyFill="1" applyBorder="1" applyAlignment="1" applyProtection="1">
      <alignment horizontal="center"/>
    </xf>
    <xf numFmtId="0" fontId="188" fillId="78" borderId="149" xfId="0" applyFont="1" applyFill="1" applyBorder="1" applyAlignment="1" applyProtection="1">
      <alignment horizontal="center"/>
    </xf>
    <xf numFmtId="0" fontId="188" fillId="78" borderId="22" xfId="0" applyFont="1" applyFill="1" applyBorder="1" applyAlignment="1" applyProtection="1">
      <alignment horizontal="center"/>
    </xf>
    <xf numFmtId="173" fontId="184" fillId="78" borderId="0" xfId="0" applyNumberFormat="1" applyFont="1" applyFill="1" applyBorder="1" applyAlignment="1" applyProtection="1">
      <alignment horizontal="center" vertical="center" wrapText="1"/>
    </xf>
    <xf numFmtId="2" fontId="194" fillId="78" borderId="0" xfId="0" applyNumberFormat="1" applyFont="1" applyFill="1" applyBorder="1" applyAlignment="1" applyProtection="1">
      <alignment horizontal="center" vertical="center" wrapText="1"/>
    </xf>
    <xf numFmtId="2" fontId="184" fillId="100" borderId="12" xfId="0" applyNumberFormat="1" applyFont="1" applyFill="1" applyBorder="1" applyAlignment="1" applyProtection="1">
      <alignment horizontal="center" vertical="center"/>
    </xf>
    <xf numFmtId="2" fontId="184" fillId="100" borderId="9" xfId="0" applyNumberFormat="1" applyFont="1" applyFill="1" applyBorder="1" applyAlignment="1" applyProtection="1">
      <alignment horizontal="center" vertical="center"/>
    </xf>
    <xf numFmtId="171" fontId="42" fillId="100" borderId="7" xfId="0" applyNumberFormat="1" applyFont="1" applyFill="1" applyBorder="1" applyAlignment="1" applyProtection="1">
      <alignment horizontal="center" vertical="center"/>
    </xf>
    <xf numFmtId="177" fontId="190" fillId="100" borderId="1" xfId="0" applyNumberFormat="1" applyFont="1" applyFill="1" applyBorder="1" applyAlignment="1" applyProtection="1">
      <alignment horizontal="center" vertical="center"/>
      <protection locked="0"/>
    </xf>
    <xf numFmtId="1" fontId="183" fillId="100" borderId="11" xfId="0" applyNumberFormat="1" applyFont="1" applyFill="1" applyBorder="1" applyAlignment="1" applyProtection="1">
      <alignment horizontal="right" vertical="center"/>
    </xf>
    <xf numFmtId="171" fontId="184" fillId="100" borderId="11" xfId="0" applyNumberFormat="1" applyFont="1" applyFill="1" applyBorder="1" applyAlignment="1" applyProtection="1">
      <alignment horizontal="center" vertical="center"/>
    </xf>
    <xf numFmtId="171" fontId="184" fillId="100" borderId="9" xfId="0" applyNumberFormat="1" applyFont="1" applyFill="1" applyBorder="1" applyAlignment="1" applyProtection="1">
      <alignment horizontal="center" vertical="center"/>
    </xf>
    <xf numFmtId="177" fontId="184" fillId="100" borderId="138" xfId="0" applyNumberFormat="1" applyFont="1" applyFill="1" applyBorder="1" applyAlignment="1" applyProtection="1">
      <alignment horizontal="center" vertical="center"/>
      <protection locked="0"/>
    </xf>
    <xf numFmtId="1" fontId="184" fillId="100" borderId="11" xfId="0" applyNumberFormat="1" applyFont="1" applyFill="1" applyBorder="1" applyAlignment="1" applyProtection="1">
      <alignment horizontal="center" vertical="center" wrapText="1"/>
      <protection locked="0"/>
    </xf>
    <xf numFmtId="1" fontId="189" fillId="99" borderId="3" xfId="0" applyNumberFormat="1" applyFont="1" applyFill="1" applyBorder="1" applyAlignment="1" applyProtection="1">
      <alignment vertical="center"/>
    </xf>
    <xf numFmtId="1" fontId="42" fillId="99" borderId="6" xfId="0" applyNumberFormat="1" applyFont="1" applyFill="1" applyBorder="1" applyAlignment="1" applyProtection="1">
      <alignment horizontal="center" vertical="center"/>
    </xf>
    <xf numFmtId="171" fontId="42" fillId="99" borderId="5" xfId="0" applyNumberFormat="1" applyFont="1" applyFill="1" applyBorder="1" applyAlignment="1" applyProtection="1">
      <alignment horizontal="center" vertical="center"/>
    </xf>
    <xf numFmtId="177" fontId="42" fillId="99" borderId="4" xfId="0" applyNumberFormat="1" applyFont="1" applyFill="1" applyBorder="1" applyAlignment="1" applyProtection="1">
      <alignment horizontal="center" vertical="center"/>
      <protection locked="0"/>
    </xf>
    <xf numFmtId="1" fontId="42" fillId="99" borderId="3" xfId="0" applyNumberFormat="1" applyFont="1" applyFill="1" applyBorder="1" applyAlignment="1" applyProtection="1">
      <alignment horizontal="center" vertical="center" wrapText="1"/>
    </xf>
    <xf numFmtId="1" fontId="182" fillId="99" borderId="6" xfId="0" applyNumberFormat="1" applyFont="1" applyFill="1" applyBorder="1" applyAlignment="1" applyProtection="1">
      <alignment horizontal="center" vertical="center"/>
    </xf>
    <xf numFmtId="2" fontId="42" fillId="101" borderId="12" xfId="0" applyNumberFormat="1" applyFont="1" applyFill="1" applyBorder="1" applyAlignment="1" applyProtection="1">
      <alignment horizontal="center" vertical="center"/>
    </xf>
    <xf numFmtId="171" fontId="42" fillId="101" borderId="9" xfId="0" applyNumberFormat="1" applyFont="1" applyFill="1" applyBorder="1" applyAlignment="1" applyProtection="1">
      <alignment horizontal="center" vertical="center"/>
    </xf>
    <xf numFmtId="1" fontId="42" fillId="101" borderId="8" xfId="0" applyNumberFormat="1" applyFont="1" applyFill="1" applyBorder="1" applyAlignment="1" applyProtection="1">
      <alignment horizontal="center" vertical="center"/>
    </xf>
    <xf numFmtId="177" fontId="42" fillId="101" borderId="0" xfId="0" applyNumberFormat="1" applyFont="1" applyFill="1" applyBorder="1" applyAlignment="1" applyProtection="1">
      <alignment horizontal="center" vertical="center"/>
      <protection locked="0"/>
    </xf>
    <xf numFmtId="1" fontId="65" fillId="99" borderId="8" xfId="0" applyNumberFormat="1" applyFont="1" applyFill="1" applyBorder="1" applyAlignment="1" applyProtection="1">
      <alignment vertical="center"/>
    </xf>
    <xf numFmtId="177" fontId="42" fillId="99" borderId="13" xfId="0" applyNumberFormat="1" applyFont="1" applyFill="1" applyBorder="1" applyAlignment="1" applyProtection="1">
      <alignment horizontal="center" vertical="center"/>
      <protection locked="0"/>
    </xf>
    <xf numFmtId="1" fontId="193" fillId="101" borderId="1" xfId="0" applyNumberFormat="1" applyFont="1" applyFill="1" applyBorder="1" applyAlignment="1" applyProtection="1">
      <alignment vertical="center"/>
    </xf>
    <xf numFmtId="1" fontId="42" fillId="101" borderId="7" xfId="0" applyNumberFormat="1" applyFont="1" applyFill="1" applyBorder="1" applyAlignment="1" applyProtection="1">
      <alignment vertical="center"/>
    </xf>
    <xf numFmtId="1" fontId="42" fillId="101" borderId="7" xfId="0" applyNumberFormat="1" applyFont="1" applyFill="1" applyBorder="1" applyAlignment="1" applyProtection="1">
      <alignment horizontal="center" vertical="center"/>
    </xf>
    <xf numFmtId="177" fontId="190" fillId="101" borderId="2" xfId="0" applyNumberFormat="1" applyFont="1" applyFill="1" applyBorder="1" applyAlignment="1" applyProtection="1">
      <alignment horizontal="center" vertical="center"/>
      <protection locked="0"/>
    </xf>
    <xf numFmtId="1" fontId="65" fillId="99" borderId="138" xfId="0" applyNumberFormat="1" applyFont="1" applyFill="1" applyBorder="1" applyAlignment="1" applyProtection="1">
      <alignment vertical="center"/>
    </xf>
    <xf numFmtId="1" fontId="42" fillId="99" borderId="11" xfId="0" applyNumberFormat="1" applyFont="1" applyFill="1" applyBorder="1" applyAlignment="1" applyProtection="1">
      <alignment horizontal="center" vertical="center" wrapText="1"/>
    </xf>
    <xf numFmtId="1" fontId="193" fillId="102" borderId="8" xfId="0" applyNumberFormat="1" applyFont="1" applyFill="1" applyBorder="1" applyAlignment="1" applyProtection="1">
      <alignment vertical="center"/>
    </xf>
    <xf numFmtId="2" fontId="42" fillId="102" borderId="3" xfId="0" applyNumberFormat="1" applyFont="1" applyFill="1" applyBorder="1" applyAlignment="1" applyProtection="1">
      <alignment horizontal="center" vertical="center"/>
    </xf>
    <xf numFmtId="2" fontId="42" fillId="102" borderId="4" xfId="0" applyNumberFormat="1" applyFont="1" applyFill="1" applyBorder="1" applyAlignment="1" applyProtection="1">
      <alignment horizontal="center" vertical="center"/>
    </xf>
    <xf numFmtId="2" fontId="42" fillId="102" borderId="5" xfId="0" applyNumberFormat="1" applyFont="1" applyFill="1" applyBorder="1" applyAlignment="1" applyProtection="1">
      <alignment horizontal="center" vertical="center"/>
    </xf>
    <xf numFmtId="2" fontId="42" fillId="102" borderId="6" xfId="0" applyNumberFormat="1" applyFont="1" applyFill="1" applyBorder="1" applyAlignment="1" applyProtection="1">
      <alignment horizontal="center" vertical="center"/>
    </xf>
    <xf numFmtId="177" fontId="42" fillId="102" borderId="6" xfId="0" applyNumberFormat="1" applyFont="1" applyFill="1" applyBorder="1" applyAlignment="1" applyProtection="1">
      <alignment horizontal="center" vertical="center"/>
    </xf>
    <xf numFmtId="1" fontId="42" fillId="102" borderId="6" xfId="0" applyNumberFormat="1" applyFont="1" applyFill="1" applyBorder="1" applyAlignment="1" applyProtection="1">
      <alignment horizontal="center" vertical="center"/>
    </xf>
    <xf numFmtId="177" fontId="42" fillId="102" borderId="6" xfId="0" applyNumberFormat="1" applyFont="1" applyFill="1" applyBorder="1" applyAlignment="1" applyProtection="1">
      <alignment horizontal="center" vertical="center"/>
      <protection locked="0"/>
    </xf>
    <xf numFmtId="1" fontId="42" fillId="102" borderId="6" xfId="0" applyNumberFormat="1" applyFont="1" applyFill="1" applyBorder="1" applyAlignment="1" applyProtection="1">
      <alignment horizontal="center" vertical="center" wrapText="1"/>
    </xf>
    <xf numFmtId="1" fontId="182" fillId="102" borderId="6" xfId="0" applyNumberFormat="1" applyFont="1" applyFill="1" applyBorder="1" applyAlignment="1" applyProtection="1">
      <alignment horizontal="center" vertical="center"/>
    </xf>
    <xf numFmtId="1" fontId="65" fillId="99" borderId="1" xfId="0" applyNumberFormat="1" applyFont="1" applyFill="1" applyBorder="1" applyAlignment="1" applyProtection="1">
      <alignment vertical="center"/>
    </xf>
    <xf numFmtId="1" fontId="193" fillId="102" borderId="1" xfId="0" applyNumberFormat="1" applyFont="1" applyFill="1" applyBorder="1" applyAlignment="1" applyProtection="1">
      <alignment vertical="center"/>
    </xf>
    <xf numFmtId="1" fontId="42" fillId="102" borderId="3" xfId="0" quotePrefix="1" applyNumberFormat="1" applyFont="1" applyFill="1" applyBorder="1" applyAlignment="1" applyProtection="1">
      <alignment vertical="center"/>
    </xf>
    <xf numFmtId="1" fontId="42" fillId="102" borderId="4" xfId="0" quotePrefix="1" applyNumberFormat="1" applyFont="1" applyFill="1" applyBorder="1" applyAlignment="1" applyProtection="1">
      <alignment vertical="center"/>
    </xf>
    <xf numFmtId="1" fontId="42" fillId="102" borderId="5" xfId="0" quotePrefix="1" applyNumberFormat="1" applyFont="1" applyFill="1" applyBorder="1" applyAlignment="1" applyProtection="1">
      <alignment vertical="center"/>
    </xf>
    <xf numFmtId="1" fontId="42" fillId="102" borderId="5" xfId="0" applyNumberFormat="1" applyFont="1" applyFill="1" applyBorder="1" applyAlignment="1" applyProtection="1">
      <alignment horizontal="center" vertical="center"/>
    </xf>
    <xf numFmtId="1" fontId="42" fillId="102" borderId="3" xfId="0" applyNumberFormat="1" applyFont="1" applyFill="1" applyBorder="1" applyAlignment="1" applyProtection="1">
      <alignment horizontal="center" vertical="center"/>
    </xf>
    <xf numFmtId="1" fontId="42" fillId="102" borderId="4" xfId="0" applyNumberFormat="1" applyFont="1" applyFill="1" applyBorder="1" applyAlignment="1" applyProtection="1">
      <alignment horizontal="center" vertical="center" wrapText="1"/>
    </xf>
    <xf numFmtId="1" fontId="182" fillId="102" borderId="11" xfId="0" applyNumberFormat="1" applyFont="1" applyFill="1" applyBorder="1" applyAlignment="1" applyProtection="1">
      <alignment horizontal="center" vertical="center"/>
    </xf>
    <xf numFmtId="1" fontId="65" fillId="99" borderId="3" xfId="0" applyNumberFormat="1" applyFont="1" applyFill="1" applyBorder="1" applyAlignment="1" applyProtection="1">
      <alignment vertical="center"/>
    </xf>
    <xf numFmtId="1" fontId="42" fillId="99" borderId="1" xfId="0" applyNumberFormat="1" applyFont="1" applyFill="1" applyBorder="1" applyAlignment="1" applyProtection="1">
      <alignment horizontal="center" vertical="center"/>
    </xf>
    <xf numFmtId="1" fontId="42" fillId="99" borderId="2" xfId="0" applyNumberFormat="1" applyFont="1" applyFill="1" applyBorder="1" applyAlignment="1" applyProtection="1">
      <alignment horizontal="center" vertical="center"/>
    </xf>
    <xf numFmtId="1" fontId="42" fillId="99" borderId="7" xfId="0" applyNumberFormat="1" applyFont="1" applyFill="1" applyBorder="1" applyAlignment="1" applyProtection="1">
      <alignment horizontal="center" vertical="center"/>
    </xf>
    <xf numFmtId="1" fontId="193" fillId="102" borderId="3" xfId="0" applyNumberFormat="1" applyFont="1" applyFill="1" applyBorder="1" applyAlignment="1" applyProtection="1">
      <alignment horizontal="left" vertical="center"/>
    </xf>
    <xf numFmtId="173" fontId="42" fillId="102" borderId="3" xfId="0" applyNumberFormat="1" applyFont="1" applyFill="1" applyBorder="1" applyAlignment="1" applyProtection="1">
      <alignment horizontal="center" vertical="center"/>
    </xf>
    <xf numFmtId="173" fontId="42" fillId="102" borderId="4" xfId="0" applyNumberFormat="1" applyFont="1" applyFill="1" applyBorder="1" applyAlignment="1" applyProtection="1">
      <alignment horizontal="center" vertical="center"/>
    </xf>
    <xf numFmtId="173" fontId="42" fillId="102" borderId="5" xfId="0" applyNumberFormat="1" applyFont="1" applyFill="1" applyBorder="1" applyAlignment="1" applyProtection="1">
      <alignment horizontal="center" vertical="center"/>
    </xf>
    <xf numFmtId="1" fontId="42" fillId="99" borderId="13" xfId="0" applyNumberFormat="1" applyFont="1" applyFill="1" applyBorder="1" applyAlignment="1" applyProtection="1">
      <alignment horizontal="center" vertical="center"/>
      <protection locked="0"/>
    </xf>
    <xf numFmtId="1" fontId="193" fillId="102" borderId="138" xfId="0" applyNumberFormat="1" applyFont="1" applyFill="1" applyBorder="1" applyAlignment="1" applyProtection="1">
      <alignment vertical="center"/>
    </xf>
    <xf numFmtId="2" fontId="42" fillId="102" borderId="138" xfId="0" applyNumberFormat="1" applyFont="1" applyFill="1" applyBorder="1" applyAlignment="1" applyProtection="1">
      <alignment horizontal="center" vertical="center"/>
    </xf>
    <xf numFmtId="2" fontId="42" fillId="102" borderId="13" xfId="0" applyNumberFormat="1" applyFont="1" applyFill="1" applyBorder="1" applyAlignment="1" applyProtection="1">
      <alignment horizontal="center" vertical="center"/>
    </xf>
    <xf numFmtId="2" fontId="42" fillId="102" borderId="137" xfId="0" applyNumberFormat="1" applyFont="1" applyFill="1" applyBorder="1" applyAlignment="1" applyProtection="1">
      <alignment horizontal="center" vertical="center"/>
    </xf>
    <xf numFmtId="171" fontId="42" fillId="102" borderId="11" xfId="0" applyNumberFormat="1" applyFont="1" applyFill="1" applyBorder="1" applyAlignment="1" applyProtection="1">
      <alignment horizontal="center" vertical="center"/>
    </xf>
    <xf numFmtId="1" fontId="42" fillId="102" borderId="138" xfId="0" applyNumberFormat="1" applyFont="1" applyFill="1" applyBorder="1" applyAlignment="1" applyProtection="1">
      <alignment horizontal="center" vertical="center"/>
    </xf>
    <xf numFmtId="1" fontId="42" fillId="102" borderId="11" xfId="0" applyNumberFormat="1" applyFont="1" applyFill="1" applyBorder="1" applyAlignment="1" applyProtection="1">
      <alignment horizontal="center" vertical="center"/>
    </xf>
    <xf numFmtId="177" fontId="42" fillId="102" borderId="13" xfId="0" applyNumberFormat="1" applyFont="1" applyFill="1" applyBorder="1" applyAlignment="1" applyProtection="1">
      <alignment horizontal="center" vertical="center"/>
      <protection locked="0"/>
    </xf>
    <xf numFmtId="1" fontId="42" fillId="102" borderId="138" xfId="0" applyNumberFormat="1" applyFont="1" applyFill="1" applyBorder="1" applyAlignment="1" applyProtection="1">
      <alignment horizontal="center" vertical="center" wrapText="1"/>
    </xf>
    <xf numFmtId="1" fontId="42" fillId="102" borderId="11" xfId="0" applyNumberFormat="1" applyFont="1" applyFill="1" applyBorder="1" applyAlignment="1" applyProtection="1">
      <alignment horizontal="center" vertical="center" wrapText="1"/>
    </xf>
    <xf numFmtId="1" fontId="42" fillId="102" borderId="4" xfId="0" applyNumberFormat="1" applyFont="1" applyFill="1" applyBorder="1" applyAlignment="1" applyProtection="1">
      <alignment vertical="center"/>
    </xf>
    <xf numFmtId="1" fontId="42" fillId="102" borderId="7" xfId="0" applyNumberFormat="1" applyFont="1" applyFill="1" applyBorder="1" applyAlignment="1" applyProtection="1">
      <alignment horizontal="center" vertical="center"/>
    </xf>
    <xf numFmtId="1" fontId="42" fillId="102" borderId="10" xfId="0" applyNumberFormat="1" applyFont="1" applyFill="1" applyBorder="1" applyAlignment="1" applyProtection="1">
      <alignment horizontal="center" vertical="center"/>
    </xf>
    <xf numFmtId="1" fontId="42" fillId="102" borderId="1" xfId="0" applyNumberFormat="1" applyFont="1" applyFill="1" applyBorder="1" applyAlignment="1" applyProtection="1">
      <alignment horizontal="center" vertical="center"/>
    </xf>
    <xf numFmtId="177" fontId="190" fillId="102" borderId="0" xfId="0" applyNumberFormat="1" applyFont="1" applyFill="1" applyBorder="1" applyAlignment="1" applyProtection="1">
      <alignment horizontal="center" vertical="center"/>
      <protection locked="0"/>
    </xf>
    <xf numFmtId="1" fontId="42" fillId="102" borderId="8" xfId="0" applyNumberFormat="1" applyFont="1" applyFill="1" applyBorder="1" applyAlignment="1" applyProtection="1">
      <alignment horizontal="center" vertical="center" wrapText="1"/>
    </xf>
    <xf numFmtId="1" fontId="42" fillId="102" borderId="12" xfId="0" applyNumberFormat="1" applyFont="1" applyFill="1" applyBorder="1" applyAlignment="1" applyProtection="1">
      <alignment horizontal="center" vertical="center" wrapText="1"/>
    </xf>
    <xf numFmtId="1" fontId="42" fillId="99" borderId="5" xfId="0" applyNumberFormat="1" applyFont="1" applyFill="1" applyBorder="1" applyAlignment="1" applyProtection="1">
      <alignment horizontal="center" vertical="center"/>
    </xf>
    <xf numFmtId="1" fontId="42" fillId="99" borderId="6" xfId="0" applyNumberFormat="1" applyFont="1" applyFill="1" applyBorder="1" applyAlignment="1" applyProtection="1">
      <alignment horizontal="center" vertical="center" wrapText="1"/>
    </xf>
    <xf numFmtId="173" fontId="193" fillId="102" borderId="1" xfId="0" applyNumberFormat="1" applyFont="1" applyFill="1" applyBorder="1" applyAlignment="1" applyProtection="1">
      <alignment horizontal="left" vertical="center"/>
    </xf>
    <xf numFmtId="173" fontId="42" fillId="102" borderId="1" xfId="0" applyNumberFormat="1" applyFont="1" applyFill="1" applyBorder="1" applyAlignment="1" applyProtection="1">
      <alignment horizontal="center" vertical="center"/>
    </xf>
    <xf numFmtId="173" fontId="42" fillId="102" borderId="2" xfId="0" applyNumberFormat="1" applyFont="1" applyFill="1" applyBorder="1" applyAlignment="1" applyProtection="1">
      <alignment horizontal="center" vertical="center"/>
    </xf>
    <xf numFmtId="173" fontId="42" fillId="102" borderId="7" xfId="0" applyNumberFormat="1" applyFont="1" applyFill="1" applyBorder="1" applyAlignment="1" applyProtection="1">
      <alignment horizontal="center" vertical="center"/>
    </xf>
    <xf numFmtId="1" fontId="42" fillId="102" borderId="2" xfId="0" applyNumberFormat="1" applyFont="1" applyFill="1" applyBorder="1" applyAlignment="1" applyProtection="1">
      <alignment horizontal="center" vertical="center"/>
    </xf>
    <xf numFmtId="177" fontId="42" fillId="102" borderId="2" xfId="0" applyNumberFormat="1" applyFont="1" applyFill="1" applyBorder="1" applyAlignment="1" applyProtection="1">
      <alignment horizontal="center" vertical="center"/>
      <protection locked="0"/>
    </xf>
    <xf numFmtId="1" fontId="42" fillId="102" borderId="2" xfId="0" applyNumberFormat="1" applyFont="1" applyFill="1" applyBorder="1" applyAlignment="1" applyProtection="1">
      <alignment horizontal="center" vertical="center" wrapText="1"/>
    </xf>
    <xf numFmtId="1" fontId="42" fillId="102" borderId="10" xfId="0" applyNumberFormat="1" applyFont="1" applyFill="1" applyBorder="1" applyAlignment="1" applyProtection="1">
      <alignment horizontal="center" vertical="center" wrapText="1"/>
    </xf>
    <xf numFmtId="1" fontId="182" fillId="102" borderId="12" xfId="0" applyNumberFormat="1" applyFont="1" applyFill="1" applyBorder="1" applyAlignment="1" applyProtection="1">
      <alignment horizontal="center" vertical="center"/>
    </xf>
    <xf numFmtId="173" fontId="193" fillId="103" borderId="1" xfId="0" applyNumberFormat="1" applyFont="1" applyFill="1" applyBorder="1" applyAlignment="1" applyProtection="1">
      <alignment horizontal="left" vertical="center"/>
    </xf>
    <xf numFmtId="173" fontId="184" fillId="103" borderId="3" xfId="0" applyNumberFormat="1" applyFont="1" applyFill="1" applyBorder="1" applyAlignment="1" applyProtection="1">
      <alignment horizontal="center" vertical="center"/>
    </xf>
    <xf numFmtId="173" fontId="184" fillId="103" borderId="4" xfId="0" applyNumberFormat="1" applyFont="1" applyFill="1" applyBorder="1" applyAlignment="1" applyProtection="1">
      <alignment horizontal="center" vertical="center"/>
    </xf>
    <xf numFmtId="173" fontId="184" fillId="103" borderId="5" xfId="0" applyNumberFormat="1" applyFont="1" applyFill="1" applyBorder="1" applyAlignment="1" applyProtection="1">
      <alignment horizontal="center" vertical="center"/>
    </xf>
    <xf numFmtId="173" fontId="184" fillId="103" borderId="7" xfId="0" applyNumberFormat="1" applyFont="1" applyFill="1" applyBorder="1" applyAlignment="1" applyProtection="1">
      <alignment horizontal="center" vertical="center"/>
    </xf>
    <xf numFmtId="1" fontId="184" fillId="103" borderId="7" xfId="0" applyNumberFormat="1" applyFont="1" applyFill="1" applyBorder="1" applyAlignment="1" applyProtection="1">
      <alignment horizontal="center" vertical="center"/>
    </xf>
    <xf numFmtId="171" fontId="184" fillId="103" borderId="10" xfId="0" applyNumberFormat="1" applyFont="1" applyFill="1" applyBorder="1" applyAlignment="1" applyProtection="1">
      <alignment horizontal="center" vertical="center"/>
    </xf>
    <xf numFmtId="171" fontId="184" fillId="103" borderId="2" xfId="0" applyNumberFormat="1" applyFont="1" applyFill="1" applyBorder="1" applyAlignment="1" applyProtection="1">
      <alignment horizontal="center" vertical="center"/>
    </xf>
    <xf numFmtId="1" fontId="42" fillId="103" borderId="1" xfId="0" applyNumberFormat="1" applyFont="1" applyFill="1" applyBorder="1" applyAlignment="1" applyProtection="1">
      <alignment horizontal="center" vertical="center"/>
    </xf>
    <xf numFmtId="1" fontId="184" fillId="103" borderId="10" xfId="0" applyNumberFormat="1" applyFont="1" applyFill="1" applyBorder="1" applyAlignment="1" applyProtection="1">
      <alignment horizontal="center" vertical="center"/>
    </xf>
    <xf numFmtId="177" fontId="184" fillId="103" borderId="1" xfId="0" applyNumberFormat="1" applyFont="1" applyFill="1" applyBorder="1" applyAlignment="1" applyProtection="1">
      <alignment horizontal="center" vertical="center"/>
      <protection locked="0"/>
    </xf>
    <xf numFmtId="1" fontId="184" fillId="103" borderId="8" xfId="0" applyNumberFormat="1" applyFont="1" applyFill="1" applyBorder="1" applyAlignment="1" applyProtection="1">
      <alignment horizontal="center" vertical="center"/>
    </xf>
    <xf numFmtId="1" fontId="184" fillId="103" borderId="0" xfId="0" applyNumberFormat="1" applyFont="1" applyFill="1" applyBorder="1" applyAlignment="1" applyProtection="1">
      <alignment horizontal="center" vertical="center"/>
    </xf>
    <xf numFmtId="177" fontId="184" fillId="103" borderId="10" xfId="0" applyNumberFormat="1" applyFont="1" applyFill="1" applyBorder="1" applyAlignment="1" applyProtection="1">
      <alignment horizontal="center" vertical="center"/>
      <protection locked="0"/>
    </xf>
    <xf numFmtId="1" fontId="184" fillId="103" borderId="2" xfId="0" applyNumberFormat="1" applyFont="1" applyFill="1" applyBorder="1" applyAlignment="1" applyProtection="1">
      <alignment horizontal="center" vertical="center" wrapText="1"/>
    </xf>
    <xf numFmtId="1" fontId="184" fillId="103" borderId="10" xfId="0" applyNumberFormat="1" applyFont="1" applyFill="1" applyBorder="1" applyAlignment="1" applyProtection="1">
      <alignment horizontal="center" vertical="center" wrapText="1"/>
    </xf>
    <xf numFmtId="1" fontId="182" fillId="103" borderId="10" xfId="0" applyNumberFormat="1" applyFont="1" applyFill="1" applyBorder="1" applyAlignment="1" applyProtection="1">
      <alignment horizontal="center" vertical="center"/>
    </xf>
    <xf numFmtId="1" fontId="184" fillId="103" borderId="138" xfId="0" applyNumberFormat="1" applyFont="1" applyFill="1" applyBorder="1" applyAlignment="1" applyProtection="1">
      <alignment horizontal="center" vertical="center"/>
    </xf>
    <xf numFmtId="1" fontId="184" fillId="103" borderId="13" xfId="0" applyNumberFormat="1" applyFont="1" applyFill="1" applyBorder="1" applyAlignment="1" applyProtection="1">
      <alignment horizontal="center" vertical="center"/>
    </xf>
    <xf numFmtId="1" fontId="184" fillId="103" borderId="137" xfId="0" applyNumberFormat="1" applyFont="1" applyFill="1" applyBorder="1" applyAlignment="1" applyProtection="1">
      <alignment horizontal="center" vertical="center"/>
    </xf>
    <xf numFmtId="1" fontId="184" fillId="103" borderId="11" xfId="0" applyNumberFormat="1" applyFont="1" applyFill="1" applyBorder="1" applyAlignment="1" applyProtection="1">
      <alignment horizontal="center" vertical="center"/>
    </xf>
    <xf numFmtId="1" fontId="184" fillId="103" borderId="11" xfId="0" applyNumberFormat="1" applyFont="1" applyFill="1" applyBorder="1" applyAlignment="1" applyProtection="1">
      <alignment horizontal="center" vertical="center" wrapText="1"/>
    </xf>
    <xf numFmtId="1" fontId="182" fillId="103" borderId="11" xfId="0" applyNumberFormat="1" applyFont="1" applyFill="1" applyBorder="1" applyAlignment="1" applyProtection="1">
      <alignment horizontal="center" vertical="center"/>
    </xf>
    <xf numFmtId="1" fontId="193" fillId="103" borderId="10" xfId="0" applyNumberFormat="1" applyFont="1" applyFill="1" applyBorder="1" applyAlignment="1" applyProtection="1">
      <alignment horizontal="right" vertical="center"/>
    </xf>
    <xf numFmtId="1" fontId="184" fillId="103" borderId="2" xfId="0" applyNumberFormat="1" applyFont="1" applyFill="1" applyBorder="1" applyAlignment="1" applyProtection="1">
      <alignment horizontal="center" vertical="center"/>
    </xf>
    <xf numFmtId="1" fontId="193" fillId="103" borderId="11" xfId="0" applyNumberFormat="1" applyFont="1" applyFill="1" applyBorder="1" applyAlignment="1" applyProtection="1">
      <alignment horizontal="right" vertical="center"/>
    </xf>
    <xf numFmtId="1" fontId="193" fillId="102" borderId="6" xfId="0" applyNumberFormat="1" applyFont="1" applyFill="1" applyBorder="1" applyAlignment="1" applyProtection="1">
      <alignment horizontal="left" vertical="center"/>
    </xf>
    <xf numFmtId="173" fontId="42" fillId="104" borderId="8" xfId="0" applyNumberFormat="1" applyFont="1" applyFill="1" applyBorder="1" applyAlignment="1" applyProtection="1">
      <alignment horizontal="center" vertical="center"/>
    </xf>
    <xf numFmtId="173" fontId="42" fillId="104" borderId="0" xfId="0" applyNumberFormat="1" applyFont="1" applyFill="1" applyBorder="1" applyAlignment="1" applyProtection="1">
      <alignment horizontal="center" vertical="center"/>
    </xf>
    <xf numFmtId="173" fontId="42" fillId="104" borderId="9" xfId="0" applyNumberFormat="1" applyFont="1" applyFill="1" applyBorder="1" applyAlignment="1" applyProtection="1">
      <alignment horizontal="center" vertical="center"/>
    </xf>
    <xf numFmtId="173" fontId="42" fillId="102" borderId="138" xfId="0" applyNumberFormat="1" applyFont="1" applyFill="1" applyBorder="1" applyAlignment="1" applyProtection="1">
      <alignment horizontal="center" vertical="center"/>
    </xf>
    <xf numFmtId="173" fontId="42" fillId="102" borderId="13" xfId="0" applyNumberFormat="1" applyFont="1" applyFill="1" applyBorder="1" applyAlignment="1" applyProtection="1">
      <alignment horizontal="center" vertical="center"/>
    </xf>
    <xf numFmtId="173" fontId="42" fillId="102" borderId="137" xfId="0" applyNumberFormat="1" applyFont="1" applyFill="1" applyBorder="1" applyAlignment="1" applyProtection="1">
      <alignment horizontal="center" vertical="center"/>
    </xf>
    <xf numFmtId="0" fontId="1" fillId="0" borderId="0" xfId="0" applyFont="1" applyProtection="1">
      <protection locked="0"/>
    </xf>
    <xf numFmtId="1" fontId="196" fillId="2" borderId="6" xfId="1" applyNumberFormat="1" applyFont="1" applyFill="1" applyBorder="1" applyAlignment="1" applyProtection="1">
      <alignment horizontal="center" vertical="center"/>
      <protection locked="0"/>
    </xf>
    <xf numFmtId="0" fontId="19" fillId="0" borderId="153" xfId="1" applyFont="1" applyFill="1" applyBorder="1" applyAlignment="1" applyProtection="1">
      <alignment horizontal="center" vertical="center" shrinkToFit="1"/>
      <protection locked="0"/>
    </xf>
    <xf numFmtId="170" fontId="133" fillId="0" borderId="146" xfId="1" applyNumberFormat="1" applyFont="1" applyFill="1" applyBorder="1" applyAlignment="1" applyProtection="1">
      <alignment horizontal="center" vertical="center" shrinkToFit="1"/>
    </xf>
    <xf numFmtId="170" fontId="133" fillId="0" borderId="12" xfId="1" applyNumberFormat="1" applyFont="1" applyFill="1" applyBorder="1" applyAlignment="1" applyProtection="1">
      <alignment horizontal="center" vertical="center" shrinkToFit="1"/>
    </xf>
    <xf numFmtId="1" fontId="17" fillId="10" borderId="146" xfId="1" applyNumberFormat="1" applyFont="1" applyFill="1" applyBorder="1" applyAlignment="1" applyProtection="1">
      <alignment horizontal="center" vertical="center" shrinkToFit="1"/>
    </xf>
    <xf numFmtId="170" fontId="133" fillId="0" borderId="143" xfId="1" applyNumberFormat="1" applyFont="1" applyFill="1" applyBorder="1" applyAlignment="1" applyProtection="1">
      <alignment horizontal="center" vertical="center" shrinkToFit="1"/>
    </xf>
    <xf numFmtId="170" fontId="133" fillId="0" borderId="149" xfId="1" applyNumberFormat="1" applyFont="1" applyFill="1" applyBorder="1" applyAlignment="1" applyProtection="1">
      <alignment horizontal="center" vertical="center" shrinkToFit="1"/>
    </xf>
    <xf numFmtId="170" fontId="17" fillId="0" borderId="146" xfId="1" applyNumberFormat="1" applyFont="1" applyFill="1" applyBorder="1" applyAlignment="1" applyProtection="1">
      <alignment horizontal="center" vertical="center" shrinkToFit="1"/>
    </xf>
    <xf numFmtId="170" fontId="133" fillId="12" borderId="146" xfId="1" applyNumberFormat="1" applyFont="1" applyFill="1" applyBorder="1" applyAlignment="1" applyProtection="1">
      <alignment horizontal="center" vertical="center" shrinkToFit="1"/>
    </xf>
    <xf numFmtId="178" fontId="17" fillId="0" borderId="146" xfId="1" applyNumberFormat="1" applyFont="1" applyFill="1" applyBorder="1" applyAlignment="1" applyProtection="1">
      <alignment horizontal="center" vertical="center" shrinkToFit="1"/>
    </xf>
    <xf numFmtId="171" fontId="17" fillId="0" borderId="146" xfId="1" applyNumberFormat="1" applyFont="1" applyFill="1" applyBorder="1" applyAlignment="1" applyProtection="1">
      <alignment horizontal="center" vertical="center" shrinkToFit="1"/>
    </xf>
    <xf numFmtId="171" fontId="17" fillId="10" borderId="146" xfId="1" applyNumberFormat="1" applyFont="1" applyFill="1" applyBorder="1" applyAlignment="1" applyProtection="1">
      <alignment horizontal="center" vertical="center" shrinkToFit="1"/>
    </xf>
    <xf numFmtId="171" fontId="55" fillId="0" borderId="146" xfId="1" applyNumberFormat="1" applyFont="1" applyFill="1" applyBorder="1" applyAlignment="1" applyProtection="1">
      <alignment horizontal="center" vertical="center" shrinkToFit="1"/>
    </xf>
    <xf numFmtId="171" fontId="67" fillId="0" borderId="143" xfId="0" applyNumberFormat="1" applyFont="1" applyFill="1" applyBorder="1" applyAlignment="1" applyProtection="1">
      <alignment horizontal="center" vertical="center"/>
    </xf>
    <xf numFmtId="171" fontId="133" fillId="0" borderId="146" xfId="1" applyNumberFormat="1" applyFont="1" applyFill="1" applyBorder="1" applyAlignment="1" applyProtection="1">
      <alignment horizontal="center" vertical="center" shrinkToFit="1"/>
    </xf>
    <xf numFmtId="171" fontId="67" fillId="0" borderId="149" xfId="0" applyNumberFormat="1" applyFont="1" applyFill="1" applyBorder="1" applyAlignment="1" applyProtection="1">
      <alignment horizontal="center" vertical="center"/>
    </xf>
    <xf numFmtId="170" fontId="17" fillId="12" borderId="146" xfId="1" applyNumberFormat="1" applyFont="1" applyFill="1" applyBorder="1" applyAlignment="1" applyProtection="1">
      <alignment horizontal="center" vertical="center" shrinkToFit="1"/>
    </xf>
    <xf numFmtId="171" fontId="17" fillId="0" borderId="153" xfId="1" applyNumberFormat="1" applyFont="1" applyFill="1" applyBorder="1" applyAlignment="1" applyProtection="1">
      <alignment horizontal="center" vertical="center" shrinkToFit="1"/>
    </xf>
    <xf numFmtId="170" fontId="17" fillId="0" borderId="153" xfId="1" applyNumberFormat="1" applyFont="1" applyFill="1" applyBorder="1" applyAlignment="1" applyProtection="1">
      <alignment horizontal="center" vertical="center" shrinkToFit="1"/>
    </xf>
    <xf numFmtId="170" fontId="17" fillId="0" borderId="142" xfId="1" applyNumberFormat="1" applyFont="1" applyFill="1" applyBorder="1" applyAlignment="1" applyProtection="1">
      <alignment horizontal="center" vertical="center" shrinkToFit="1"/>
    </xf>
    <xf numFmtId="172" fontId="17" fillId="0" borderId="146" xfId="1" applyNumberFormat="1" applyFont="1" applyFill="1" applyBorder="1" applyAlignment="1" applyProtection="1">
      <alignment horizontal="center" vertical="center" shrinkToFit="1"/>
    </xf>
    <xf numFmtId="171" fontId="133" fillId="0" borderId="146" xfId="1" applyNumberFormat="1" applyFont="1" applyFill="1" applyBorder="1" applyAlignment="1" applyProtection="1">
      <alignment horizontal="center" shrinkToFit="1"/>
    </xf>
    <xf numFmtId="171" fontId="25" fillId="10" borderId="143" xfId="0" applyNumberFormat="1" applyFont="1" applyFill="1" applyBorder="1" applyAlignment="1" applyProtection="1">
      <alignment horizontal="center" vertical="center"/>
    </xf>
    <xf numFmtId="170" fontId="133" fillId="0" borderId="146" xfId="1" applyNumberFormat="1" applyFont="1" applyFill="1" applyBorder="1" applyAlignment="1" applyProtection="1">
      <alignment horizontal="center" shrinkToFit="1"/>
    </xf>
    <xf numFmtId="0" fontId="135" fillId="0" borderId="0" xfId="0" applyFont="1" applyFill="1" applyBorder="1" applyAlignment="1" applyProtection="1">
      <alignment horizontal="center" vertical="center"/>
      <protection locked="0"/>
    </xf>
    <xf numFmtId="0" fontId="57" fillId="0" borderId="0" xfId="0" applyFont="1" applyFill="1" applyBorder="1" applyAlignment="1" applyProtection="1">
      <alignment horizontal="center" vertical="center"/>
    </xf>
    <xf numFmtId="171" fontId="17" fillId="12" borderId="146" xfId="1" applyNumberFormat="1" applyFont="1" applyFill="1" applyBorder="1" applyAlignment="1" applyProtection="1">
      <alignment horizontal="center" shrinkToFit="1"/>
    </xf>
    <xf numFmtId="171" fontId="17" fillId="10" borderId="146" xfId="1" applyNumberFormat="1" applyFont="1" applyFill="1" applyBorder="1" applyAlignment="1" applyProtection="1">
      <alignment horizontal="center" shrinkToFit="1"/>
      <protection locked="0"/>
    </xf>
    <xf numFmtId="178" fontId="17" fillId="0" borderId="146" xfId="1" applyNumberFormat="1" applyFont="1" applyFill="1" applyBorder="1" applyAlignment="1" applyProtection="1">
      <alignment horizontal="center" shrinkToFit="1"/>
    </xf>
    <xf numFmtId="171" fontId="23" fillId="0" borderId="142" xfId="1" applyNumberFormat="1" applyFont="1" applyFill="1" applyBorder="1" applyAlignment="1" applyProtection="1">
      <alignment horizontal="center" shrinkToFit="1"/>
    </xf>
    <xf numFmtId="171" fontId="17" fillId="0" borderId="146" xfId="1" applyNumberFormat="1" applyFont="1" applyFill="1" applyBorder="1" applyAlignment="1" applyProtection="1">
      <alignment horizontal="center" shrinkToFit="1"/>
    </xf>
    <xf numFmtId="171" fontId="23" fillId="12" borderId="142" xfId="1" applyNumberFormat="1" applyFont="1" applyFill="1" applyBorder="1" applyAlignment="1" applyProtection="1">
      <alignment horizontal="center" shrinkToFit="1"/>
    </xf>
    <xf numFmtId="1" fontId="17" fillId="10" borderId="153" xfId="1" applyNumberFormat="1" applyFont="1" applyFill="1" applyBorder="1" applyAlignment="1" applyProtection="1">
      <alignment horizontal="center" vertical="center" shrinkToFit="1"/>
      <protection locked="0"/>
    </xf>
    <xf numFmtId="171" fontId="23" fillId="10" borderId="142" xfId="1" applyNumberFormat="1" applyFont="1" applyFill="1" applyBorder="1" applyAlignment="1" applyProtection="1">
      <alignment horizontal="center" shrinkToFit="1"/>
    </xf>
    <xf numFmtId="178" fontId="23" fillId="0" borderId="142" xfId="1" applyNumberFormat="1" applyFont="1" applyFill="1" applyBorder="1" applyAlignment="1" applyProtection="1">
      <alignment horizontal="center" shrinkToFit="1"/>
    </xf>
    <xf numFmtId="1" fontId="17" fillId="0" borderId="153" xfId="1" applyNumberFormat="1" applyFont="1" applyFill="1" applyBorder="1" applyAlignment="1" applyProtection="1">
      <alignment horizontal="center" shrinkToFit="1"/>
    </xf>
    <xf numFmtId="171" fontId="17" fillId="10" borderId="153" xfId="1" quotePrefix="1" applyNumberFormat="1" applyFont="1" applyFill="1" applyBorder="1" applyAlignment="1" applyProtection="1">
      <alignment horizontal="center" shrinkToFit="1"/>
    </xf>
    <xf numFmtId="171" fontId="17" fillId="10" borderId="142" xfId="1" quotePrefix="1" applyNumberFormat="1" applyFont="1" applyFill="1" applyBorder="1" applyAlignment="1" applyProtection="1">
      <alignment horizontal="center" shrinkToFit="1"/>
    </xf>
    <xf numFmtId="171" fontId="66" fillId="22" borderId="153" xfId="1" applyNumberFormat="1" applyFont="1" applyFill="1" applyBorder="1" applyAlignment="1" applyProtection="1">
      <alignment horizontal="center" shrinkToFit="1"/>
    </xf>
    <xf numFmtId="171" fontId="17" fillId="22" borderId="136" xfId="1" applyNumberFormat="1" applyFont="1" applyFill="1" applyBorder="1" applyAlignment="1" applyProtection="1">
      <alignment horizontal="center" vertical="center" shrinkToFit="1"/>
    </xf>
    <xf numFmtId="171" fontId="23" fillId="10" borderId="146" xfId="1" applyNumberFormat="1" applyFont="1" applyFill="1" applyBorder="1" applyAlignment="1" applyProtection="1">
      <alignment horizontal="center" shrinkToFit="1"/>
    </xf>
    <xf numFmtId="178" fontId="23" fillId="0" borderId="146" xfId="1" applyNumberFormat="1" applyFont="1" applyFill="1" applyBorder="1" applyAlignment="1" applyProtection="1">
      <alignment horizontal="center" shrinkToFit="1"/>
    </xf>
    <xf numFmtId="186" fontId="23" fillId="0" borderId="146" xfId="1" applyNumberFormat="1" applyFont="1" applyFill="1" applyBorder="1" applyAlignment="1" applyProtection="1">
      <alignment horizontal="center" shrinkToFit="1"/>
    </xf>
    <xf numFmtId="171" fontId="23" fillId="0" borderId="146" xfId="1" applyNumberFormat="1" applyFont="1" applyFill="1" applyBorder="1" applyAlignment="1" applyProtection="1">
      <alignment horizontal="center" shrinkToFit="1"/>
    </xf>
    <xf numFmtId="170" fontId="23" fillId="0" borderId="146" xfId="1" applyNumberFormat="1" applyFont="1" applyFill="1" applyBorder="1" applyAlignment="1" applyProtection="1">
      <alignment horizontal="center" shrinkToFit="1"/>
    </xf>
    <xf numFmtId="171" fontId="17" fillId="10" borderId="146" xfId="1" quotePrefix="1" applyNumberFormat="1" applyFont="1" applyFill="1" applyBorder="1" applyAlignment="1" applyProtection="1">
      <alignment horizontal="center" shrinkToFit="1"/>
    </xf>
    <xf numFmtId="186" fontId="23" fillId="0" borderId="142" xfId="1" applyNumberFormat="1" applyFont="1" applyFill="1" applyBorder="1" applyAlignment="1" applyProtection="1">
      <alignment horizontal="center" shrinkToFit="1"/>
    </xf>
    <xf numFmtId="171" fontId="17" fillId="10" borderId="146" xfId="1" applyNumberFormat="1" applyFont="1" applyFill="1" applyBorder="1" applyAlignment="1" applyProtection="1">
      <alignment horizontal="center" shrinkToFit="1"/>
    </xf>
    <xf numFmtId="186" fontId="17" fillId="0" borderId="146" xfId="1" applyNumberFormat="1" applyFont="1" applyFill="1" applyBorder="1" applyAlignment="1" applyProtection="1">
      <alignment horizontal="center" shrinkToFit="1"/>
    </xf>
    <xf numFmtId="1" fontId="142" fillId="18" borderId="0" xfId="0" applyNumberFormat="1" applyFont="1" applyFill="1" applyBorder="1" applyAlignment="1" applyProtection="1">
      <alignment horizontal="center"/>
    </xf>
    <xf numFmtId="1" fontId="142" fillId="19" borderId="0" xfId="0" applyNumberFormat="1" applyFont="1" applyFill="1" applyBorder="1" applyAlignment="1" applyProtection="1">
      <alignment horizontal="center"/>
    </xf>
    <xf numFmtId="1" fontId="51" fillId="17" borderId="0" xfId="0" applyNumberFormat="1" applyFont="1" applyFill="1" applyBorder="1" applyAlignment="1" applyProtection="1">
      <alignment horizontal="center"/>
    </xf>
    <xf numFmtId="1" fontId="54" fillId="19" borderId="0" xfId="0" applyNumberFormat="1" applyFont="1" applyFill="1" applyBorder="1" applyAlignment="1" applyProtection="1">
      <alignment horizontal="center"/>
    </xf>
    <xf numFmtId="171" fontId="53" fillId="8" borderId="0" xfId="0" applyNumberFormat="1" applyFont="1" applyFill="1" applyBorder="1" applyAlignment="1" applyProtection="1">
      <alignment horizontal="center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83" fontId="154" fillId="0" borderId="118" xfId="440" applyNumberFormat="1" applyFont="1" applyFill="1" applyBorder="1" applyAlignment="1">
      <alignment horizontal="center" vertical="center"/>
    </xf>
    <xf numFmtId="1" fontId="17" fillId="10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44" xfId="1" applyNumberFormat="1" applyFont="1" applyFill="1" applyBorder="1" applyAlignment="1" applyProtection="1">
      <alignment horizontal="center" vertical="center" shrinkToFit="1"/>
    </xf>
    <xf numFmtId="171" fontId="17" fillId="10" borderId="144" xfId="1" applyNumberFormat="1" applyFont="1" applyFill="1" applyBorder="1" applyAlignment="1" applyProtection="1">
      <alignment horizontal="center" vertical="center" shrinkToFit="1"/>
    </xf>
    <xf numFmtId="171" fontId="17" fillId="10" borderId="144" xfId="1" applyNumberFormat="1" applyFont="1" applyFill="1" applyBorder="1" applyAlignment="1" applyProtection="1">
      <alignment horizontal="center" vertical="center" shrinkToFit="1"/>
      <protection locked="0"/>
    </xf>
    <xf numFmtId="1" fontId="17" fillId="22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22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56" xfId="1" applyNumberFormat="1" applyFont="1" applyFill="1" applyBorder="1" applyAlignment="1" applyProtection="1">
      <alignment horizontal="center" vertical="center" shrinkToFit="1"/>
    </xf>
    <xf numFmtId="0" fontId="24" fillId="2" borderId="145" xfId="0" applyFont="1" applyFill="1" applyBorder="1" applyAlignment="1" applyProtection="1">
      <alignment horizontal="center" vertical="center"/>
      <protection locked="0"/>
    </xf>
    <xf numFmtId="1" fontId="57" fillId="0" borderId="145" xfId="0" applyNumberFormat="1" applyFont="1" applyFill="1" applyBorder="1" applyAlignment="1" applyProtection="1">
      <alignment horizontal="center" vertical="center"/>
    </xf>
    <xf numFmtId="2" fontId="32" fillId="0" borderId="77" xfId="1" applyNumberFormat="1" applyFont="1" applyFill="1" applyBorder="1" applyAlignment="1" applyProtection="1">
      <alignment horizontal="center" shrinkToFit="1"/>
      <protection locked="0"/>
    </xf>
    <xf numFmtId="1" fontId="17" fillId="10" borderId="144" xfId="1" applyNumberFormat="1" applyFont="1" applyFill="1" applyBorder="1" applyAlignment="1" applyProtection="1">
      <alignment horizontal="center" shrinkToFit="1"/>
      <protection locked="0"/>
    </xf>
    <xf numFmtId="1" fontId="17" fillId="22" borderId="156" xfId="1" applyNumberFormat="1" applyFont="1" applyFill="1" applyBorder="1" applyAlignment="1" applyProtection="1">
      <alignment horizontal="center" shrinkToFit="1"/>
      <protection locked="0"/>
    </xf>
    <xf numFmtId="171" fontId="53" fillId="15" borderId="157" xfId="0" applyNumberFormat="1" applyFont="1" applyFill="1" applyBorder="1" applyAlignment="1" applyProtection="1">
      <alignment horizontal="center"/>
    </xf>
    <xf numFmtId="171" fontId="53" fillId="15" borderId="158" xfId="0" applyNumberFormat="1" applyFont="1" applyFill="1" applyBorder="1" applyAlignment="1" applyProtection="1">
      <alignment horizontal="center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71" fontId="53" fillId="8" borderId="157" xfId="0" applyNumberFormat="1" applyFont="1" applyFill="1" applyBorder="1" applyAlignment="1" applyProtection="1">
      <alignment horizontal="center"/>
    </xf>
    <xf numFmtId="171" fontId="53" fillId="0" borderId="157" xfId="0" applyNumberFormat="1" applyFont="1" applyFill="1" applyBorder="1" applyAlignment="1" applyProtection="1">
      <alignment horizontal="center"/>
    </xf>
    <xf numFmtId="1" fontId="17" fillId="22" borderId="159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60" xfId="1" applyNumberFormat="1" applyFont="1" applyFill="1" applyBorder="1" applyAlignment="1" applyProtection="1">
      <alignment horizontal="center" vertical="center" shrinkToFit="1"/>
      <protection locked="0"/>
    </xf>
    <xf numFmtId="1" fontId="53" fillId="0" borderId="161" xfId="0" applyNumberFormat="1" applyFont="1" applyFill="1" applyBorder="1" applyAlignment="1" applyProtection="1">
      <alignment horizontal="center"/>
    </xf>
    <xf numFmtId="171" fontId="53" fillId="0" borderId="161" xfId="0" applyNumberFormat="1" applyFont="1" applyFill="1" applyBorder="1" applyAlignment="1" applyProtection="1">
      <alignment horizontal="center"/>
    </xf>
    <xf numFmtId="171" fontId="53" fillId="18" borderId="162" xfId="0" applyNumberFormat="1" applyFont="1" applyFill="1" applyBorder="1" applyAlignment="1" applyProtection="1">
      <alignment horizontal="center"/>
    </xf>
    <xf numFmtId="171" fontId="53" fillId="18" borderId="77" xfId="0" applyNumberFormat="1" applyFont="1" applyFill="1" applyBorder="1" applyAlignment="1" applyProtection="1">
      <alignment horizontal="center"/>
    </xf>
    <xf numFmtId="1" fontId="142" fillId="18" borderId="164" xfId="0" applyNumberFormat="1" applyFont="1" applyFill="1" applyBorder="1" applyAlignment="1" applyProtection="1">
      <alignment horizontal="center"/>
    </xf>
    <xf numFmtId="1" fontId="142" fillId="19" borderId="164" xfId="0" applyNumberFormat="1" applyFont="1" applyFill="1" applyBorder="1" applyAlignment="1" applyProtection="1">
      <alignment horizontal="center"/>
    </xf>
    <xf numFmtId="1" fontId="51" fillId="17" borderId="165" xfId="0" applyNumberFormat="1" applyFont="1" applyFill="1" applyBorder="1" applyAlignment="1" applyProtection="1">
      <alignment horizontal="center"/>
    </xf>
    <xf numFmtId="1" fontId="54" fillId="19" borderId="164" xfId="0" applyNumberFormat="1" applyFont="1" applyFill="1" applyBorder="1" applyAlignment="1" applyProtection="1">
      <alignment horizontal="center"/>
    </xf>
    <xf numFmtId="1" fontId="142" fillId="18" borderId="166" xfId="0" applyNumberFormat="1" applyFont="1" applyFill="1" applyBorder="1" applyAlignment="1" applyProtection="1">
      <alignment horizontal="center"/>
    </xf>
    <xf numFmtId="171" fontId="53" fillId="8" borderId="167" xfId="0" applyNumberFormat="1" applyFont="1" applyFill="1" applyBorder="1" applyAlignment="1" applyProtection="1">
      <alignment horizontal="center"/>
    </xf>
    <xf numFmtId="171" fontId="53" fillId="8" borderId="168" xfId="0" applyNumberFormat="1" applyFont="1" applyFill="1" applyBorder="1" applyAlignment="1" applyProtection="1">
      <alignment horizontal="center"/>
    </xf>
    <xf numFmtId="1" fontId="53" fillId="15" borderId="169" xfId="0" applyNumberFormat="1" applyFont="1" applyFill="1" applyBorder="1" applyAlignment="1" applyProtection="1">
      <alignment horizontal="center"/>
    </xf>
    <xf numFmtId="171" fontId="53" fillId="15" borderId="170" xfId="0" applyNumberFormat="1" applyFont="1" applyFill="1" applyBorder="1" applyAlignment="1" applyProtection="1">
      <alignment horizontal="center"/>
    </xf>
    <xf numFmtId="1" fontId="51" fillId="17" borderId="163" xfId="0" applyNumberFormat="1" applyFont="1" applyFill="1" applyBorder="1" applyAlignment="1" applyProtection="1">
      <alignment horizontal="center"/>
    </xf>
    <xf numFmtId="1" fontId="54" fillId="19" borderId="161" xfId="0" applyNumberFormat="1" applyFont="1" applyFill="1" applyBorder="1" applyAlignment="1" applyProtection="1">
      <alignment horizontal="center"/>
    </xf>
    <xf numFmtId="1" fontId="142" fillId="18" borderId="171" xfId="0" applyNumberFormat="1" applyFont="1" applyFill="1" applyBorder="1" applyAlignment="1" applyProtection="1">
      <alignment horizontal="center"/>
    </xf>
    <xf numFmtId="171" fontId="53" fillId="8" borderId="172" xfId="0" applyNumberFormat="1" applyFont="1" applyFill="1" applyBorder="1" applyAlignment="1" applyProtection="1">
      <alignment horizontal="center"/>
    </xf>
    <xf numFmtId="171" fontId="53" fillId="15" borderId="173" xfId="0" applyNumberFormat="1" applyFont="1" applyFill="1" applyBorder="1" applyAlignment="1" applyProtection="1">
      <alignment horizontal="center"/>
    </xf>
    <xf numFmtId="171" fontId="53" fillId="15" borderId="174" xfId="0" applyNumberFormat="1" applyFont="1" applyFill="1" applyBorder="1" applyAlignment="1" applyProtection="1">
      <alignment horizontal="center"/>
    </xf>
    <xf numFmtId="171" fontId="53" fillId="17" borderId="173" xfId="0" applyNumberFormat="1" applyFont="1" applyFill="1" applyBorder="1" applyAlignment="1" applyProtection="1">
      <alignment horizontal="center"/>
    </xf>
    <xf numFmtId="1" fontId="52" fillId="13" borderId="173" xfId="0" applyNumberFormat="1" applyFont="1" applyFill="1" applyBorder="1" applyAlignment="1" applyProtection="1">
      <alignment horizontal="center"/>
    </xf>
    <xf numFmtId="1" fontId="51" fillId="21" borderId="175" xfId="0" applyNumberFormat="1" applyFont="1" applyFill="1" applyBorder="1" applyAlignment="1" applyProtection="1">
      <alignment horizontal="center"/>
    </xf>
    <xf numFmtId="1" fontId="51" fillId="21" borderId="176" xfId="0" applyNumberFormat="1" applyFont="1" applyFill="1" applyBorder="1" applyAlignment="1" applyProtection="1">
      <alignment horizontal="center"/>
    </xf>
    <xf numFmtId="1" fontId="51" fillId="21" borderId="177" xfId="0" applyNumberFormat="1" applyFont="1" applyFill="1" applyBorder="1" applyAlignment="1" applyProtection="1">
      <alignment horizontal="center"/>
    </xf>
    <xf numFmtId="1" fontId="52" fillId="18" borderId="164" xfId="0" applyNumberFormat="1" applyFont="1" applyFill="1" applyBorder="1" applyAlignment="1" applyProtection="1">
      <alignment horizontal="center"/>
    </xf>
    <xf numFmtId="1" fontId="53" fillId="0" borderId="163" xfId="0" applyNumberFormat="1" applyFont="1" applyFill="1" applyBorder="1" applyAlignment="1" applyProtection="1">
      <alignment horizontal="center"/>
    </xf>
    <xf numFmtId="1" fontId="58" fillId="0" borderId="178" xfId="0" applyNumberFormat="1" applyFont="1" applyFill="1" applyBorder="1" applyAlignment="1" applyProtection="1">
      <alignment horizontal="center"/>
    </xf>
    <xf numFmtId="171" fontId="53" fillId="18" borderId="173" xfId="0" applyNumberFormat="1" applyFont="1" applyFill="1" applyBorder="1" applyAlignment="1" applyProtection="1">
      <alignment horizontal="center"/>
    </xf>
    <xf numFmtId="1" fontId="53" fillId="20" borderId="179" xfId="0" applyNumberFormat="1" applyFont="1" applyFill="1" applyBorder="1" applyAlignment="1" applyProtection="1">
      <alignment horizontal="center"/>
    </xf>
    <xf numFmtId="171" fontId="53" fillId="18" borderId="180" xfId="0" applyNumberFormat="1" applyFont="1" applyFill="1" applyBorder="1" applyAlignment="1" applyProtection="1">
      <alignment horizontal="center"/>
    </xf>
    <xf numFmtId="1" fontId="53" fillId="18" borderId="179" xfId="0" applyNumberFormat="1" applyFont="1" applyFill="1" applyBorder="1" applyAlignment="1" applyProtection="1">
      <alignment horizontal="center"/>
    </xf>
    <xf numFmtId="1" fontId="53" fillId="18" borderId="180" xfId="0" applyNumberFormat="1" applyFont="1" applyFill="1" applyBorder="1" applyAlignment="1" applyProtection="1">
      <alignment horizontal="center"/>
    </xf>
    <xf numFmtId="1" fontId="53" fillId="21" borderId="179" xfId="0" applyNumberFormat="1" applyFont="1" applyFill="1" applyBorder="1" applyAlignment="1" applyProtection="1">
      <alignment horizontal="center"/>
    </xf>
    <xf numFmtId="1" fontId="53" fillId="21" borderId="180" xfId="0" applyNumberFormat="1" applyFont="1" applyFill="1" applyBorder="1" applyAlignment="1" applyProtection="1">
      <alignment horizontal="center"/>
    </xf>
    <xf numFmtId="2" fontId="53" fillId="18" borderId="181" xfId="0" applyNumberFormat="1" applyFont="1" applyFill="1" applyBorder="1" applyAlignment="1" applyProtection="1">
      <alignment horizontal="center"/>
    </xf>
    <xf numFmtId="2" fontId="53" fillId="18" borderId="182" xfId="0" applyNumberFormat="1" applyFont="1" applyFill="1" applyBorder="1" applyAlignment="1" applyProtection="1">
      <alignment horizontal="center"/>
    </xf>
    <xf numFmtId="2" fontId="53" fillId="18" borderId="183" xfId="0" applyNumberFormat="1" applyFont="1" applyFill="1" applyBorder="1" applyAlignment="1" applyProtection="1">
      <alignment horizontal="center"/>
    </xf>
    <xf numFmtId="173" fontId="53" fillId="18" borderId="181" xfId="0" applyNumberFormat="1" applyFont="1" applyFill="1" applyBorder="1" applyAlignment="1" applyProtection="1">
      <alignment horizontal="center"/>
    </xf>
    <xf numFmtId="173" fontId="53" fillId="18" borderId="182" xfId="0" applyNumberFormat="1" applyFont="1" applyFill="1" applyBorder="1" applyAlignment="1" applyProtection="1">
      <alignment horizontal="center"/>
    </xf>
    <xf numFmtId="173" fontId="53" fillId="18" borderId="183" xfId="0" applyNumberFormat="1" applyFont="1" applyFill="1" applyBorder="1" applyAlignment="1" applyProtection="1">
      <alignment horizontal="center"/>
    </xf>
    <xf numFmtId="173" fontId="53" fillId="18" borderId="184" xfId="0" applyNumberFormat="1" applyFont="1" applyFill="1" applyBorder="1" applyAlignment="1" applyProtection="1">
      <alignment horizontal="center"/>
    </xf>
    <xf numFmtId="173" fontId="53" fillId="18" borderId="185" xfId="0" applyNumberFormat="1" applyFont="1" applyFill="1" applyBorder="1" applyAlignment="1" applyProtection="1">
      <alignment horizontal="center"/>
    </xf>
    <xf numFmtId="166" fontId="53" fillId="18" borderId="178" xfId="0" applyNumberFormat="1" applyFont="1" applyFill="1" applyBorder="1" applyAlignment="1" applyProtection="1">
      <alignment horizontal="center"/>
    </xf>
    <xf numFmtId="1" fontId="51" fillId="18" borderId="178" xfId="0" applyNumberFormat="1" applyFont="1" applyFill="1" applyBorder="1" applyAlignment="1" applyProtection="1">
      <alignment horizontal="center"/>
    </xf>
    <xf numFmtId="171" fontId="53" fillId="18" borderId="178" xfId="0" applyNumberFormat="1" applyFont="1" applyFill="1" applyBorder="1" applyAlignment="1" applyProtection="1">
      <alignment horizontal="center"/>
    </xf>
    <xf numFmtId="171" fontId="53" fillId="18" borderId="185" xfId="0" applyNumberFormat="1" applyFont="1" applyFill="1" applyBorder="1" applyAlignment="1" applyProtection="1">
      <alignment horizontal="center"/>
    </xf>
    <xf numFmtId="1" fontId="53" fillId="18" borderId="181" xfId="0" applyNumberFormat="1" applyFont="1" applyFill="1" applyBorder="1" applyAlignment="1" applyProtection="1">
      <alignment horizontal="center"/>
    </xf>
    <xf numFmtId="1" fontId="53" fillId="18" borderId="182" xfId="0" applyNumberFormat="1" applyFont="1" applyFill="1" applyBorder="1" applyAlignment="1" applyProtection="1">
      <alignment horizontal="center"/>
    </xf>
    <xf numFmtId="1" fontId="53" fillId="18" borderId="183" xfId="0" applyNumberFormat="1" applyFont="1" applyFill="1" applyBorder="1" applyAlignment="1" applyProtection="1">
      <alignment horizontal="center"/>
    </xf>
    <xf numFmtId="0" fontId="24" fillId="0" borderId="182" xfId="0" applyFont="1" applyFill="1" applyBorder="1" applyAlignment="1" applyProtection="1">
      <alignment horizontal="center" vertical="center"/>
      <protection locked="0"/>
    </xf>
    <xf numFmtId="2" fontId="24" fillId="0" borderId="182" xfId="0" applyNumberFormat="1" applyFont="1" applyFill="1" applyBorder="1" applyAlignment="1" applyProtection="1">
      <alignment vertical="center"/>
      <protection locked="0"/>
    </xf>
    <xf numFmtId="0" fontId="24" fillId="0" borderId="182" xfId="0" applyFont="1" applyFill="1" applyBorder="1" applyAlignment="1" applyProtection="1">
      <alignment vertical="center"/>
      <protection locked="0"/>
    </xf>
    <xf numFmtId="1" fontId="24" fillId="0" borderId="18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/>
    <xf numFmtId="0" fontId="141" fillId="0" borderId="0" xfId="0" applyFont="1" applyFill="1" applyBorder="1" applyAlignment="1" applyProtection="1"/>
    <xf numFmtId="0" fontId="50" fillId="8" borderId="19" xfId="0" applyFont="1" applyFill="1" applyBorder="1" applyAlignment="1" applyProtection="1">
      <alignment horizontal="center" vertical="top"/>
    </xf>
    <xf numFmtId="0" fontId="50" fillId="8" borderId="18" xfId="0" applyFont="1" applyFill="1" applyBorder="1" applyAlignment="1" applyProtection="1">
      <alignment horizontal="center" vertical="top"/>
    </xf>
    <xf numFmtId="0" fontId="143" fillId="17" borderId="3" xfId="0" applyFont="1" applyFill="1" applyBorder="1" applyAlignment="1" applyProtection="1">
      <alignment horizontal="center" vertical="center" wrapText="1"/>
    </xf>
    <xf numFmtId="0" fontId="143" fillId="18" borderId="6" xfId="0" applyFont="1" applyFill="1" applyBorder="1" applyAlignment="1" applyProtection="1">
      <alignment horizontal="center" vertical="center" wrapText="1"/>
    </xf>
    <xf numFmtId="0" fontId="143" fillId="19" borderId="6" xfId="0" applyFont="1" applyFill="1" applyBorder="1" applyAlignment="1" applyProtection="1">
      <alignment horizontal="center" vertical="center" wrapText="1"/>
    </xf>
    <xf numFmtId="0" fontId="143" fillId="17" borderId="97" xfId="0" applyFont="1" applyFill="1" applyBorder="1" applyAlignment="1" applyProtection="1">
      <alignment horizontal="center" vertical="center" wrapText="1"/>
    </xf>
    <xf numFmtId="0" fontId="143" fillId="17" borderId="4" xfId="0" applyFont="1" applyFill="1" applyBorder="1" applyAlignment="1" applyProtection="1">
      <alignment horizontal="center" vertical="center" wrapText="1"/>
    </xf>
    <xf numFmtId="0" fontId="143" fillId="18" borderId="4" xfId="0" applyFont="1" applyFill="1" applyBorder="1" applyAlignment="1" applyProtection="1">
      <alignment horizontal="center" vertical="center" wrapText="1"/>
    </xf>
    <xf numFmtId="0" fontId="143" fillId="18" borderId="5" xfId="0" applyFont="1" applyFill="1" applyBorder="1" applyAlignment="1" applyProtection="1">
      <alignment horizontal="center" vertical="center" wrapText="1"/>
    </xf>
    <xf numFmtId="0" fontId="143" fillId="0" borderId="0" xfId="0" applyFont="1" applyFill="1" applyBorder="1" applyAlignment="1" applyProtection="1">
      <alignment horizontal="center" vertical="center" wrapText="1"/>
    </xf>
    <xf numFmtId="0" fontId="53" fillId="0" borderId="98" xfId="0" applyFont="1" applyFill="1" applyBorder="1" applyAlignment="1" applyProtection="1">
      <alignment horizontal="left"/>
    </xf>
    <xf numFmtId="0" fontId="53" fillId="0" borderId="98" xfId="0" applyFont="1" applyFill="1" applyBorder="1" applyAlignment="1" applyProtection="1"/>
    <xf numFmtId="0" fontId="53" fillId="0" borderId="99" xfId="0" applyFont="1" applyFill="1" applyBorder="1" applyAlignment="1" applyProtection="1"/>
    <xf numFmtId="0" fontId="53" fillId="0" borderId="100" xfId="0" applyFont="1" applyFill="1" applyBorder="1" applyAlignment="1" applyProtection="1"/>
    <xf numFmtId="0" fontId="53" fillId="0" borderId="101" xfId="0" applyFont="1" applyFill="1" applyBorder="1" applyAlignment="1" applyProtection="1"/>
    <xf numFmtId="0" fontId="53" fillId="0" borderId="0" xfId="0" applyFont="1" applyFill="1" applyBorder="1" applyAlignment="1" applyProtection="1"/>
    <xf numFmtId="0" fontId="51" fillId="15" borderId="102" xfId="0" applyFont="1" applyFill="1" applyBorder="1" applyAlignment="1" applyProtection="1">
      <alignment horizontal="left"/>
    </xf>
    <xf numFmtId="0" fontId="51" fillId="17" borderId="102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/>
    <xf numFmtId="0" fontId="51" fillId="0" borderId="12" xfId="0" applyFont="1" applyFill="1" applyBorder="1" applyAlignment="1" applyProtection="1">
      <alignment horizontal="left"/>
    </xf>
    <xf numFmtId="0" fontId="51" fillId="0" borderId="12" xfId="0" applyFont="1" applyFill="1" applyBorder="1" applyAlignment="1" applyProtection="1"/>
    <xf numFmtId="0" fontId="51" fillId="0" borderId="161" xfId="0" applyFont="1" applyFill="1" applyBorder="1" applyAlignment="1" applyProtection="1">
      <alignment horizontal="center"/>
    </xf>
    <xf numFmtId="0" fontId="51" fillId="0" borderId="0" xfId="0" applyFont="1" applyFill="1" applyBorder="1" applyAlignment="1" applyProtection="1">
      <alignment horizontal="center"/>
    </xf>
    <xf numFmtId="0" fontId="51" fillId="18" borderId="98" xfId="0" applyFont="1" applyFill="1" applyBorder="1" applyAlignment="1" applyProtection="1">
      <alignment horizontal="left"/>
    </xf>
    <xf numFmtId="0" fontId="51" fillId="20" borderId="102" xfId="0" applyFont="1" applyFill="1" applyBorder="1" applyAlignment="1" applyProtection="1">
      <alignment horizontal="left"/>
    </xf>
    <xf numFmtId="0" fontId="51" fillId="18" borderId="102" xfId="0" applyFont="1" applyFill="1" applyBorder="1" applyAlignment="1" applyProtection="1">
      <alignment horizontal="left"/>
    </xf>
    <xf numFmtId="0" fontId="51" fillId="18" borderId="102" xfId="0" applyFont="1" applyFill="1" applyBorder="1" applyAlignment="1" applyProtection="1"/>
    <xf numFmtId="0" fontId="52" fillId="21" borderId="102" xfId="0" applyFont="1" applyFill="1" applyBorder="1" applyAlignment="1" applyProtection="1">
      <alignment horizontal="left"/>
    </xf>
    <xf numFmtId="0" fontId="51" fillId="18" borderId="104" xfId="0" applyFont="1" applyFill="1" applyBorder="1" applyAlignment="1" applyProtection="1">
      <alignment horizontal="center"/>
    </xf>
    <xf numFmtId="0" fontId="53" fillId="18" borderId="11" xfId="0" applyFont="1" applyFill="1" applyBorder="1" applyAlignment="1" applyProtection="1">
      <alignment horizontal="left"/>
    </xf>
    <xf numFmtId="0" fontId="51" fillId="18" borderId="11" xfId="0" applyFont="1" applyFill="1" applyBorder="1" applyAlignment="1" applyProtection="1"/>
    <xf numFmtId="0" fontId="53" fillId="18" borderId="163" xfId="0" applyFont="1" applyFill="1" applyBorder="1" applyAlignment="1" applyProtection="1"/>
    <xf numFmtId="0" fontId="53" fillId="18" borderId="13" xfId="0" applyFont="1" applyFill="1" applyBorder="1" applyAlignment="1" applyProtection="1"/>
    <xf numFmtId="0" fontId="53" fillId="18" borderId="11" xfId="0" applyFont="1" applyFill="1" applyBorder="1" applyAlignment="1" applyProtection="1">
      <alignment horizontal="center"/>
    </xf>
    <xf numFmtId="0" fontId="51" fillId="18" borderId="13" xfId="0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0" fontId="143" fillId="17" borderId="3" xfId="0" applyFont="1" applyFill="1" applyBorder="1" applyAlignment="1" applyProtection="1">
      <alignment horizontal="left" vertical="center" wrapText="1"/>
    </xf>
    <xf numFmtId="0" fontId="51" fillId="17" borderId="164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>
      <alignment horizontal="center"/>
    </xf>
    <xf numFmtId="0" fontId="51" fillId="15" borderId="162" xfId="0" applyFont="1" applyFill="1" applyBorder="1" applyAlignment="1" applyProtection="1">
      <alignment horizontal="left"/>
    </xf>
    <xf numFmtId="0" fontId="51" fillId="17" borderId="11" xfId="0" applyFont="1" applyFill="1" applyBorder="1" applyAlignment="1" applyProtection="1">
      <alignment horizontal="left"/>
    </xf>
    <xf numFmtId="0" fontId="51" fillId="17" borderId="0" xfId="0" applyFont="1" applyFill="1" applyBorder="1" applyAlignment="1" applyProtection="1">
      <alignment horizontal="left"/>
    </xf>
    <xf numFmtId="0" fontId="52" fillId="18" borderId="3" xfId="0" applyFont="1" applyFill="1" applyBorder="1" applyAlignment="1" applyProtection="1"/>
    <xf numFmtId="0" fontId="52" fillId="18" borderId="6" xfId="0" applyFont="1" applyFill="1" applyBorder="1" applyAlignment="1" applyProtection="1"/>
    <xf numFmtId="0" fontId="53" fillId="18" borderId="4" xfId="0" applyFont="1" applyFill="1" applyBorder="1" applyAlignment="1" applyProtection="1"/>
    <xf numFmtId="0" fontId="143" fillId="18" borderId="4" xfId="0" applyFont="1" applyFill="1" applyBorder="1" applyAlignment="1" applyProtection="1"/>
    <xf numFmtId="0" fontId="53" fillId="18" borderId="5" xfId="0" applyFont="1" applyFill="1" applyBorder="1" applyAlignment="1" applyProtection="1"/>
    <xf numFmtId="0" fontId="143" fillId="18" borderId="118" xfId="0" applyFont="1" applyFill="1" applyBorder="1" applyAlignment="1" applyProtection="1">
      <alignment horizontal="center" vertical="center" wrapText="1"/>
    </xf>
    <xf numFmtId="0" fontId="59" fillId="0" borderId="118" xfId="0" applyFont="1" applyFill="1" applyBorder="1" applyAlignment="1" applyProtection="1">
      <alignment horizontal="center"/>
    </xf>
    <xf numFmtId="0" fontId="59" fillId="0" borderId="0" xfId="0" applyFont="1" applyFill="1" applyBorder="1" applyAlignment="1" applyProtection="1">
      <alignment horizontal="center"/>
    </xf>
    <xf numFmtId="0" fontId="51" fillId="21" borderId="102" xfId="0" applyFont="1" applyFill="1" applyBorder="1" applyAlignment="1" applyProtection="1">
      <alignment horizontal="left"/>
    </xf>
    <xf numFmtId="0" fontId="51" fillId="13" borderId="102" xfId="0" applyFont="1" applyFill="1" applyBorder="1" applyAlignment="1" applyProtection="1">
      <alignment horizontal="left"/>
    </xf>
    <xf numFmtId="0" fontId="52" fillId="13" borderId="102" xfId="0" applyFont="1" applyFill="1" applyBorder="1" applyAlignment="1" applyProtection="1">
      <alignment horizontal="left"/>
    </xf>
    <xf numFmtId="0" fontId="51" fillId="16" borderId="102" xfId="0" applyFont="1" applyFill="1" applyBorder="1" applyAlignment="1" applyProtection="1">
      <alignment horizontal="left"/>
    </xf>
    <xf numFmtId="0" fontId="51" fillId="0" borderId="11" xfId="0" applyFont="1" applyFill="1" applyBorder="1" applyAlignment="1" applyProtection="1">
      <alignment horizontal="left"/>
    </xf>
    <xf numFmtId="0" fontId="51" fillId="0" borderId="11" xfId="0" applyFont="1" applyFill="1" applyBorder="1" applyAlignment="1" applyProtection="1">
      <alignment horizontal="center"/>
    </xf>
    <xf numFmtId="0" fontId="51" fillId="18" borderId="118" xfId="0" applyFont="1" applyFill="1" applyBorder="1" applyAlignment="1" applyProtection="1"/>
    <xf numFmtId="0" fontId="51" fillId="18" borderId="12" xfId="0" applyFont="1" applyFill="1" applyBorder="1" applyAlignment="1" applyProtection="1">
      <alignment horizontal="left"/>
    </xf>
    <xf numFmtId="0" fontId="51" fillId="18" borderId="178" xfId="0" applyFont="1" applyFill="1" applyBorder="1" applyAlignment="1" applyProtection="1"/>
    <xf numFmtId="0" fontId="51" fillId="18" borderId="118" xfId="0" applyFont="1" applyFill="1" applyBorder="1" applyAlignment="1" applyProtection="1">
      <alignment horizontal="left"/>
    </xf>
    <xf numFmtId="0" fontId="51" fillId="18" borderId="23" xfId="0" applyFont="1" applyFill="1" applyBorder="1" applyAlignment="1" applyProtection="1"/>
    <xf numFmtId="0" fontId="53" fillId="18" borderId="120" xfId="0" applyFont="1" applyFill="1" applyBorder="1" applyAlignment="1" applyProtection="1">
      <alignment horizontal="center"/>
    </xf>
    <xf numFmtId="0" fontId="53" fillId="18" borderId="121" xfId="0" applyFont="1" applyFill="1" applyBorder="1" applyAlignment="1" applyProtection="1">
      <alignment horizontal="center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1" fontId="17" fillId="10" borderId="160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59" xfId="0" applyNumberFormat="1" applyFont="1" applyFill="1" applyBorder="1" applyAlignment="1" applyProtection="1">
      <alignment horizontal="center" vertical="center"/>
      <protection locked="0"/>
    </xf>
    <xf numFmtId="1" fontId="27" fillId="10" borderId="160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60" xfId="0" applyNumberFormat="1" applyFont="1" applyFill="1" applyBorder="1" applyAlignment="1" applyProtection="1">
      <alignment horizontal="center" vertical="center"/>
      <protection locked="0"/>
    </xf>
    <xf numFmtId="1" fontId="17" fillId="10" borderId="18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7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8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60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56" xfId="1" applyNumberFormat="1" applyFont="1" applyFill="1" applyBorder="1" applyAlignment="1" applyProtection="1">
      <alignment horizontal="center" shrinkToFit="1"/>
      <protection locked="0"/>
    </xf>
    <xf numFmtId="1" fontId="17" fillId="10" borderId="178" xfId="1" applyNumberFormat="1" applyFont="1" applyFill="1" applyBorder="1" applyAlignment="1" applyProtection="1">
      <alignment horizontal="center" shrinkToFit="1"/>
      <protection locked="0"/>
    </xf>
    <xf numFmtId="171" fontId="66" fillId="0" borderId="178" xfId="1" applyNumberFormat="1" applyFont="1" applyFill="1" applyBorder="1" applyAlignment="1" applyProtection="1">
      <alignment horizontal="center" shrinkToFit="1"/>
      <protection locked="0"/>
    </xf>
    <xf numFmtId="0" fontId="8" fillId="26" borderId="181" xfId="438" applyFont="1" applyFill="1" applyBorder="1" applyAlignment="1" applyProtection="1">
      <alignment horizontal="center" vertical="center"/>
      <protection locked="0"/>
    </xf>
    <xf numFmtId="173" fontId="8" fillId="5" borderId="183" xfId="438" applyNumberFormat="1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shrinkToFit="1"/>
      <protection locked="0"/>
    </xf>
    <xf numFmtId="0" fontId="8" fillId="2" borderId="181" xfId="438" applyFont="1" applyFill="1" applyBorder="1" applyAlignment="1" applyProtection="1">
      <alignment horizontal="center" vertical="center"/>
      <protection locked="0"/>
    </xf>
    <xf numFmtId="0" fontId="59" fillId="26" borderId="181" xfId="438" applyFont="1" applyFill="1" applyBorder="1" applyAlignment="1" applyProtection="1">
      <alignment horizontal="center" vertical="center"/>
      <protection locked="0"/>
    </xf>
    <xf numFmtId="0" fontId="8" fillId="5" borderId="183" xfId="438" applyFont="1" applyFill="1" applyBorder="1" applyAlignment="1" applyProtection="1">
      <alignment horizontal="center" vertical="center"/>
      <protection locked="0"/>
    </xf>
    <xf numFmtId="178" fontId="17" fillId="0" borderId="159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182" xfId="438" applyFont="1" applyFill="1" applyBorder="1" applyAlignment="1" applyProtection="1">
      <alignment horizontal="center" vertical="center"/>
      <protection locked="0"/>
    </xf>
    <xf numFmtId="3" fontId="8" fillId="10" borderId="182" xfId="438" applyNumberFormat="1" applyFont="1" applyFill="1" applyBorder="1" applyAlignment="1" applyProtection="1">
      <alignment horizontal="center" vertical="center"/>
      <protection locked="0"/>
    </xf>
    <xf numFmtId="3" fontId="8" fillId="10" borderId="183" xfId="438" applyNumberFormat="1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66" fontId="108" fillId="0" borderId="153" xfId="1" applyNumberFormat="1" applyFont="1" applyBorder="1" applyAlignment="1">
      <alignment horizontal="center" vertical="center" shrinkToFit="1"/>
    </xf>
    <xf numFmtId="0" fontId="154" fillId="0" borderId="66" xfId="3" applyFont="1" applyFill="1" applyBorder="1" applyAlignment="1">
      <alignment horizontal="center" vertical="center"/>
    </xf>
    <xf numFmtId="166" fontId="154" fillId="92" borderId="16" xfId="3" applyNumberFormat="1" applyFont="1" applyFill="1" applyBorder="1" applyAlignment="1" applyProtection="1">
      <alignment horizontal="center" vertical="center"/>
      <protection hidden="1"/>
    </xf>
    <xf numFmtId="166" fontId="154" fillId="92" borderId="19" xfId="3" applyNumberFormat="1" applyFont="1" applyFill="1" applyBorder="1" applyAlignment="1" applyProtection="1">
      <alignment horizontal="center" vertical="center"/>
      <protection hidden="1"/>
    </xf>
    <xf numFmtId="166" fontId="154" fillId="92" borderId="3" xfId="3" applyNumberFormat="1" applyFont="1" applyFill="1" applyBorder="1" applyAlignment="1" applyProtection="1">
      <alignment horizontal="center" vertical="center"/>
      <protection hidden="1"/>
    </xf>
    <xf numFmtId="166" fontId="154" fillId="92" borderId="5" xfId="3" applyNumberFormat="1" applyFont="1" applyFill="1" applyBorder="1" applyAlignment="1" applyProtection="1">
      <alignment horizontal="center" vertical="center"/>
      <protection hidden="1"/>
    </xf>
    <xf numFmtId="1" fontId="154" fillId="0" borderId="31" xfId="3" applyNumberFormat="1" applyFont="1" applyFill="1" applyBorder="1" applyAlignment="1" applyProtection="1">
      <alignment horizontal="center" vertical="center"/>
      <protection hidden="1"/>
    </xf>
    <xf numFmtId="1" fontId="154" fillId="0" borderId="7" xfId="3" applyNumberFormat="1" applyFont="1" applyFill="1" applyBorder="1" applyAlignment="1" applyProtection="1">
      <alignment horizontal="center" vertical="center"/>
      <protection hidden="1"/>
    </xf>
    <xf numFmtId="1" fontId="154" fillId="0" borderId="143" xfId="3" applyNumberFormat="1" applyFont="1" applyFill="1" applyBorder="1" applyAlignment="1">
      <alignment horizontal="center" vertical="center"/>
    </xf>
    <xf numFmtId="1" fontId="162" fillId="12" borderId="8" xfId="3" applyNumberFormat="1" applyFont="1" applyFill="1" applyBorder="1" applyAlignment="1" applyProtection="1">
      <alignment horizontal="center" vertical="center"/>
      <protection hidden="1"/>
    </xf>
    <xf numFmtId="1" fontId="154" fillId="0" borderId="30" xfId="3" applyNumberFormat="1" applyFont="1" applyFill="1" applyBorder="1" applyAlignment="1" applyProtection="1">
      <alignment horizontal="center" vertical="center"/>
      <protection hidden="1"/>
    </xf>
    <xf numFmtId="1" fontId="154" fillId="20" borderId="5" xfId="3" applyNumberFormat="1" applyFont="1" applyFill="1" applyBorder="1" applyAlignment="1">
      <alignment horizontal="center" vertical="center"/>
    </xf>
    <xf numFmtId="1" fontId="157" fillId="97" borderId="5" xfId="3" applyNumberFormat="1" applyFont="1" applyFill="1" applyBorder="1" applyAlignment="1"/>
    <xf numFmtId="1" fontId="154" fillId="20" borderId="7" xfId="3" applyNumberFormat="1" applyFont="1" applyFill="1" applyBorder="1" applyAlignment="1">
      <alignment horizontal="center" vertical="center"/>
    </xf>
    <xf numFmtId="1" fontId="169" fillId="0" borderId="0" xfId="3" applyNumberFormat="1" applyFont="1" applyFill="1" applyBorder="1" applyAlignment="1" applyProtection="1">
      <alignment vertical="center"/>
      <protection hidden="1"/>
    </xf>
    <xf numFmtId="1" fontId="154" fillId="0" borderId="0" xfId="3" applyNumberFormat="1" applyFont="1" applyFill="1" applyBorder="1" applyAlignment="1">
      <alignment horizontal="left" vertical="center"/>
    </xf>
    <xf numFmtId="3" fontId="154" fillId="0" borderId="0" xfId="3" applyNumberFormat="1" applyFont="1" applyFill="1" applyBorder="1" applyAlignment="1">
      <alignment horizontal="center" vertical="center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4" fontId="143" fillId="18" borderId="4" xfId="0" applyNumberFormat="1" applyFont="1" applyFill="1" applyBorder="1" applyAlignment="1" applyProtection="1">
      <alignment horizontal="center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6" xfId="1" applyNumberFormat="1" applyFont="1" applyFill="1" applyBorder="1" applyAlignment="1" applyProtection="1">
      <alignment horizontal="center" vertical="center" shrinkToFit="1"/>
      <protection locked="0"/>
    </xf>
    <xf numFmtId="0" fontId="27" fillId="0" borderId="10" xfId="0" applyFont="1" applyBorder="1" applyAlignment="1" applyProtection="1">
      <alignment horizontal="center" vertical="center"/>
      <protection locked="0"/>
    </xf>
    <xf numFmtId="0" fontId="27" fillId="0" borderId="11" xfId="0" applyFont="1" applyBorder="1" applyAlignment="1" applyProtection="1">
      <alignment horizontal="center" vertical="center"/>
      <protection locked="0"/>
    </xf>
    <xf numFmtId="0" fontId="25" fillId="0" borderId="10" xfId="1" applyFont="1" applyBorder="1" applyAlignment="1" applyProtection="1">
      <alignment horizontal="center" vertical="center" shrinkToFit="1"/>
      <protection locked="0"/>
    </xf>
    <xf numFmtId="0" fontId="25" fillId="0" borderId="11" xfId="1" applyFont="1" applyBorder="1" applyAlignment="1" applyProtection="1">
      <alignment horizontal="center" vertical="center" shrinkToFit="1"/>
      <protection locked="0"/>
    </xf>
    <xf numFmtId="1" fontId="154" fillId="0" borderId="10" xfId="3" applyNumberFormat="1" applyFont="1" applyFill="1" applyBorder="1" applyAlignment="1" applyProtection="1">
      <alignment horizontal="center" vertical="center"/>
      <protection hidden="1"/>
    </xf>
    <xf numFmtId="1" fontId="154" fillId="0" borderId="12" xfId="3" applyNumberFormat="1" applyFont="1" applyFill="1" applyBorder="1" applyAlignment="1" applyProtection="1">
      <alignment horizontal="center" vertical="center"/>
      <protection hidden="1"/>
    </xf>
    <xf numFmtId="0" fontId="154" fillId="25" borderId="2" xfId="3" applyFont="1" applyFill="1" applyBorder="1" applyAlignment="1">
      <alignment horizontal="center" vertical="center"/>
    </xf>
    <xf numFmtId="0" fontId="154" fillId="25" borderId="7" xfId="3" applyFont="1" applyFill="1" applyBorder="1" applyAlignment="1">
      <alignment horizontal="center" vertical="center"/>
    </xf>
    <xf numFmtId="0" fontId="154" fillId="25" borderId="0" xfId="3" applyFont="1" applyFill="1" applyBorder="1" applyAlignment="1">
      <alignment horizontal="center" vertical="center"/>
    </xf>
    <xf numFmtId="0" fontId="154" fillId="25" borderId="9" xfId="3" applyFont="1" applyFill="1" applyBorder="1" applyAlignment="1">
      <alignment horizontal="center" vertical="center"/>
    </xf>
    <xf numFmtId="0" fontId="154" fillId="25" borderId="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/>
    </xf>
    <xf numFmtId="0" fontId="154" fillId="25" borderId="137" xfId="3" applyFont="1" applyFill="1" applyBorder="1" applyAlignment="1">
      <alignment horizontal="center" vertical="center"/>
    </xf>
    <xf numFmtId="0" fontId="154" fillId="25" borderId="138" xfId="3" applyFont="1" applyFill="1" applyBorder="1" applyAlignment="1" applyProtection="1">
      <alignment horizontal="center" vertical="center"/>
    </xf>
    <xf numFmtId="0" fontId="40" fillId="0" borderId="10" xfId="1" applyFont="1" applyBorder="1" applyAlignment="1" applyProtection="1">
      <alignment horizontal="center" vertical="center" shrinkToFit="1"/>
      <protection locked="0"/>
    </xf>
    <xf numFmtId="1" fontId="154" fillId="92" borderId="3" xfId="3" applyNumberFormat="1" applyFont="1" applyFill="1" applyBorder="1" applyAlignment="1" applyProtection="1">
      <alignment horizontal="center" vertical="center"/>
      <protection hidden="1"/>
    </xf>
    <xf numFmtId="1" fontId="154" fillId="92" borderId="4" xfId="3" applyNumberFormat="1" applyFont="1" applyFill="1" applyBorder="1" applyAlignment="1" applyProtection="1">
      <alignment horizontal="center" vertical="center"/>
      <protection hidden="1"/>
    </xf>
    <xf numFmtId="1" fontId="154" fillId="92" borderId="5" xfId="3" applyNumberFormat="1" applyFont="1" applyFill="1" applyBorder="1" applyAlignment="1" applyProtection="1">
      <alignment horizontal="center" vertical="center"/>
      <protection hidden="1"/>
    </xf>
    <xf numFmtId="187" fontId="8" fillId="0" borderId="0" xfId="0" applyNumberFormat="1" applyFont="1" applyFill="1" applyProtection="1">
      <protection locked="0"/>
    </xf>
    <xf numFmtId="3" fontId="8" fillId="0" borderId="0" xfId="0" applyNumberFormat="1" applyFont="1" applyFill="1" applyProtection="1">
      <protection locked="0"/>
    </xf>
    <xf numFmtId="186" fontId="8" fillId="0" borderId="0" xfId="0" applyNumberFormat="1" applyFont="1" applyFill="1" applyProtection="1">
      <protection locked="0"/>
    </xf>
    <xf numFmtId="188" fontId="8" fillId="0" borderId="0" xfId="0" applyNumberFormat="1" applyFont="1" applyFill="1" applyProtection="1">
      <protection locked="0"/>
    </xf>
    <xf numFmtId="189" fontId="8" fillId="0" borderId="0" xfId="0" applyNumberFormat="1" applyFont="1" applyFill="1" applyProtection="1"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4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5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81" xfId="438" applyFont="1" applyFill="1" applyBorder="1" applyAlignment="1" applyProtection="1">
      <alignment horizontal="center" vertical="center"/>
      <protection locked="0"/>
    </xf>
    <xf numFmtId="173" fontId="59" fillId="5" borderId="88" xfId="438" applyNumberFormat="1" applyFont="1" applyFill="1" applyBorder="1" applyAlignment="1" applyProtection="1">
      <alignment horizontal="center" vertical="center"/>
      <protection locked="0"/>
    </xf>
    <xf numFmtId="0" fontId="8" fillId="5" borderId="81" xfId="438" applyFont="1" applyFill="1" applyBorder="1" applyAlignment="1" applyProtection="1">
      <alignment horizontal="center" vertical="center"/>
      <protection locked="0"/>
    </xf>
    <xf numFmtId="173" fontId="8" fillId="5" borderId="88" xfId="438" applyNumberFormat="1" applyFont="1" applyFill="1" applyBorder="1" applyAlignment="1" applyProtection="1">
      <alignment horizontal="center" vertical="center"/>
      <protection locked="0"/>
    </xf>
    <xf numFmtId="0" fontId="8" fillId="5" borderId="66" xfId="438" applyFont="1" applyFill="1" applyBorder="1" applyAlignment="1" applyProtection="1">
      <alignment horizontal="center" vertical="center"/>
      <protection locked="0"/>
    </xf>
    <xf numFmtId="173" fontId="8" fillId="5" borderId="78" xfId="438" applyNumberFormat="1" applyFont="1" applyFill="1" applyBorder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10" borderId="73" xfId="1" applyNumberFormat="1" applyFont="1" applyFill="1" applyBorder="1" applyAlignment="1" applyProtection="1">
      <alignment horizontal="center" vertical="center" shrinkToFit="1"/>
      <protection locked="0"/>
    </xf>
    <xf numFmtId="178" fontId="17" fillId="10" borderId="74" xfId="1" applyNumberFormat="1" applyFont="1" applyFill="1" applyBorder="1" applyAlignment="1" applyProtection="1">
      <alignment horizontal="center" vertical="center" shrinkToFit="1"/>
      <protection locked="0"/>
    </xf>
    <xf numFmtId="0" fontId="0" fillId="10" borderId="74" xfId="0" applyFill="1" applyBorder="1" applyAlignment="1">
      <alignment horizontal="center"/>
    </xf>
    <xf numFmtId="0" fontId="0" fillId="10" borderId="75" xfId="0" applyFill="1" applyBorder="1" applyAlignment="1">
      <alignment horizontal="center"/>
    </xf>
    <xf numFmtId="0" fontId="31" fillId="6" borderId="3" xfId="1" applyFont="1" applyFill="1" applyBorder="1" applyAlignment="1" applyProtection="1">
      <alignment horizontal="center" vertical="center" shrinkToFit="1"/>
      <protection locked="0"/>
    </xf>
    <xf numFmtId="0" fontId="31" fillId="6" borderId="4" xfId="1" applyFont="1" applyFill="1" applyBorder="1" applyAlignment="1" applyProtection="1">
      <alignment horizontal="center" vertical="center" shrinkToFit="1"/>
      <protection locked="0"/>
    </xf>
    <xf numFmtId="0" fontId="31" fillId="6" borderId="5" xfId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2" xfId="1" applyNumberFormat="1" applyFont="1" applyFill="1" applyBorder="1" applyAlignment="1" applyProtection="1">
      <alignment horizontal="center" vertical="center" shrinkToFit="1"/>
      <protection locked="0"/>
    </xf>
    <xf numFmtId="0" fontId="8" fillId="5" borderId="88" xfId="438" applyFont="1" applyFill="1" applyBorder="1" applyAlignment="1" applyProtection="1">
      <alignment horizontal="center" vertical="center"/>
      <protection locked="0"/>
    </xf>
    <xf numFmtId="0" fontId="8" fillId="5" borderId="69" xfId="438" applyFont="1" applyFill="1" applyBorder="1" applyAlignment="1" applyProtection="1">
      <alignment horizontal="center" vertical="center"/>
      <protection locked="0"/>
    </xf>
    <xf numFmtId="173" fontId="8" fillId="5" borderId="79" xfId="438" applyNumberFormat="1" applyFont="1" applyFill="1" applyBorder="1" applyAlignment="1" applyProtection="1">
      <alignment horizontal="center" vertical="center"/>
      <protection locked="0"/>
    </xf>
    <xf numFmtId="0" fontId="59" fillId="5" borderId="66" xfId="438" applyFont="1" applyFill="1" applyBorder="1" applyAlignment="1" applyProtection="1">
      <alignment horizontal="center" vertical="center"/>
      <protection locked="0"/>
    </xf>
    <xf numFmtId="173" fontId="59" fillId="5" borderId="78" xfId="438" applyNumberFormat="1" applyFont="1" applyFill="1" applyBorder="1" applyAlignment="1" applyProtection="1">
      <alignment horizontal="center" vertical="center"/>
      <protection locked="0"/>
    </xf>
    <xf numFmtId="0" fontId="8" fillId="5" borderId="79" xfId="438" applyFont="1" applyFill="1" applyBorder="1" applyAlignment="1" applyProtection="1">
      <alignment horizontal="center" vertical="center"/>
      <protection locked="0"/>
    </xf>
    <xf numFmtId="0" fontId="17" fillId="0" borderId="1" xfId="1" applyFont="1" applyFill="1" applyBorder="1" applyAlignment="1" applyProtection="1">
      <alignment horizontal="center" vertical="center"/>
      <protection locked="0"/>
    </xf>
    <xf numFmtId="0" fontId="17" fillId="0" borderId="7" xfId="1" applyFont="1" applyFill="1" applyBorder="1" applyAlignment="1" applyProtection="1">
      <alignment horizontal="center" vertical="center"/>
      <protection locked="0"/>
    </xf>
    <xf numFmtId="0" fontId="17" fillId="0" borderId="89" xfId="1" applyFont="1" applyFill="1" applyBorder="1" applyAlignment="1" applyProtection="1">
      <alignment horizontal="center" vertical="center"/>
      <protection locked="0"/>
    </xf>
    <xf numFmtId="0" fontId="17" fillId="0" borderId="77" xfId="1" applyFont="1" applyFill="1" applyBorder="1" applyAlignment="1" applyProtection="1">
      <alignment horizontal="center" vertical="center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2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67" fontId="10" fillId="2" borderId="6" xfId="1" applyNumberFormat="1" applyFont="1" applyFill="1" applyBorder="1" applyAlignment="1" applyProtection="1">
      <alignment horizontal="center" vertical="center"/>
      <protection locked="0"/>
    </xf>
    <xf numFmtId="0" fontId="24" fillId="11" borderId="70" xfId="0" applyFont="1" applyFill="1" applyBorder="1" applyAlignment="1" applyProtection="1">
      <alignment horizontal="center" vertical="center"/>
      <protection locked="0"/>
    </xf>
    <xf numFmtId="0" fontId="99" fillId="11" borderId="70" xfId="0" applyFont="1" applyFill="1" applyBorder="1" applyAlignment="1">
      <alignment horizontal="center" vertical="center"/>
    </xf>
    <xf numFmtId="0" fontId="24" fillId="2" borderId="70" xfId="0" applyFont="1" applyFill="1" applyBorder="1" applyAlignment="1" applyProtection="1">
      <alignment horizontal="center" vertical="center"/>
      <protection locked="0"/>
    </xf>
    <xf numFmtId="0" fontId="99" fillId="2" borderId="70" xfId="0" applyFont="1" applyFill="1" applyBorder="1" applyAlignment="1">
      <alignment horizontal="center" vertical="center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2" xfId="1" applyFont="1" applyFill="1" applyBorder="1" applyAlignment="1" applyProtection="1">
      <alignment horizontal="center" vertical="center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0" fontId="24" fillId="11" borderId="23" xfId="0" applyFont="1" applyFill="1" applyBorder="1" applyAlignment="1" applyProtection="1">
      <alignment horizontal="center" vertical="center"/>
      <protection locked="0"/>
    </xf>
    <xf numFmtId="0" fontId="99" fillId="11" borderId="23" xfId="0" applyFont="1" applyFill="1" applyBorder="1" applyAlignment="1">
      <alignment horizontal="center" vertical="center"/>
    </xf>
    <xf numFmtId="0" fontId="24" fillId="2" borderId="23" xfId="0" applyFont="1" applyFill="1" applyBorder="1" applyAlignment="1" applyProtection="1">
      <alignment horizontal="center" vertical="center"/>
      <protection locked="0"/>
    </xf>
    <xf numFmtId="0" fontId="99" fillId="2" borderId="23" xfId="0" applyFont="1" applyFill="1" applyBorder="1" applyAlignment="1">
      <alignment horizontal="center" vertical="center"/>
    </xf>
    <xf numFmtId="0" fontId="8" fillId="5" borderId="78" xfId="438" applyFont="1" applyFill="1" applyBorder="1" applyAlignment="1" applyProtection="1">
      <alignment horizontal="center" vertical="center"/>
      <protection locked="0"/>
    </xf>
    <xf numFmtId="0" fontId="59" fillId="5" borderId="78" xfId="438" applyFont="1" applyFill="1" applyBorder="1" applyAlignment="1" applyProtection="1">
      <alignment horizontal="center" vertical="center"/>
      <protection locked="0"/>
    </xf>
    <xf numFmtId="0" fontId="59" fillId="5" borderId="88" xfId="438" applyFont="1" applyFill="1" applyBorder="1" applyAlignment="1" applyProtection="1">
      <alignment horizontal="center" vertical="center"/>
      <protection locked="0"/>
    </xf>
    <xf numFmtId="0" fontId="17" fillId="0" borderId="138" xfId="1" applyFont="1" applyFill="1" applyBorder="1" applyAlignment="1" applyProtection="1">
      <alignment horizontal="center" vertical="center"/>
      <protection locked="0"/>
    </xf>
    <xf numFmtId="0" fontId="17" fillId="0" borderId="122" xfId="1" applyFont="1" applyFill="1" applyBorder="1" applyAlignment="1" applyProtection="1">
      <alignment horizontal="center" vertical="center"/>
      <protection locked="0"/>
    </xf>
    <xf numFmtId="0" fontId="17" fillId="0" borderId="137" xfId="1" applyFont="1" applyFill="1" applyBorder="1" applyAlignment="1" applyProtection="1">
      <alignment horizontal="center" vertical="center"/>
      <protection locked="0"/>
    </xf>
    <xf numFmtId="0" fontId="8" fillId="5" borderId="128" xfId="438" applyFont="1" applyFill="1" applyBorder="1" applyAlignment="1" applyProtection="1">
      <alignment horizontal="center" vertical="center"/>
      <protection locked="0"/>
    </xf>
    <xf numFmtId="173" fontId="8" fillId="5" borderId="135" xfId="438" applyNumberFormat="1" applyFont="1" applyFill="1" applyBorder="1" applyAlignment="1" applyProtection="1">
      <alignment horizontal="center" vertical="center"/>
      <protection locked="0"/>
    </xf>
    <xf numFmtId="0" fontId="8" fillId="5" borderId="135" xfId="438" applyFont="1" applyFill="1" applyBorder="1" applyAlignment="1" applyProtection="1">
      <alignment horizontal="center" vertical="center"/>
      <protection locked="0"/>
    </xf>
    <xf numFmtId="1" fontId="1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3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128" xfId="438" applyFont="1" applyFill="1" applyBorder="1" applyAlignment="1" applyProtection="1">
      <alignment horizontal="center" vertical="center"/>
      <protection locked="0"/>
    </xf>
    <xf numFmtId="0" fontId="59" fillId="5" borderId="135" xfId="438" applyFont="1" applyFill="1" applyBorder="1" applyAlignment="1" applyProtection="1">
      <alignment horizontal="center" vertical="center"/>
      <protection locked="0"/>
    </xf>
    <xf numFmtId="0" fontId="8" fillId="5" borderId="159" xfId="438" applyFont="1" applyFill="1" applyBorder="1" applyAlignment="1" applyProtection="1">
      <alignment horizontal="center" vertical="center"/>
      <protection locked="0"/>
    </xf>
    <xf numFmtId="173" fontId="8" fillId="5" borderId="181" xfId="438" applyNumberFormat="1" applyFont="1" applyFill="1" applyBorder="1" applyAlignment="1" applyProtection="1">
      <alignment horizontal="center" vertical="center"/>
      <protection locked="0"/>
    </xf>
    <xf numFmtId="0" fontId="8" fillId="5" borderId="181" xfId="438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80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159" xfId="438" applyFont="1" applyFill="1" applyBorder="1" applyAlignment="1" applyProtection="1">
      <alignment horizontal="center" vertical="center"/>
      <protection locked="0"/>
    </xf>
    <xf numFmtId="0" fontId="59" fillId="5" borderId="181" xfId="438" applyFont="1" applyFill="1" applyBorder="1" applyAlignment="1" applyProtection="1">
      <alignment horizontal="center" vertical="center"/>
      <protection locked="0"/>
    </xf>
    <xf numFmtId="167" fontId="197" fillId="2" borderId="3" xfId="1" applyNumberFormat="1" applyFont="1" applyFill="1" applyBorder="1" applyAlignment="1" applyProtection="1">
      <alignment horizontal="center" vertical="center"/>
      <protection locked="0"/>
    </xf>
    <xf numFmtId="167" fontId="197" fillId="2" borderId="4" xfId="1" applyNumberFormat="1" applyFont="1" applyFill="1" applyBorder="1" applyAlignment="1" applyProtection="1">
      <alignment horizontal="center" vertical="center"/>
      <protection locked="0"/>
    </xf>
    <xf numFmtId="167" fontId="197" fillId="2" borderId="5" xfId="1" applyNumberFormat="1" applyFont="1" applyFill="1" applyBorder="1" applyAlignment="1" applyProtection="1">
      <alignment horizontal="center" vertical="center"/>
      <protection locked="0"/>
    </xf>
    <xf numFmtId="1" fontId="19" fillId="0" borderId="153" xfId="1" applyNumberFormat="1" applyFont="1" applyFill="1" applyBorder="1" applyAlignment="1" applyProtection="1">
      <alignment horizontal="center" vertical="center" wrapText="1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14" fontId="143" fillId="18" borderId="3" xfId="0" applyNumberFormat="1" applyFont="1" applyFill="1" applyBorder="1" applyAlignment="1" applyProtection="1">
      <alignment horizontal="center"/>
    </xf>
    <xf numFmtId="14" fontId="143" fillId="18" borderId="4" xfId="0" applyNumberFormat="1" applyFont="1" applyFill="1" applyBorder="1" applyAlignment="1" applyProtection="1">
      <alignment horizontal="center"/>
    </xf>
    <xf numFmtId="0" fontId="52" fillId="8" borderId="25" xfId="0" applyFont="1" applyFill="1" applyBorder="1" applyAlignment="1" applyProtection="1">
      <alignment horizontal="center"/>
    </xf>
    <xf numFmtId="0" fontId="52" fillId="8" borderId="16" xfId="0" applyFont="1" applyFill="1" applyBorder="1" applyAlignment="1" applyProtection="1">
      <alignment horizontal="center"/>
    </xf>
    <xf numFmtId="0" fontId="17" fillId="0" borderId="153" xfId="1" applyFont="1" applyFill="1" applyBorder="1" applyAlignment="1" applyProtection="1">
      <alignment horizontal="center" vertical="center" shrinkToFit="1"/>
      <protection locked="0"/>
    </xf>
    <xf numFmtId="0" fontId="17" fillId="0" borderId="11" xfId="1" applyFont="1" applyFill="1" applyBorder="1" applyAlignment="1" applyProtection="1">
      <alignment horizontal="center" vertical="center" shrinkToFit="1"/>
      <protection locked="0"/>
    </xf>
    <xf numFmtId="0" fontId="42" fillId="0" borderId="10" xfId="1" applyFont="1" applyFill="1" applyBorder="1" applyAlignment="1" applyProtection="1">
      <alignment horizontal="center" vertical="center" wrapText="1" shrinkToFit="1"/>
      <protection locked="0"/>
    </xf>
    <xf numFmtId="0" fontId="42" fillId="0" borderId="11" xfId="1" applyFont="1" applyFill="1" applyBorder="1" applyAlignment="1" applyProtection="1">
      <alignment horizontal="center" vertical="center" wrapText="1" shrinkToFit="1"/>
      <protection locked="0"/>
    </xf>
    <xf numFmtId="0" fontId="17" fillId="0" borderId="1" xfId="1" applyFont="1" applyFill="1" applyBorder="1" applyAlignment="1" applyProtection="1">
      <alignment horizontal="center" vertical="center" wrapText="1"/>
      <protection locked="0"/>
    </xf>
    <xf numFmtId="0" fontId="17" fillId="0" borderId="7" xfId="1" applyFont="1" applyFill="1" applyBorder="1" applyAlignment="1" applyProtection="1">
      <alignment horizontal="center" vertical="center" wrapText="1"/>
      <protection locked="0"/>
    </xf>
    <xf numFmtId="0" fontId="17" fillId="0" borderId="138" xfId="1" applyFont="1" applyFill="1" applyBorder="1" applyAlignment="1" applyProtection="1">
      <alignment horizontal="center" vertical="center" wrapText="1"/>
      <protection locked="0"/>
    </xf>
    <xf numFmtId="0" fontId="17" fillId="0" borderId="77" xfId="1" applyFont="1" applyFill="1" applyBorder="1" applyAlignment="1" applyProtection="1">
      <alignment horizontal="center" vertical="center" wrapText="1"/>
      <protection locked="0"/>
    </xf>
    <xf numFmtId="0" fontId="32" fillId="0" borderId="10" xfId="1" applyFont="1" applyFill="1" applyBorder="1" applyAlignment="1" applyProtection="1">
      <alignment horizontal="center" vertical="center" wrapText="1" shrinkToFit="1"/>
      <protection locked="0"/>
    </xf>
    <xf numFmtId="0" fontId="32" fillId="0" borderId="11" xfId="1" applyFont="1" applyFill="1" applyBorder="1" applyAlignment="1" applyProtection="1">
      <alignment horizontal="center" vertical="center" wrapText="1" shrinkToFit="1"/>
      <protection locked="0"/>
    </xf>
    <xf numFmtId="0" fontId="25" fillId="0" borderId="10" xfId="7" applyFont="1" applyFill="1" applyBorder="1" applyAlignment="1" applyProtection="1">
      <alignment horizontal="center" vertical="center" shrinkToFit="1"/>
      <protection locked="0"/>
    </xf>
    <xf numFmtId="0" fontId="25" fillId="0" borderId="11" xfId="7" applyFont="1" applyFill="1" applyBorder="1" applyAlignment="1" applyProtection="1">
      <alignment horizontal="center" vertical="center" shrinkToFit="1"/>
      <protection locked="0"/>
    </xf>
    <xf numFmtId="166" fontId="46" fillId="0" borderId="10" xfId="1" applyNumberFormat="1" applyFont="1" applyFill="1" applyBorder="1" applyAlignment="1" applyProtection="1">
      <alignment horizontal="center" vertical="center" wrapText="1" shrinkToFit="1"/>
      <protection locked="0"/>
    </xf>
    <xf numFmtId="166" fontId="46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0" fontId="72" fillId="0" borderId="10" xfId="1" applyFont="1" applyFill="1" applyBorder="1" applyAlignment="1" applyProtection="1">
      <alignment horizontal="center" vertical="center" wrapText="1" shrinkToFit="1"/>
      <protection locked="0"/>
    </xf>
    <xf numFmtId="0" fontId="72" fillId="0" borderId="11" xfId="1" applyFont="1" applyFill="1" applyBorder="1" applyAlignment="1" applyProtection="1">
      <alignment horizontal="center" vertical="center" wrapText="1" shrinkToFit="1"/>
      <protection locked="0"/>
    </xf>
    <xf numFmtId="1" fontId="19" fillId="0" borderId="153" xfId="1" applyNumberFormat="1" applyFont="1" applyFill="1" applyBorder="1" applyAlignment="1" applyProtection="1">
      <alignment horizontal="center" vertical="center" shrinkToFit="1"/>
      <protection locked="0"/>
    </xf>
    <xf numFmtId="0" fontId="23" fillId="0" borderId="1" xfId="1" applyFont="1" applyFill="1" applyBorder="1" applyAlignment="1" applyProtection="1">
      <alignment horizontal="center" vertical="center" wrapText="1"/>
      <protection locked="0"/>
    </xf>
    <xf numFmtId="0" fontId="23" fillId="0" borderId="2" xfId="1" applyFont="1" applyFill="1" applyBorder="1" applyAlignment="1" applyProtection="1">
      <alignment horizontal="center" vertical="center" wrapText="1"/>
      <protection locked="0"/>
    </xf>
    <xf numFmtId="0" fontId="23" fillId="0" borderId="7" xfId="1" applyFont="1" applyFill="1" applyBorder="1" applyAlignment="1" applyProtection="1">
      <alignment horizontal="center" vertical="center" wrapText="1"/>
      <protection locked="0"/>
    </xf>
    <xf numFmtId="0" fontId="23" fillId="0" borderId="138" xfId="1" applyFont="1" applyFill="1" applyBorder="1" applyAlignment="1" applyProtection="1">
      <alignment horizontal="center" vertical="center" wrapText="1"/>
      <protection locked="0"/>
    </xf>
    <xf numFmtId="0" fontId="23" fillId="0" borderId="13" xfId="1" applyFont="1" applyFill="1" applyBorder="1" applyAlignment="1" applyProtection="1">
      <alignment horizontal="center" vertical="center" wrapText="1"/>
      <protection locked="0"/>
    </xf>
    <xf numFmtId="0" fontId="23" fillId="0" borderId="77" xfId="1" applyFont="1" applyFill="1" applyBorder="1" applyAlignment="1" applyProtection="1">
      <alignment horizontal="center" vertical="center" wrapText="1"/>
      <protection locked="0"/>
    </xf>
    <xf numFmtId="0" fontId="32" fillId="0" borderId="10" xfId="1" applyFont="1" applyFill="1" applyBorder="1" applyAlignment="1" applyProtection="1">
      <alignment horizontal="center" vertical="center" shrinkToFit="1"/>
      <protection locked="0"/>
    </xf>
    <xf numFmtId="0" fontId="32" fillId="0" borderId="11" xfId="1" applyFont="1" applyFill="1" applyBorder="1" applyAlignment="1" applyProtection="1">
      <alignment horizontal="center" vertical="center" shrinkToFit="1"/>
      <protection locked="0"/>
    </xf>
    <xf numFmtId="1" fontId="44" fillId="0" borderId="153" xfId="1" applyNumberFormat="1" applyFont="1" applyFill="1" applyBorder="1" applyAlignment="1" applyProtection="1">
      <alignment horizontal="center" vertical="center" wrapText="1" shrinkToFit="1"/>
      <protection locked="0"/>
    </xf>
    <xf numFmtId="1" fontId="44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0" fontId="45" fillId="0" borderId="153" xfId="1" applyFont="1" applyFill="1" applyBorder="1" applyAlignment="1" applyProtection="1">
      <alignment horizontal="center" vertical="center" wrapText="1" shrinkToFit="1"/>
      <protection locked="0"/>
    </xf>
    <xf numFmtId="0" fontId="45" fillId="0" borderId="11" xfId="1" applyFont="1" applyFill="1" applyBorder="1" applyAlignment="1" applyProtection="1">
      <alignment horizontal="center" vertical="center" wrapText="1" shrinkToFit="1"/>
      <protection locked="0"/>
    </xf>
    <xf numFmtId="0" fontId="27" fillId="12" borderId="10" xfId="0" applyFont="1" applyFill="1" applyBorder="1" applyAlignment="1" applyProtection="1">
      <alignment horizontal="center" vertical="center"/>
      <protection locked="0"/>
    </xf>
    <xf numFmtId="0" fontId="27" fillId="12" borderId="11" xfId="0" applyFont="1" applyFill="1" applyBorder="1" applyAlignment="1" applyProtection="1">
      <alignment horizontal="center" vertical="center"/>
      <protection locked="0"/>
    </xf>
    <xf numFmtId="0" fontId="167" fillId="0" borderId="13" xfId="0" applyFont="1" applyBorder="1" applyAlignment="1" applyProtection="1">
      <alignment horizontal="center" vertical="center"/>
      <protection locked="0"/>
    </xf>
    <xf numFmtId="0" fontId="154" fillId="27" borderId="3" xfId="3" applyFont="1" applyFill="1" applyBorder="1" applyAlignment="1">
      <alignment horizontal="center" vertical="center"/>
    </xf>
    <xf numFmtId="0" fontId="154" fillId="27" borderId="5" xfId="3" applyFont="1" applyFill="1" applyBorder="1" applyAlignment="1">
      <alignment horizontal="center" vertical="center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6" xfId="1" applyNumberFormat="1" applyFont="1" applyFill="1" applyBorder="1" applyAlignment="1" applyProtection="1">
      <alignment horizontal="center" vertical="center" shrinkToFit="1"/>
      <protection locked="0"/>
    </xf>
    <xf numFmtId="0" fontId="27" fillId="12" borderId="1" xfId="1" applyFont="1" applyFill="1" applyBorder="1" applyAlignment="1" applyProtection="1">
      <alignment horizontal="center" vertical="center"/>
      <protection locked="0"/>
    </xf>
    <xf numFmtId="0" fontId="27" fillId="12" borderId="2" xfId="1" applyFont="1" applyFill="1" applyBorder="1" applyAlignment="1" applyProtection="1">
      <alignment horizontal="center" vertical="center"/>
      <protection locked="0"/>
    </xf>
    <xf numFmtId="0" fontId="27" fillId="12" borderId="7" xfId="1" applyFont="1" applyFill="1" applyBorder="1" applyAlignment="1" applyProtection="1">
      <alignment horizontal="center" vertical="center"/>
      <protection locked="0"/>
    </xf>
    <xf numFmtId="0" fontId="27" fillId="12" borderId="138" xfId="1" applyFont="1" applyFill="1" applyBorder="1" applyAlignment="1" applyProtection="1">
      <alignment horizontal="center" vertical="center"/>
      <protection locked="0"/>
    </xf>
    <xf numFmtId="0" fontId="27" fillId="12" borderId="13" xfId="1" applyFont="1" applyFill="1" applyBorder="1" applyAlignment="1" applyProtection="1">
      <alignment horizontal="center" vertical="center"/>
      <protection locked="0"/>
    </xf>
    <xf numFmtId="0" fontId="27" fillId="12" borderId="137" xfId="1" applyFont="1" applyFill="1" applyBorder="1" applyAlignment="1" applyProtection="1">
      <alignment horizontal="center" vertical="center"/>
      <protection locked="0"/>
    </xf>
    <xf numFmtId="0" fontId="27" fillId="0" borderId="10" xfId="0" applyFont="1" applyBorder="1" applyAlignment="1" applyProtection="1">
      <alignment horizontal="center" vertical="center"/>
      <protection locked="0"/>
    </xf>
    <xf numFmtId="0" fontId="27" fillId="0" borderId="11" xfId="0" applyFont="1" applyBorder="1" applyAlignment="1" applyProtection="1">
      <alignment horizontal="center" vertical="center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2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8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9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0" fontId="27" fillId="0" borderId="12" xfId="0" applyFont="1" applyBorder="1" applyAlignment="1" applyProtection="1">
      <alignment horizontal="center" vertical="center"/>
      <protection locked="0"/>
    </xf>
    <xf numFmtId="1" fontId="17" fillId="98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98" borderId="72" xfId="1" applyNumberFormat="1" applyFont="1" applyFill="1" applyBorder="1" applyAlignment="1" applyProtection="1">
      <alignment horizontal="center" vertical="center" shrinkToFit="1"/>
      <protection locked="0"/>
    </xf>
    <xf numFmtId="1" fontId="17" fillId="98" borderId="71" xfId="1" applyNumberFormat="1" applyFont="1" applyFill="1" applyBorder="1" applyAlignment="1" applyProtection="1">
      <alignment horizontal="center" vertical="center" shrinkToFit="1"/>
      <protection locked="0"/>
    </xf>
    <xf numFmtId="0" fontId="25" fillId="0" borderId="10" xfId="1" applyFont="1" applyBorder="1" applyAlignment="1" applyProtection="1">
      <alignment horizontal="center" vertical="center" shrinkToFit="1"/>
      <protection locked="0"/>
    </xf>
    <xf numFmtId="0" fontId="25" fillId="0" borderId="11" xfId="1" applyFont="1" applyBorder="1" applyAlignment="1" applyProtection="1">
      <alignment horizontal="center" vertical="center" shrinkToFit="1"/>
      <protection locked="0"/>
    </xf>
    <xf numFmtId="0" fontId="40" fillId="89" borderId="10" xfId="1" applyFont="1" applyFill="1" applyBorder="1" applyAlignment="1" applyProtection="1">
      <alignment horizontal="center" vertical="center" shrinkToFit="1"/>
      <protection locked="0"/>
    </xf>
    <xf numFmtId="0" fontId="40" fillId="89" borderId="11" xfId="1" applyFont="1" applyFill="1" applyBorder="1" applyAlignment="1" applyProtection="1">
      <alignment horizontal="center" vertical="center" shrinkToFit="1"/>
      <protection locked="0"/>
    </xf>
    <xf numFmtId="0" fontId="25" fillId="14" borderId="10" xfId="1" applyFont="1" applyFill="1" applyBorder="1" applyAlignment="1" applyProtection="1">
      <alignment horizontal="center" vertical="center" shrinkToFit="1"/>
      <protection locked="0"/>
    </xf>
    <xf numFmtId="0" fontId="25" fillId="14" borderId="11" xfId="1" applyFont="1" applyFill="1" applyBorder="1" applyAlignment="1" applyProtection="1">
      <alignment horizontal="center" vertical="center" shrinkToFit="1"/>
      <protection locked="0"/>
    </xf>
    <xf numFmtId="0" fontId="60" fillId="28" borderId="1" xfId="3" applyFont="1" applyFill="1" applyBorder="1" applyAlignment="1">
      <alignment horizontal="center" vertical="center"/>
    </xf>
    <xf numFmtId="0" fontId="60" fillId="28" borderId="2" xfId="3" applyFont="1" applyFill="1" applyBorder="1" applyAlignment="1">
      <alignment horizontal="center" vertical="center"/>
    </xf>
    <xf numFmtId="0" fontId="60" fillId="28" borderId="7" xfId="3" applyFont="1" applyFill="1" applyBorder="1" applyAlignment="1">
      <alignment horizontal="center" vertical="center"/>
    </xf>
    <xf numFmtId="0" fontId="60" fillId="28" borderId="138" xfId="3" applyFont="1" applyFill="1" applyBorder="1" applyAlignment="1">
      <alignment horizontal="center" vertical="center"/>
    </xf>
    <xf numFmtId="0" fontId="60" fillId="28" borderId="122" xfId="3" applyFont="1" applyFill="1" applyBorder="1" applyAlignment="1">
      <alignment horizontal="center" vertical="center"/>
    </xf>
    <xf numFmtId="0" fontId="60" fillId="28" borderId="137" xfId="3" applyFont="1" applyFill="1" applyBorder="1" applyAlignment="1">
      <alignment horizontal="center" vertical="center"/>
    </xf>
    <xf numFmtId="0" fontId="155" fillId="25" borderId="10" xfId="3" applyFont="1" applyFill="1" applyBorder="1" applyAlignment="1">
      <alignment horizontal="center" vertical="center"/>
    </xf>
    <xf numFmtId="0" fontId="155" fillId="25" borderId="11" xfId="3" applyFont="1" applyFill="1" applyBorder="1" applyAlignment="1">
      <alignment horizontal="center" vertical="center"/>
    </xf>
    <xf numFmtId="1" fontId="156" fillId="25" borderId="10" xfId="3" applyNumberFormat="1" applyFont="1" applyFill="1" applyBorder="1" applyAlignment="1">
      <alignment horizontal="center" vertical="center"/>
    </xf>
    <xf numFmtId="1" fontId="156" fillId="25" borderId="11" xfId="3" applyNumberFormat="1" applyFont="1" applyFill="1" applyBorder="1" applyAlignment="1">
      <alignment horizontal="center" vertical="center"/>
    </xf>
    <xf numFmtId="1" fontId="154" fillId="0" borderId="10" xfId="3" applyNumberFormat="1" applyFont="1" applyFill="1" applyBorder="1" applyAlignment="1" applyProtection="1">
      <alignment horizontal="center" vertical="center"/>
      <protection hidden="1"/>
    </xf>
    <xf numFmtId="1" fontId="154" fillId="0" borderId="12" xfId="3" applyNumberFormat="1" applyFont="1" applyFill="1" applyBorder="1" applyAlignment="1" applyProtection="1">
      <alignment horizontal="center" vertical="center"/>
      <protection hidden="1"/>
    </xf>
    <xf numFmtId="1" fontId="154" fillId="0" borderId="11" xfId="3" applyNumberFormat="1" applyFont="1" applyFill="1" applyBorder="1" applyAlignment="1" applyProtection="1">
      <alignment horizontal="center" vertical="center"/>
      <protection hidden="1"/>
    </xf>
    <xf numFmtId="0" fontId="154" fillId="25" borderId="2" xfId="3" applyFont="1" applyFill="1" applyBorder="1" applyAlignment="1">
      <alignment horizontal="center" vertical="center"/>
    </xf>
    <xf numFmtId="0" fontId="154" fillId="25" borderId="7" xfId="3" applyFont="1" applyFill="1" applyBorder="1" applyAlignment="1">
      <alignment horizontal="center" vertical="center"/>
    </xf>
    <xf numFmtId="0" fontId="154" fillId="25" borderId="0" xfId="3" applyFont="1" applyFill="1" applyBorder="1" applyAlignment="1">
      <alignment horizontal="center" vertical="center"/>
    </xf>
    <xf numFmtId="0" fontId="154" fillId="25" borderId="9" xfId="3" applyFont="1" applyFill="1" applyBorder="1" applyAlignment="1">
      <alignment horizontal="center" vertical="center"/>
    </xf>
    <xf numFmtId="0" fontId="154" fillId="25" borderId="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/>
    </xf>
    <xf numFmtId="0" fontId="154" fillId="20" borderId="12" xfId="3" applyFont="1" applyFill="1" applyBorder="1" applyAlignment="1">
      <alignment horizontal="center" vertical="center"/>
    </xf>
    <xf numFmtId="0" fontId="154" fillId="20" borderId="1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 wrapText="1"/>
    </xf>
    <xf numFmtId="0" fontId="154" fillId="25" borderId="9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>
      <alignment horizontal="center" vertical="center" wrapText="1"/>
    </xf>
    <xf numFmtId="0" fontId="154" fillId="25" borderId="137" xfId="3" applyFont="1" applyFill="1" applyBorder="1" applyAlignment="1">
      <alignment horizontal="center" vertical="center" wrapText="1"/>
    </xf>
    <xf numFmtId="0" fontId="60" fillId="80" borderId="10" xfId="3" applyFont="1" applyFill="1" applyBorder="1" applyAlignment="1">
      <alignment horizontal="center" vertical="center" wrapText="1"/>
    </xf>
    <xf numFmtId="0" fontId="60" fillId="80" borderId="11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>
      <alignment horizontal="center" vertical="center"/>
    </xf>
    <xf numFmtId="0" fontId="154" fillId="25" borderId="122" xfId="3" applyFont="1" applyFill="1" applyBorder="1" applyAlignment="1">
      <alignment horizontal="center" vertical="center"/>
    </xf>
    <xf numFmtId="0" fontId="154" fillId="25" borderId="137" xfId="3" applyFont="1" applyFill="1" applyBorder="1" applyAlignment="1">
      <alignment horizontal="center" vertical="center"/>
    </xf>
    <xf numFmtId="0" fontId="154" fillId="25" borderId="10" xfId="3" applyFont="1" applyFill="1" applyBorder="1" applyAlignment="1">
      <alignment horizontal="center" vertical="center" wrapText="1"/>
    </xf>
    <xf numFmtId="0" fontId="154" fillId="25" borderId="12" xfId="3" applyFont="1" applyFill="1" applyBorder="1" applyAlignment="1">
      <alignment horizontal="center" vertical="center" wrapText="1"/>
    </xf>
    <xf numFmtId="0" fontId="154" fillId="25" borderId="3" xfId="3" applyFont="1" applyFill="1" applyBorder="1" applyAlignment="1">
      <alignment horizontal="center" vertical="center"/>
    </xf>
    <xf numFmtId="0" fontId="154" fillId="25" borderId="4" xfId="3" applyFont="1" applyFill="1" applyBorder="1" applyAlignment="1">
      <alignment horizontal="center" vertical="center"/>
    </xf>
    <xf numFmtId="0" fontId="154" fillId="25" borderId="5" xfId="3" applyFont="1" applyFill="1" applyBorder="1" applyAlignment="1">
      <alignment horizontal="center" vertical="center"/>
    </xf>
    <xf numFmtId="0" fontId="154" fillId="25" borderId="11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 applyProtection="1">
      <alignment horizontal="center" vertical="center"/>
    </xf>
    <xf numFmtId="0" fontId="154" fillId="25" borderId="122" xfId="3" applyFont="1" applyFill="1" applyBorder="1" applyAlignment="1" applyProtection="1">
      <alignment horizontal="center" vertical="center"/>
    </xf>
    <xf numFmtId="0" fontId="154" fillId="25" borderId="137" xfId="3" applyFont="1" applyFill="1" applyBorder="1" applyAlignment="1" applyProtection="1">
      <alignment horizontal="center" vertical="center"/>
    </xf>
    <xf numFmtId="167" fontId="101" fillId="8" borderId="3" xfId="1" applyNumberFormat="1" applyFont="1" applyFill="1" applyBorder="1" applyAlignment="1" applyProtection="1">
      <alignment horizontal="center" vertical="center"/>
      <protection locked="0"/>
    </xf>
    <xf numFmtId="167" fontId="101" fillId="8" borderId="4" xfId="1" applyNumberFormat="1" applyFont="1" applyFill="1" applyBorder="1" applyAlignment="1" applyProtection="1">
      <alignment horizontal="center" vertical="center"/>
      <protection locked="0"/>
    </xf>
    <xf numFmtId="167" fontId="101" fillId="8" borderId="5" xfId="1" applyNumberFormat="1" applyFont="1" applyFill="1" applyBorder="1" applyAlignment="1" applyProtection="1">
      <alignment horizontal="center" vertical="center"/>
      <protection locked="0"/>
    </xf>
    <xf numFmtId="1" fontId="101" fillId="2" borderId="3" xfId="1" applyNumberFormat="1" applyFont="1" applyFill="1" applyBorder="1" applyAlignment="1" applyProtection="1">
      <alignment horizontal="center" vertical="center"/>
      <protection locked="0"/>
    </xf>
    <xf numFmtId="1" fontId="101" fillId="2" borderId="4" xfId="1" applyNumberFormat="1" applyFont="1" applyFill="1" applyBorder="1" applyAlignment="1" applyProtection="1">
      <alignment horizontal="center" vertical="center"/>
      <protection locked="0"/>
    </xf>
    <xf numFmtId="1" fontId="101" fillId="2" borderId="5" xfId="1" applyNumberFormat="1" applyFont="1" applyFill="1" applyBorder="1" applyAlignment="1" applyProtection="1">
      <alignment horizontal="center" vertical="center"/>
      <protection locked="0"/>
    </xf>
    <xf numFmtId="1" fontId="40" fillId="11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11" borderId="11" xfId="1" applyNumberFormat="1" applyFont="1" applyFill="1" applyBorder="1" applyAlignment="1" applyProtection="1">
      <alignment horizontal="center" vertical="center" shrinkToFit="1"/>
      <protection locked="0"/>
    </xf>
    <xf numFmtId="0" fontId="27" fillId="0" borderId="1" xfId="1" applyFont="1" applyBorder="1" applyAlignment="1" applyProtection="1">
      <alignment horizontal="center" vertical="center" wrapText="1"/>
      <protection locked="0"/>
    </xf>
    <xf numFmtId="0" fontId="27" fillId="0" borderId="2" xfId="1" applyFont="1" applyBorder="1" applyAlignment="1" applyProtection="1">
      <alignment horizontal="center" vertical="center" wrapText="1"/>
      <protection locked="0"/>
    </xf>
    <xf numFmtId="0" fontId="27" fillId="0" borderId="7" xfId="1" applyFont="1" applyBorder="1" applyAlignment="1" applyProtection="1">
      <alignment horizontal="center" vertical="center" wrapText="1"/>
      <protection locked="0"/>
    </xf>
    <xf numFmtId="0" fontId="27" fillId="0" borderId="138" xfId="1" applyFont="1" applyBorder="1" applyAlignment="1" applyProtection="1">
      <alignment horizontal="center" vertical="center" wrapText="1"/>
      <protection locked="0"/>
    </xf>
    <xf numFmtId="0" fontId="27" fillId="0" borderId="122" xfId="1" applyFont="1" applyBorder="1" applyAlignment="1" applyProtection="1">
      <alignment horizontal="center" vertical="center" wrapText="1"/>
      <protection locked="0"/>
    </xf>
    <xf numFmtId="0" fontId="27" fillId="0" borderId="137" xfId="1" applyFont="1" applyBorder="1" applyAlignment="1" applyProtection="1">
      <alignment horizontal="center" vertical="center" wrapText="1"/>
      <protection locked="0"/>
    </xf>
    <xf numFmtId="0" fontId="27" fillId="0" borderId="3" xfId="1" applyFont="1" applyBorder="1" applyAlignment="1" applyProtection="1">
      <alignment horizontal="center"/>
      <protection locked="0"/>
    </xf>
    <xf numFmtId="0" fontId="27" fillId="0" borderId="5" xfId="1" applyFont="1" applyBorder="1" applyAlignment="1" applyProtection="1">
      <alignment horizontal="center"/>
      <protection locked="0"/>
    </xf>
    <xf numFmtId="1" fontId="40" fillId="0" borderId="3" xfId="1" applyNumberFormat="1" applyFont="1" applyBorder="1" applyAlignment="1" applyProtection="1">
      <alignment horizontal="center" vertical="center"/>
      <protection locked="0"/>
    </xf>
    <xf numFmtId="1" fontId="40" fillId="0" borderId="4" xfId="1" applyNumberFormat="1" applyFont="1" applyBorder="1" applyAlignment="1" applyProtection="1">
      <alignment horizontal="center" vertical="center"/>
      <protection locked="0"/>
    </xf>
    <xf numFmtId="1" fontId="40" fillId="0" borderId="5" xfId="1" applyNumberFormat="1" applyFont="1" applyBorder="1" applyAlignment="1" applyProtection="1">
      <alignment horizontal="center" vertical="center"/>
      <protection locked="0"/>
    </xf>
    <xf numFmtId="0" fontId="100" fillId="0" borderId="3" xfId="0" applyFont="1" applyBorder="1" applyAlignment="1" applyProtection="1">
      <alignment horizontal="center" vertical="center" wrapText="1"/>
      <protection locked="0"/>
    </xf>
    <xf numFmtId="0" fontId="100" fillId="0" borderId="4" xfId="0" applyFont="1" applyBorder="1" applyAlignment="1" applyProtection="1">
      <alignment horizontal="center" vertical="center" wrapText="1"/>
      <protection locked="0"/>
    </xf>
    <xf numFmtId="0" fontId="100" fillId="0" borderId="5" xfId="0" applyFont="1" applyBorder="1" applyAlignment="1" applyProtection="1">
      <alignment horizontal="center" vertical="center" wrapText="1"/>
      <protection locked="0"/>
    </xf>
    <xf numFmtId="1" fontId="34" fillId="0" borderId="3" xfId="1" applyNumberFormat="1" applyFont="1" applyBorder="1" applyAlignment="1" applyProtection="1">
      <alignment horizontal="center"/>
      <protection locked="0"/>
    </xf>
    <xf numFmtId="1" fontId="34" fillId="0" borderId="4" xfId="1" applyNumberFormat="1" applyFont="1" applyBorder="1" applyAlignment="1" applyProtection="1">
      <alignment horizontal="center"/>
      <protection locked="0"/>
    </xf>
    <xf numFmtId="1" fontId="34" fillId="0" borderId="5" xfId="1" applyNumberFormat="1" applyFont="1" applyBorder="1" applyAlignment="1" applyProtection="1">
      <alignment horizontal="center"/>
      <protection locked="0"/>
    </xf>
    <xf numFmtId="1" fontId="193" fillId="103" borderId="1" xfId="0" applyNumberFormat="1" applyFont="1" applyFill="1" applyBorder="1" applyAlignment="1" applyProtection="1">
      <alignment horizontal="center" vertical="center"/>
    </xf>
    <xf numFmtId="0" fontId="62" fillId="103" borderId="8" xfId="0" applyFont="1" applyFill="1" applyBorder="1" applyAlignment="1" applyProtection="1">
      <alignment horizontal="center" vertical="center"/>
    </xf>
    <xf numFmtId="0" fontId="40" fillId="0" borderId="10" xfId="1" applyFont="1" applyBorder="1" applyAlignment="1" applyProtection="1">
      <alignment horizontal="center" vertical="center" shrinkToFit="1"/>
      <protection locked="0"/>
    </xf>
    <xf numFmtId="0" fontId="40" fillId="0" borderId="11" xfId="1" applyFont="1" applyBorder="1" applyAlignment="1" applyProtection="1">
      <alignment horizontal="center" vertical="center" shrinkToFit="1"/>
      <protection locked="0"/>
    </xf>
    <xf numFmtId="1" fontId="17" fillId="10" borderId="119" xfId="1" applyNumberFormat="1" applyFont="1" applyFill="1" applyBorder="1" applyAlignment="1" applyProtection="1">
      <alignment horizontal="center" vertical="center" shrinkToFit="1"/>
      <protection locked="0"/>
    </xf>
    <xf numFmtId="1" fontId="154" fillId="92" borderId="3" xfId="3" applyNumberFormat="1" applyFont="1" applyFill="1" applyBorder="1" applyAlignment="1" applyProtection="1">
      <alignment horizontal="center" vertical="center"/>
      <protection hidden="1"/>
    </xf>
    <xf numFmtId="1" fontId="154" fillId="92" borderId="4" xfId="3" applyNumberFormat="1" applyFont="1" applyFill="1" applyBorder="1" applyAlignment="1" applyProtection="1">
      <alignment horizontal="center" vertical="center"/>
      <protection hidden="1"/>
    </xf>
    <xf numFmtId="1" fontId="154" fillId="92" borderId="5" xfId="3" applyNumberFormat="1" applyFont="1" applyFill="1" applyBorder="1" applyAlignment="1" applyProtection="1">
      <alignment horizontal="center" vertical="center"/>
      <protection hidden="1"/>
    </xf>
    <xf numFmtId="0" fontId="156" fillId="20" borderId="10" xfId="3" applyFont="1" applyFill="1" applyBorder="1" applyAlignment="1">
      <alignment horizontal="center" vertical="center"/>
    </xf>
    <xf numFmtId="1" fontId="156" fillId="20" borderId="11" xfId="3" applyNumberFormat="1" applyFont="1" applyFill="1" applyBorder="1" applyAlignment="1">
      <alignment horizontal="center" vertical="center"/>
    </xf>
    <xf numFmtId="14" fontId="154" fillId="92" borderId="4" xfId="3" applyNumberFormat="1" applyFont="1" applyFill="1" applyBorder="1" applyAlignment="1" applyProtection="1">
      <alignment horizontal="center" vertical="center"/>
      <protection hidden="1"/>
    </xf>
    <xf numFmtId="0" fontId="30" fillId="0" borderId="0" xfId="438" applyFont="1" applyFill="1" applyAlignment="1" applyProtection="1">
      <alignment horizontal="center" vertical="center"/>
      <protection locked="0"/>
    </xf>
    <xf numFmtId="0" fontId="44" fillId="0" borderId="6" xfId="1" applyFont="1" applyFill="1" applyBorder="1" applyAlignment="1" applyProtection="1">
      <alignment horizontal="center" vertical="center" shrinkToFit="1"/>
      <protection locked="0"/>
    </xf>
    <xf numFmtId="178" fontId="72" fillId="0" borderId="70" xfId="1" applyNumberFormat="1" applyFont="1" applyFill="1" applyBorder="1" applyAlignment="1" applyProtection="1">
      <alignment horizontal="center" vertical="center" shrinkToFit="1"/>
      <protection locked="0"/>
    </xf>
    <xf numFmtId="178" fontId="72" fillId="0" borderId="82" xfId="1" applyNumberFormat="1" applyFont="1" applyFill="1" applyBorder="1" applyAlignment="1" applyProtection="1">
      <alignment horizontal="center" vertical="center" shrinkToFit="1"/>
      <protection locked="0"/>
    </xf>
    <xf numFmtId="178" fontId="72" fillId="0" borderId="21" xfId="1" applyNumberFormat="1" applyFont="1" applyFill="1" applyBorder="1" applyAlignment="1" applyProtection="1">
      <alignment horizontal="center" vertical="center" shrinkToFit="1"/>
      <protection locked="0"/>
    </xf>
    <xf numFmtId="178" fontId="72" fillId="0" borderId="23" xfId="1" applyNumberFormat="1" applyFont="1" applyFill="1" applyBorder="1" applyAlignment="1" applyProtection="1">
      <alignment horizontal="center" vertical="center" shrinkToFit="1"/>
      <protection locked="0"/>
    </xf>
    <xf numFmtId="0" fontId="30" fillId="2" borderId="0" xfId="0" applyFont="1" applyFill="1" applyBorder="1" applyProtection="1">
      <protection locked="0"/>
    </xf>
    <xf numFmtId="0" fontId="30" fillId="2" borderId="0" xfId="0" applyFont="1" applyFill="1" applyBorder="1" applyAlignment="1" applyProtection="1">
      <alignment vertical="center"/>
      <protection locked="0"/>
    </xf>
    <xf numFmtId="0" fontId="28" fillId="2" borderId="16" xfId="0" applyFont="1" applyFill="1" applyBorder="1" applyAlignment="1" applyProtection="1">
      <alignment horizontal="center" vertical="center"/>
      <protection locked="0"/>
    </xf>
    <xf numFmtId="0" fontId="30" fillId="2" borderId="0" xfId="0" applyFont="1" applyFill="1" applyProtection="1">
      <protection locked="0"/>
    </xf>
    <xf numFmtId="171" fontId="72" fillId="2" borderId="70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21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82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23" xfId="1" applyNumberFormat="1" applyFont="1" applyFill="1" applyBorder="1" applyAlignment="1" applyProtection="1">
      <alignment horizontal="center" vertical="center" shrinkToFit="1"/>
      <protection locked="0"/>
    </xf>
    <xf numFmtId="171" fontId="198" fillId="2" borderId="6" xfId="1" applyNumberFormat="1" applyFont="1" applyFill="1" applyBorder="1" applyAlignment="1" applyProtection="1">
      <alignment horizontal="center" vertical="center" shrinkToFit="1"/>
      <protection locked="0"/>
    </xf>
    <xf numFmtId="171" fontId="199" fillId="2" borderId="6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17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71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85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67" xfId="1" applyNumberFormat="1" applyFont="1" applyFill="1" applyBorder="1" applyAlignment="1" applyProtection="1">
      <alignment horizontal="center" vertical="center" shrinkToFit="1"/>
      <protection locked="0"/>
    </xf>
    <xf numFmtId="171" fontId="72" fillId="2" borderId="6" xfId="1" applyNumberFormat="1" applyFont="1" applyFill="1" applyBorder="1" applyAlignment="1" applyProtection="1">
      <alignment horizontal="center" vertical="center" shrinkToFit="1"/>
      <protection locked="0"/>
    </xf>
    <xf numFmtId="0" fontId="30" fillId="2" borderId="4" xfId="0" applyFont="1" applyFill="1" applyBorder="1" applyProtection="1">
      <protection locked="0"/>
    </xf>
    <xf numFmtId="1" fontId="199" fillId="2" borderId="6" xfId="1" applyNumberFormat="1" applyFont="1" applyFill="1" applyBorder="1" applyAlignment="1" applyProtection="1">
      <alignment horizontal="center" vertical="center" shrinkToFit="1"/>
      <protection locked="0"/>
    </xf>
    <xf numFmtId="178" fontId="72" fillId="0" borderId="6" xfId="1" applyNumberFormat="1" applyFont="1" applyFill="1" applyBorder="1" applyAlignment="1" applyProtection="1">
      <alignment horizontal="center" vertical="center" shrinkToFit="1"/>
      <protection locked="0"/>
    </xf>
    <xf numFmtId="178" fontId="72" fillId="0" borderId="12" xfId="1" applyNumberFormat="1" applyFont="1" applyFill="1" applyBorder="1" applyAlignment="1" applyProtection="1">
      <alignment horizontal="center" vertical="center" shrinkToFit="1"/>
      <protection locked="0"/>
    </xf>
    <xf numFmtId="0" fontId="8" fillId="2" borderId="0" xfId="0" applyFont="1" applyFill="1" applyBorder="1" applyProtection="1">
      <protection locked="0"/>
    </xf>
    <xf numFmtId="0" fontId="8" fillId="2" borderId="0" xfId="0" applyFont="1" applyFill="1" applyBorder="1" applyAlignment="1" applyProtection="1">
      <alignment vertical="center"/>
      <protection locked="0"/>
    </xf>
    <xf numFmtId="0" fontId="27" fillId="2" borderId="25" xfId="0" applyFont="1" applyFill="1" applyBorder="1" applyAlignment="1" applyProtection="1">
      <alignment horizontal="center" vertical="center" wrapText="1"/>
      <protection locked="0"/>
    </xf>
    <xf numFmtId="0" fontId="8" fillId="2" borderId="0" xfId="0" applyFont="1" applyFill="1" applyProtection="1">
      <protection locked="0"/>
    </xf>
    <xf numFmtId="171" fontId="17" fillId="2" borderId="70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21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82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23" xfId="1" applyNumberFormat="1" applyFont="1" applyFill="1" applyBorder="1" applyAlignment="1" applyProtection="1">
      <alignment horizontal="center" vertical="center" shrinkToFit="1"/>
      <protection locked="0"/>
    </xf>
    <xf numFmtId="170" fontId="17" fillId="2" borderId="82" xfId="1" applyNumberFormat="1" applyFont="1" applyFill="1" applyBorder="1" applyAlignment="1" applyProtection="1">
      <alignment horizontal="center" vertical="center" shrinkToFit="1"/>
      <protection locked="0"/>
    </xf>
    <xf numFmtId="171" fontId="23" fillId="2" borderId="6" xfId="1" applyNumberFormat="1" applyFont="1" applyFill="1" applyBorder="1" applyAlignment="1" applyProtection="1">
      <alignment horizontal="center" vertical="center" shrinkToFit="1"/>
      <protection locked="0"/>
    </xf>
    <xf numFmtId="171" fontId="37" fillId="2" borderId="6" xfId="1" applyNumberFormat="1" applyFont="1" applyFill="1" applyBorder="1" applyAlignment="1" applyProtection="1">
      <alignment horizontal="center" vertical="center" shrinkToFit="1"/>
      <protection locked="0"/>
    </xf>
    <xf numFmtId="0" fontId="57" fillId="2" borderId="0" xfId="0" applyFont="1" applyFill="1" applyProtection="1">
      <protection locked="0"/>
    </xf>
    <xf numFmtId="171" fontId="17" fillId="2" borderId="17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71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85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67" xfId="1" applyNumberFormat="1" applyFont="1" applyFill="1" applyBorder="1" applyAlignment="1" applyProtection="1">
      <alignment horizontal="center" vertical="center" shrinkToFit="1"/>
      <protection locked="0"/>
    </xf>
    <xf numFmtId="171" fontId="17" fillId="2" borderId="6" xfId="1" applyNumberFormat="1" applyFont="1" applyFill="1" applyBorder="1" applyAlignment="1" applyProtection="1">
      <alignment horizontal="center" vertical="center" shrinkToFit="1"/>
      <protection locked="0"/>
    </xf>
    <xf numFmtId="170" fontId="37" fillId="2" borderId="6" xfId="1" applyNumberFormat="1" applyFont="1" applyFill="1" applyBorder="1" applyAlignment="1" applyProtection="1">
      <alignment horizontal="center" vertical="center" shrinkToFit="1"/>
      <protection locked="0"/>
    </xf>
    <xf numFmtId="0" fontId="8" fillId="2" borderId="4" xfId="0" applyFont="1" applyFill="1" applyBorder="1" applyProtection="1">
      <protection locked="0"/>
    </xf>
    <xf numFmtId="1" fontId="37" fillId="2" borderId="6" xfId="1" applyNumberFormat="1" applyFont="1" applyFill="1" applyBorder="1" applyAlignment="1" applyProtection="1">
      <alignment horizontal="center" vertical="center" shrinkToFit="1"/>
      <protection locked="0"/>
    </xf>
  </cellXfs>
  <cellStyles count="1031">
    <cellStyle name="_21" xfId="298"/>
    <cellStyle name="_43" xfId="10"/>
    <cellStyle name="_43 2" xfId="58"/>
    <cellStyle name="_43 3" xfId="57"/>
    <cellStyle name="_45" xfId="11"/>
    <cellStyle name="_45 2" xfId="60"/>
    <cellStyle name="_45 3" xfId="59"/>
    <cellStyle name="_54" xfId="12"/>
    <cellStyle name="_54 2" xfId="62"/>
    <cellStyle name="_54 3" xfId="61"/>
    <cellStyle name="_56" xfId="13"/>
    <cellStyle name="_56 2" xfId="64"/>
    <cellStyle name="_56 3" xfId="63"/>
    <cellStyle name="20% - Акцент1" xfId="299"/>
    <cellStyle name="20% - Акцент1 10" xfId="487"/>
    <cellStyle name="20% — акцент1 10" xfId="853"/>
    <cellStyle name="20% - Акцент1 11" xfId="444"/>
    <cellStyle name="20% - Акцент1 2" xfId="14"/>
    <cellStyle name="20% — акцент1 2" xfId="66"/>
    <cellStyle name="20% - Акцент1 2 2" xfId="356"/>
    <cellStyle name="20% — акцент1 2 2" xfId="300"/>
    <cellStyle name="20% - Акцент1 2 3" xfId="488"/>
    <cellStyle name="20% - Акцент1 2 4" xfId="731"/>
    <cellStyle name="20% - Акцент1 2 5" xfId="878"/>
    <cellStyle name="20% - Акцент1 3" xfId="65"/>
    <cellStyle name="20% — акцент1 3" xfId="357"/>
    <cellStyle name="20% - Акцент1 3 2" xfId="413"/>
    <cellStyle name="20% — акцент1 3 2" xfId="490"/>
    <cellStyle name="20% - Акцент1 3 3" xfId="489"/>
    <cellStyle name="20% — акцент1 3 3" xfId="733"/>
    <cellStyle name="20% - Акцент1 3 4" xfId="732"/>
    <cellStyle name="20% — акцент1 3 4" xfId="880"/>
    <cellStyle name="20% - Акцент1 3 5" xfId="879"/>
    <cellStyle name="20% - Акцент1 4" xfId="129"/>
    <cellStyle name="20% — акцент1 4" xfId="391"/>
    <cellStyle name="20% - Акцент1 4 2" xfId="491"/>
    <cellStyle name="20% — акцент1 4 2" xfId="492"/>
    <cellStyle name="20% - Акцент1 4 3" xfId="734"/>
    <cellStyle name="20% — акцент1 4 3" xfId="735"/>
    <cellStyle name="20% - Акцент1 4 4" xfId="881"/>
    <cellStyle name="20% — акцент1 4 4" xfId="882"/>
    <cellStyle name="20% - Акцент1 5" xfId="121"/>
    <cellStyle name="20% — акцент1 5" xfId="404"/>
    <cellStyle name="20% - Акцент1 5 2" xfId="493"/>
    <cellStyle name="20% - Акцент1 5 3" xfId="736"/>
    <cellStyle name="20% - Акцент1 5 4" xfId="883"/>
    <cellStyle name="20% - Акцент1 6" xfId="195"/>
    <cellStyle name="20% — акцент1 6" xfId="414"/>
    <cellStyle name="20% - Акцент1 6 2" xfId="494"/>
    <cellStyle name="20% - Акцент1 6 3" xfId="737"/>
    <cellStyle name="20% - Акцент1 6 4" xfId="884"/>
    <cellStyle name="20% - Акцент1 7" xfId="205"/>
    <cellStyle name="20% — акцент1 7" xfId="255"/>
    <cellStyle name="20% - Акцент1 7 2" xfId="495"/>
    <cellStyle name="20% - Акцент1 7 3" xfId="738"/>
    <cellStyle name="20% - Акцент1 7 4" xfId="885"/>
    <cellStyle name="20% - Акцент1 8" xfId="210"/>
    <cellStyle name="20% — акцент1 8" xfId="445"/>
    <cellStyle name="20% - Акцент1 8 2" xfId="496"/>
    <cellStyle name="20% - Акцент1 8 3" xfId="739"/>
    <cellStyle name="20% - Акцент1 8 4" xfId="886"/>
    <cellStyle name="20% - Акцент1 9" xfId="222"/>
    <cellStyle name="20% — акцент1 9" xfId="712"/>
    <cellStyle name="20% - Акцент1 9 2" xfId="497"/>
    <cellStyle name="20% - Акцент1 9 3" xfId="887"/>
    <cellStyle name="20% - Акцент2" xfId="301"/>
    <cellStyle name="20% - Акцент2 10" xfId="498"/>
    <cellStyle name="20% — акцент2 10" xfId="854"/>
    <cellStyle name="20% - Акцент2 11" xfId="446"/>
    <cellStyle name="20% - Акцент2 2" xfId="15"/>
    <cellStyle name="20% — акцент2 2" xfId="68"/>
    <cellStyle name="20% - Акцент2 2 2" xfId="358"/>
    <cellStyle name="20% — акцент2 2 2" xfId="302"/>
    <cellStyle name="20% - Акцент2 2 3" xfId="499"/>
    <cellStyle name="20% - Акцент2 2 4" xfId="740"/>
    <cellStyle name="20% - Акцент2 2 5" xfId="888"/>
    <cellStyle name="20% - Акцент2 3" xfId="67"/>
    <cellStyle name="20% — акцент2 3" xfId="359"/>
    <cellStyle name="20% - Акцент2 3 2" xfId="415"/>
    <cellStyle name="20% - Акцент2 3 3" xfId="500"/>
    <cellStyle name="20% - Акцент2 3 4" xfId="741"/>
    <cellStyle name="20% - Акцент2 3 5" xfId="889"/>
    <cellStyle name="20% - Акцент2 4" xfId="131"/>
    <cellStyle name="20% — акцент2 4" xfId="390"/>
    <cellStyle name="20% - Акцент2 4 2" xfId="501"/>
    <cellStyle name="20% - Акцент2 4 3" xfId="742"/>
    <cellStyle name="20% - Акцент2 4 4" xfId="890"/>
    <cellStyle name="20% - Акцент2 5" xfId="178"/>
    <cellStyle name="20% — акцент2 5" xfId="403"/>
    <cellStyle name="20% - Акцент2 5 2" xfId="502"/>
    <cellStyle name="20% - Акцент2 5 3" xfId="743"/>
    <cellStyle name="20% - Акцент2 5 4" xfId="891"/>
    <cellStyle name="20% - Акцент2 6" xfId="186"/>
    <cellStyle name="20% — акцент2 6" xfId="416"/>
    <cellStyle name="20% - Акцент2 6 2" xfId="503"/>
    <cellStyle name="20% - Акцент2 6 3" xfId="744"/>
    <cellStyle name="20% - Акцент2 6 4" xfId="892"/>
    <cellStyle name="20% - Акцент2 7" xfId="200"/>
    <cellStyle name="20% — акцент2 7" xfId="256"/>
    <cellStyle name="20% - Акцент2 7 2" xfId="504"/>
    <cellStyle name="20% - Акцент2 7 3" xfId="745"/>
    <cellStyle name="20% - Акцент2 7 4" xfId="893"/>
    <cellStyle name="20% - Акцент2 8" xfId="206"/>
    <cellStyle name="20% — акцент2 8" xfId="447"/>
    <cellStyle name="20% - Акцент2 8 2" xfId="505"/>
    <cellStyle name="20% - Акцент2 8 3" xfId="746"/>
    <cellStyle name="20% - Акцент2 8 4" xfId="894"/>
    <cellStyle name="20% - Акцент2 9" xfId="223"/>
    <cellStyle name="20% — акцент2 9" xfId="713"/>
    <cellStyle name="20% - Акцент2 9 2" xfId="506"/>
    <cellStyle name="20% - Акцент2 9 3" xfId="895"/>
    <cellStyle name="20% - Акцент3" xfId="303"/>
    <cellStyle name="20% - Акцент3 10" xfId="507"/>
    <cellStyle name="20% — акцент3 10" xfId="855"/>
    <cellStyle name="20% - Акцент3 11" xfId="448"/>
    <cellStyle name="20% - Акцент3 2" xfId="16"/>
    <cellStyle name="20% — акцент3 2" xfId="70"/>
    <cellStyle name="20% - Акцент3 2 2" xfId="360"/>
    <cellStyle name="20% — акцент3 2 2" xfId="304"/>
    <cellStyle name="20% - Акцент3 2 3" xfId="508"/>
    <cellStyle name="20% - Акцент3 2 4" xfId="747"/>
    <cellStyle name="20% - Акцент3 2 5" xfId="896"/>
    <cellStyle name="20% - Акцент3 3" xfId="69"/>
    <cellStyle name="20% — акцент3 3" xfId="361"/>
    <cellStyle name="20% - Акцент3 3 2" xfId="417"/>
    <cellStyle name="20% - Акцент3 3 3" xfId="509"/>
    <cellStyle name="20% - Акцент3 3 4" xfId="748"/>
    <cellStyle name="20% - Акцент3 3 5" xfId="897"/>
    <cellStyle name="20% - Акцент3 4" xfId="133"/>
    <cellStyle name="20% — акцент3 4" xfId="389"/>
    <cellStyle name="20% - Акцент3 4 2" xfId="510"/>
    <cellStyle name="20% - Акцент3 4 3" xfId="749"/>
    <cellStyle name="20% - Акцент3 4 4" xfId="898"/>
    <cellStyle name="20% - Акцент3 5" xfId="176"/>
    <cellStyle name="20% — акцент3 5" xfId="393"/>
    <cellStyle name="20% - Акцент3 5 2" xfId="511"/>
    <cellStyle name="20% - Акцент3 5 3" xfId="750"/>
    <cellStyle name="20% - Акцент3 5 4" xfId="899"/>
    <cellStyle name="20% - Акцент3 6" xfId="193"/>
    <cellStyle name="20% — акцент3 6" xfId="418"/>
    <cellStyle name="20% - Акцент3 6 2" xfId="512"/>
    <cellStyle name="20% - Акцент3 6 3" xfId="751"/>
    <cellStyle name="20% - Акцент3 6 4" xfId="900"/>
    <cellStyle name="20% - Акцент3 7" xfId="204"/>
    <cellStyle name="20% — акцент3 7" xfId="257"/>
    <cellStyle name="20% - Акцент3 7 2" xfId="513"/>
    <cellStyle name="20% - Акцент3 7 3" xfId="752"/>
    <cellStyle name="20% - Акцент3 7 4" xfId="901"/>
    <cellStyle name="20% - Акцент3 8" xfId="209"/>
    <cellStyle name="20% — акцент3 8" xfId="449"/>
    <cellStyle name="20% - Акцент3 8 2" xfId="514"/>
    <cellStyle name="20% - Акцент3 8 3" xfId="753"/>
    <cellStyle name="20% - Акцент3 8 4" xfId="902"/>
    <cellStyle name="20% - Акцент3 9" xfId="224"/>
    <cellStyle name="20% — акцент3 9" xfId="714"/>
    <cellStyle name="20% - Акцент3 9 2" xfId="515"/>
    <cellStyle name="20% - Акцент3 9 3" xfId="903"/>
    <cellStyle name="20% - Акцент4" xfId="305"/>
    <cellStyle name="20% - Акцент4 10" xfId="516"/>
    <cellStyle name="20% — акцент4 10" xfId="856"/>
    <cellStyle name="20% - Акцент4 11" xfId="450"/>
    <cellStyle name="20% - Акцент4 2" xfId="17"/>
    <cellStyle name="20% — акцент4 2" xfId="72"/>
    <cellStyle name="20% - Акцент4 2 2" xfId="362"/>
    <cellStyle name="20% — акцент4 2 2" xfId="306"/>
    <cellStyle name="20% - Акцент4 2 3" xfId="517"/>
    <cellStyle name="20% - Акцент4 2 4" xfId="754"/>
    <cellStyle name="20% - Акцент4 2 5" xfId="904"/>
    <cellStyle name="20% - Акцент4 3" xfId="71"/>
    <cellStyle name="20% — акцент4 3" xfId="363"/>
    <cellStyle name="20% - Акцент4 3 2" xfId="419"/>
    <cellStyle name="20% - Акцент4 3 3" xfId="518"/>
    <cellStyle name="20% - Акцент4 3 4" xfId="755"/>
    <cellStyle name="20% - Акцент4 3 5" xfId="905"/>
    <cellStyle name="20% - Акцент4 4" xfId="135"/>
    <cellStyle name="20% — акцент4 4" xfId="388"/>
    <cellStyle name="20% - Акцент4 4 2" xfId="519"/>
    <cellStyle name="20% - Акцент4 4 3" xfId="756"/>
    <cellStyle name="20% - Акцент4 4 4" xfId="906"/>
    <cellStyle name="20% - Акцент4 5" xfId="174"/>
    <cellStyle name="20% — акцент4 5" xfId="402"/>
    <cellStyle name="20% - Акцент4 5 2" xfId="520"/>
    <cellStyle name="20% - Акцент4 5 3" xfId="757"/>
    <cellStyle name="20% - Акцент4 5 4" xfId="907"/>
    <cellStyle name="20% - Акцент4 6" xfId="191"/>
    <cellStyle name="20% — акцент4 6" xfId="420"/>
    <cellStyle name="20% - Акцент4 6 2" xfId="521"/>
    <cellStyle name="20% - Акцент4 6 3" xfId="758"/>
    <cellStyle name="20% - Акцент4 6 4" xfId="908"/>
    <cellStyle name="20% - Акцент4 7" xfId="203"/>
    <cellStyle name="20% — акцент4 7" xfId="258"/>
    <cellStyle name="20% - Акцент4 7 2" xfId="522"/>
    <cellStyle name="20% - Акцент4 7 3" xfId="759"/>
    <cellStyle name="20% - Акцент4 7 4" xfId="909"/>
    <cellStyle name="20% - Акцент4 8" xfId="208"/>
    <cellStyle name="20% — акцент4 8" xfId="451"/>
    <cellStyle name="20% - Акцент4 8 2" xfId="523"/>
    <cellStyle name="20% - Акцент4 8 3" xfId="760"/>
    <cellStyle name="20% - Акцент4 8 4" xfId="910"/>
    <cellStyle name="20% - Акцент4 9" xfId="225"/>
    <cellStyle name="20% — акцент4 9" xfId="715"/>
    <cellStyle name="20% - Акцент4 9 2" xfId="524"/>
    <cellStyle name="20% - Акцент4 9 3" xfId="911"/>
    <cellStyle name="20% - Акцент5" xfId="307"/>
    <cellStyle name="20% - Акцент5 10" xfId="525"/>
    <cellStyle name="20% — акцент5 10" xfId="857"/>
    <cellStyle name="20% - Акцент5 11" xfId="452"/>
    <cellStyle name="20% - Акцент5 2" xfId="18"/>
    <cellStyle name="20% — акцент5 2" xfId="74"/>
    <cellStyle name="20% - Акцент5 2 2" xfId="364"/>
    <cellStyle name="20% — акцент5 2 2" xfId="308"/>
    <cellStyle name="20% - Акцент5 2 3" xfId="526"/>
    <cellStyle name="20% - Акцент5 2 4" xfId="761"/>
    <cellStyle name="20% - Акцент5 2 5" xfId="912"/>
    <cellStyle name="20% - Акцент5 3" xfId="73"/>
    <cellStyle name="20% — акцент5 3" xfId="365"/>
    <cellStyle name="20% - Акцент5 3 2" xfId="421"/>
    <cellStyle name="20% - Акцент5 3 3" xfId="527"/>
    <cellStyle name="20% - Акцент5 3 4" xfId="762"/>
    <cellStyle name="20% - Акцент5 3 5" xfId="913"/>
    <cellStyle name="20% - Акцент5 4" xfId="137"/>
    <cellStyle name="20% — акцент5 4" xfId="387"/>
    <cellStyle name="20% - Акцент5 4 2" xfId="528"/>
    <cellStyle name="20% - Акцент5 4 3" xfId="763"/>
    <cellStyle name="20% - Акцент5 4 4" xfId="914"/>
    <cellStyle name="20% - Акцент5 5" xfId="172"/>
    <cellStyle name="20% — акцент5 5" xfId="401"/>
    <cellStyle name="20% - Акцент5 5 2" xfId="529"/>
    <cellStyle name="20% - Акцент5 5 3" xfId="764"/>
    <cellStyle name="20% - Акцент5 5 4" xfId="915"/>
    <cellStyle name="20% - Акцент5 6" xfId="189"/>
    <cellStyle name="20% — акцент5 6" xfId="422"/>
    <cellStyle name="20% - Акцент5 6 2" xfId="530"/>
    <cellStyle name="20% - Акцент5 6 3" xfId="765"/>
    <cellStyle name="20% - Акцент5 6 4" xfId="916"/>
    <cellStyle name="20% - Акцент5 7" xfId="201"/>
    <cellStyle name="20% — акцент5 7" xfId="259"/>
    <cellStyle name="20% - Акцент5 7 2" xfId="531"/>
    <cellStyle name="20% - Акцент5 7 3" xfId="766"/>
    <cellStyle name="20% - Акцент5 7 4" xfId="917"/>
    <cellStyle name="20% - Акцент5 8" xfId="207"/>
    <cellStyle name="20% — акцент5 8" xfId="453"/>
    <cellStyle name="20% - Акцент5 8 2" xfId="532"/>
    <cellStyle name="20% - Акцент5 8 3" xfId="767"/>
    <cellStyle name="20% - Акцент5 8 4" xfId="918"/>
    <cellStyle name="20% - Акцент5 9" xfId="226"/>
    <cellStyle name="20% — акцент5 9" xfId="716"/>
    <cellStyle name="20% - Акцент5 9 2" xfId="533"/>
    <cellStyle name="20% - Акцент5 9 3" xfId="919"/>
    <cellStyle name="20% - Акцент6" xfId="309"/>
    <cellStyle name="20% - Акцент6 10" xfId="534"/>
    <cellStyle name="20% — акцент6 10" xfId="858"/>
    <cellStyle name="20% - Акцент6 11" xfId="454"/>
    <cellStyle name="20% - Акцент6 2" xfId="19"/>
    <cellStyle name="20% — акцент6 2" xfId="76"/>
    <cellStyle name="20% - Акцент6 2 2" xfId="366"/>
    <cellStyle name="20% — акцент6 2 2" xfId="310"/>
    <cellStyle name="20% - Акцент6 2 3" xfId="535"/>
    <cellStyle name="20% - Акцент6 2 4" xfId="768"/>
    <cellStyle name="20% - Акцент6 2 5" xfId="920"/>
    <cellStyle name="20% - Акцент6 3" xfId="75"/>
    <cellStyle name="20% — акцент6 3" xfId="367"/>
    <cellStyle name="20% - Акцент6 3 2" xfId="423"/>
    <cellStyle name="20% - Акцент6 3 3" xfId="536"/>
    <cellStyle name="20% - Акцент6 3 4" xfId="769"/>
    <cellStyle name="20% - Акцент6 3 5" xfId="921"/>
    <cellStyle name="20% - Акцент6 4" xfId="139"/>
    <cellStyle name="20% — акцент6 4" xfId="386"/>
    <cellStyle name="20% - Акцент6 4 2" xfId="537"/>
    <cellStyle name="20% - Акцент6 4 3" xfId="770"/>
    <cellStyle name="20% - Акцент6 4 4" xfId="922"/>
    <cellStyle name="20% - Акцент6 5" xfId="171"/>
    <cellStyle name="20% — акцент6 5" xfId="400"/>
    <cellStyle name="20% - Акцент6 5 2" xfId="538"/>
    <cellStyle name="20% - Акцент6 5 3" xfId="771"/>
    <cellStyle name="20% - Акцент6 5 4" xfId="923"/>
    <cellStyle name="20% - Акцент6 6" xfId="188"/>
    <cellStyle name="20% — акцент6 6" xfId="424"/>
    <cellStyle name="20% - Акцент6 6 2" xfId="539"/>
    <cellStyle name="20% - Акцент6 6 3" xfId="772"/>
    <cellStyle name="20% - Акцент6 6 4" xfId="924"/>
    <cellStyle name="20% - Акцент6 7" xfId="185"/>
    <cellStyle name="20% — акцент6 7" xfId="260"/>
    <cellStyle name="20% - Акцент6 7 2" xfId="540"/>
    <cellStyle name="20% - Акцент6 7 3" xfId="773"/>
    <cellStyle name="20% - Акцент6 7 4" xfId="925"/>
    <cellStyle name="20% - Акцент6 8" xfId="199"/>
    <cellStyle name="20% — акцент6 8" xfId="455"/>
    <cellStyle name="20% - Акцент6 8 2" xfId="541"/>
    <cellStyle name="20% - Акцент6 8 3" xfId="774"/>
    <cellStyle name="20% - Акцент6 8 4" xfId="926"/>
    <cellStyle name="20% - Акцент6 9" xfId="227"/>
    <cellStyle name="20% — акцент6 9" xfId="717"/>
    <cellStyle name="20% - Акцент6 9 2" xfId="542"/>
    <cellStyle name="20% - Акцент6 9 3" xfId="927"/>
    <cellStyle name="40% - Акцент1" xfId="311"/>
    <cellStyle name="40% - Акцент1 10" xfId="543"/>
    <cellStyle name="40% — акцент1 10" xfId="859"/>
    <cellStyle name="40% - Акцент1 11" xfId="456"/>
    <cellStyle name="40% - Акцент1 2" xfId="20"/>
    <cellStyle name="40% — акцент1 2" xfId="78"/>
    <cellStyle name="40% - Акцент1 2 2" xfId="368"/>
    <cellStyle name="40% — акцент1 2 2" xfId="312"/>
    <cellStyle name="40% - Акцент1 2 3" xfId="544"/>
    <cellStyle name="40% - Акцент1 2 4" xfId="775"/>
    <cellStyle name="40% - Акцент1 2 5" xfId="928"/>
    <cellStyle name="40% - Акцент1 3" xfId="77"/>
    <cellStyle name="40% — акцент1 3" xfId="369"/>
    <cellStyle name="40% - Акцент1 3 2" xfId="425"/>
    <cellStyle name="40% - Акцент1 3 3" xfId="545"/>
    <cellStyle name="40% - Акцент1 3 4" xfId="776"/>
    <cellStyle name="40% - Акцент1 3 5" xfId="929"/>
    <cellStyle name="40% - Акцент1 4" xfId="141"/>
    <cellStyle name="40% — акцент1 4" xfId="385"/>
    <cellStyle name="40% - Акцент1 4 2" xfId="546"/>
    <cellStyle name="40% - Акцент1 4 3" xfId="777"/>
    <cellStyle name="40% - Акцент1 4 4" xfId="930"/>
    <cellStyle name="40% - Акцент1 5" xfId="169"/>
    <cellStyle name="40% — акцент1 5" xfId="399"/>
    <cellStyle name="40% - Акцент1 5 2" xfId="547"/>
    <cellStyle name="40% - Акцент1 5 3" xfId="778"/>
    <cellStyle name="40% - Акцент1 5 4" xfId="931"/>
    <cellStyle name="40% - Акцент1 6" xfId="122"/>
    <cellStyle name="40% — акцент1 6" xfId="426"/>
    <cellStyle name="40% - Акцент1 6 2" xfId="548"/>
    <cellStyle name="40% - Акцент1 6 3" xfId="779"/>
    <cellStyle name="40% - Акцент1 6 4" xfId="932"/>
    <cellStyle name="40% - Акцент1 7" xfId="183"/>
    <cellStyle name="40% — акцент1 7" xfId="261"/>
    <cellStyle name="40% - Акцент1 7 2" xfId="549"/>
    <cellStyle name="40% - Акцент1 7 3" xfId="780"/>
    <cellStyle name="40% - Акцент1 7 4" xfId="933"/>
    <cellStyle name="40% - Акцент1 8" xfId="198"/>
    <cellStyle name="40% — акцент1 8" xfId="457"/>
    <cellStyle name="40% - Акцент1 8 2" xfId="550"/>
    <cellStyle name="40% - Акцент1 8 3" xfId="781"/>
    <cellStyle name="40% - Акцент1 8 4" xfId="934"/>
    <cellStyle name="40% - Акцент1 9" xfId="228"/>
    <cellStyle name="40% — акцент1 9" xfId="718"/>
    <cellStyle name="40% - Акцент1 9 2" xfId="551"/>
    <cellStyle name="40% - Акцент1 9 3" xfId="935"/>
    <cellStyle name="40% - Акцент2" xfId="313"/>
    <cellStyle name="40% - Акцент2 10" xfId="458"/>
    <cellStyle name="40% — акцент2 10" xfId="860"/>
    <cellStyle name="40% - Акцент2 2" xfId="21"/>
    <cellStyle name="40% — акцент2 2" xfId="80"/>
    <cellStyle name="40% - Акцент2 2 2" xfId="370"/>
    <cellStyle name="40% — акцент2 2 2" xfId="314"/>
    <cellStyle name="40% - Акцент2 2 3" xfId="552"/>
    <cellStyle name="40% - Акцент2 2 4" xfId="782"/>
    <cellStyle name="40% - Акцент2 2 5" xfId="936"/>
    <cellStyle name="40% - Акцент2 3" xfId="79"/>
    <cellStyle name="40% — акцент2 3" xfId="371"/>
    <cellStyle name="40% - Акцент2 3 2" xfId="427"/>
    <cellStyle name="40% - Акцент2 3 3" xfId="553"/>
    <cellStyle name="40% - Акцент2 3 4" xfId="783"/>
    <cellStyle name="40% - Акцент2 3 5" xfId="937"/>
    <cellStyle name="40% - Акцент2 4" xfId="143"/>
    <cellStyle name="40% — акцент2 4" xfId="384"/>
    <cellStyle name="40% - Акцент2 4 2" xfId="554"/>
    <cellStyle name="40% - Акцент2 4 3" xfId="784"/>
    <cellStyle name="40% - Акцент2 4 4" xfId="938"/>
    <cellStyle name="40% - Акцент2 5" xfId="167"/>
    <cellStyle name="40% — акцент2 5" xfId="398"/>
    <cellStyle name="40% - Акцент2 5 2" xfId="555"/>
    <cellStyle name="40% - Акцент2 5 3" xfId="785"/>
    <cellStyle name="40% - Акцент2 5 4" xfId="939"/>
    <cellStyle name="40% - Акцент2 6" xfId="124"/>
    <cellStyle name="40% — акцент2 6" xfId="428"/>
    <cellStyle name="40% - Акцент2 6 2" xfId="556"/>
    <cellStyle name="40% - Акцент2 6 3" xfId="786"/>
    <cellStyle name="40% - Акцент2 6 4" xfId="940"/>
    <cellStyle name="40% - Акцент2 7" xfId="182"/>
    <cellStyle name="40% — акцент2 7" xfId="262"/>
    <cellStyle name="40% - Акцент2 7 2" xfId="557"/>
    <cellStyle name="40% - Акцент2 7 3" xfId="787"/>
    <cellStyle name="40% - Акцент2 7 4" xfId="941"/>
    <cellStyle name="40% - Акцент2 8" xfId="197"/>
    <cellStyle name="40% — акцент2 8" xfId="459"/>
    <cellStyle name="40% - Акцент2 8 2" xfId="558"/>
    <cellStyle name="40% - Акцент2 8 3" xfId="788"/>
    <cellStyle name="40% - Акцент2 8 4" xfId="942"/>
    <cellStyle name="40% - Акцент2 9" xfId="229"/>
    <cellStyle name="40% — акцент2 9" xfId="719"/>
    <cellStyle name="40% - Акцент2 9 2" xfId="559"/>
    <cellStyle name="40% - Акцент2 9 3" xfId="943"/>
    <cellStyle name="40% - Акцент3" xfId="315"/>
    <cellStyle name="40% - Акцент3 10" xfId="560"/>
    <cellStyle name="40% — акцент3 10" xfId="861"/>
    <cellStyle name="40% - Акцент3 11" xfId="460"/>
    <cellStyle name="40% - Акцент3 2" xfId="22"/>
    <cellStyle name="40% — акцент3 2" xfId="82"/>
    <cellStyle name="40% - Акцент3 2 2" xfId="372"/>
    <cellStyle name="40% — акцент3 2 2" xfId="316"/>
    <cellStyle name="40% - Акцент3 2 3" xfId="561"/>
    <cellStyle name="40% - Акцент3 2 4" xfId="789"/>
    <cellStyle name="40% - Акцент3 2 5" xfId="944"/>
    <cellStyle name="40% - Акцент3 3" xfId="81"/>
    <cellStyle name="40% — акцент3 3" xfId="373"/>
    <cellStyle name="40% - Акцент3 3 2" xfId="429"/>
    <cellStyle name="40% - Акцент3 3 3" xfId="562"/>
    <cellStyle name="40% - Акцент3 3 4" xfId="790"/>
    <cellStyle name="40% - Акцент3 3 5" xfId="945"/>
    <cellStyle name="40% - Акцент3 4" xfId="145"/>
    <cellStyle name="40% — акцент3 4" xfId="383"/>
    <cellStyle name="40% - Акцент3 4 2" xfId="563"/>
    <cellStyle name="40% - Акцент3 4 3" xfId="791"/>
    <cellStyle name="40% - Акцент3 4 4" xfId="946"/>
    <cellStyle name="40% - Акцент3 5" xfId="165"/>
    <cellStyle name="40% — акцент3 5" xfId="397"/>
    <cellStyle name="40% - Акцент3 5 2" xfId="564"/>
    <cellStyle name="40% - Акцент3 5 3" xfId="792"/>
    <cellStyle name="40% - Акцент3 5 4" xfId="947"/>
    <cellStyle name="40% - Акцент3 6" xfId="126"/>
    <cellStyle name="40% — акцент3 6" xfId="430"/>
    <cellStyle name="40% - Акцент3 6 2" xfId="565"/>
    <cellStyle name="40% - Акцент3 6 3" xfId="793"/>
    <cellStyle name="40% - Акцент3 6 4" xfId="948"/>
    <cellStyle name="40% - Акцент3 7" xfId="180"/>
    <cellStyle name="40% — акцент3 7" xfId="263"/>
    <cellStyle name="40% - Акцент3 7 2" xfId="566"/>
    <cellStyle name="40% - Акцент3 7 3" xfId="794"/>
    <cellStyle name="40% - Акцент3 7 4" xfId="949"/>
    <cellStyle name="40% - Акцент3 8" xfId="196"/>
    <cellStyle name="40% — акцент3 8" xfId="461"/>
    <cellStyle name="40% - Акцент3 8 2" xfId="567"/>
    <cellStyle name="40% - Акцент3 8 3" xfId="795"/>
    <cellStyle name="40% - Акцент3 8 4" xfId="950"/>
    <cellStyle name="40% - Акцент3 9" xfId="230"/>
    <cellStyle name="40% — акцент3 9" xfId="720"/>
    <cellStyle name="40% - Акцент3 9 2" xfId="568"/>
    <cellStyle name="40% - Акцент3 9 3" xfId="951"/>
    <cellStyle name="40% - Акцент4" xfId="317"/>
    <cellStyle name="40% - Акцент4 10" xfId="569"/>
    <cellStyle name="40% — акцент4 10" xfId="862"/>
    <cellStyle name="40% - Акцент4 11" xfId="462"/>
    <cellStyle name="40% - Акцент4 2" xfId="23"/>
    <cellStyle name="40% — акцент4 2" xfId="84"/>
    <cellStyle name="40% - Акцент4 2 2" xfId="374"/>
    <cellStyle name="40% — акцент4 2 2" xfId="318"/>
    <cellStyle name="40% - Акцент4 2 3" xfId="570"/>
    <cellStyle name="40% - Акцент4 2 4" xfId="796"/>
    <cellStyle name="40% - Акцент4 2 5" xfId="952"/>
    <cellStyle name="40% - Акцент4 3" xfId="83"/>
    <cellStyle name="40% — акцент4 3" xfId="375"/>
    <cellStyle name="40% - Акцент4 3 2" xfId="431"/>
    <cellStyle name="40% - Акцент4 3 3" xfId="571"/>
    <cellStyle name="40% - Акцент4 3 4" xfId="797"/>
    <cellStyle name="40% - Акцент4 3 5" xfId="953"/>
    <cellStyle name="40% - Акцент4 4" xfId="147"/>
    <cellStyle name="40% — акцент4 4" xfId="382"/>
    <cellStyle name="40% - Акцент4 4 2" xfId="572"/>
    <cellStyle name="40% - Акцент4 4 3" xfId="798"/>
    <cellStyle name="40% - Акцент4 4 4" xfId="954"/>
    <cellStyle name="40% - Акцент4 5" xfId="163"/>
    <cellStyle name="40% — акцент4 5" xfId="396"/>
    <cellStyle name="40% - Акцент4 5 2" xfId="573"/>
    <cellStyle name="40% - Акцент4 5 3" xfId="799"/>
    <cellStyle name="40% - Акцент4 5 4" xfId="955"/>
    <cellStyle name="40% - Акцент4 6" xfId="127"/>
    <cellStyle name="40% — акцент4 6" xfId="432"/>
    <cellStyle name="40% - Акцент4 6 2" xfId="574"/>
    <cellStyle name="40% - Акцент4 6 3" xfId="800"/>
    <cellStyle name="40% - Акцент4 6 4" xfId="956"/>
    <cellStyle name="40% - Акцент4 7" xfId="179"/>
    <cellStyle name="40% — акцент4 7" xfId="264"/>
    <cellStyle name="40% - Акцент4 7 2" xfId="575"/>
    <cellStyle name="40% - Акцент4 7 3" xfId="801"/>
    <cellStyle name="40% - Акцент4 7 4" xfId="957"/>
    <cellStyle name="40% - Акцент4 8" xfId="194"/>
    <cellStyle name="40% — акцент4 8" xfId="463"/>
    <cellStyle name="40% - Акцент4 8 2" xfId="576"/>
    <cellStyle name="40% - Акцент4 8 3" xfId="802"/>
    <cellStyle name="40% - Акцент4 8 4" xfId="958"/>
    <cellStyle name="40% - Акцент4 9" xfId="231"/>
    <cellStyle name="40% — акцент4 9" xfId="721"/>
    <cellStyle name="40% - Акцент4 9 2" xfId="577"/>
    <cellStyle name="40% - Акцент4 9 3" xfId="959"/>
    <cellStyle name="40% - Акцент5" xfId="319"/>
    <cellStyle name="40% - Акцент5 10" xfId="578"/>
    <cellStyle name="40% — акцент5 10" xfId="863"/>
    <cellStyle name="40% - Акцент5 11" xfId="464"/>
    <cellStyle name="40% - Акцент5 2" xfId="24"/>
    <cellStyle name="40% — акцент5 2" xfId="86"/>
    <cellStyle name="40% - Акцент5 2 2" xfId="376"/>
    <cellStyle name="40% — акцент5 2 2" xfId="320"/>
    <cellStyle name="40% - Акцент5 2 3" xfId="579"/>
    <cellStyle name="40% - Акцент5 2 4" xfId="803"/>
    <cellStyle name="40% - Акцент5 2 5" xfId="960"/>
    <cellStyle name="40% - Акцент5 3" xfId="85"/>
    <cellStyle name="40% — акцент5 3" xfId="377"/>
    <cellStyle name="40% - Акцент5 3 2" xfId="433"/>
    <cellStyle name="40% - Акцент5 3 3" xfId="580"/>
    <cellStyle name="40% - Акцент5 3 4" xfId="804"/>
    <cellStyle name="40% - Акцент5 3 5" xfId="961"/>
    <cellStyle name="40% - Акцент5 4" xfId="149"/>
    <cellStyle name="40% — акцент5 4" xfId="381"/>
    <cellStyle name="40% - Акцент5 4 2" xfId="581"/>
    <cellStyle name="40% - Акцент5 4 3" xfId="805"/>
    <cellStyle name="40% - Акцент5 4 4" xfId="962"/>
    <cellStyle name="40% - Акцент5 5" xfId="159"/>
    <cellStyle name="40% — акцент5 5" xfId="395"/>
    <cellStyle name="40% - Акцент5 5 2" xfId="582"/>
    <cellStyle name="40% - Акцент5 5 3" xfId="806"/>
    <cellStyle name="40% - Акцент5 5 4" xfId="963"/>
    <cellStyle name="40% - Акцент5 6" xfId="130"/>
    <cellStyle name="40% — акцент5 6" xfId="434"/>
    <cellStyle name="40% - Акцент5 6 2" xfId="583"/>
    <cellStyle name="40% - Акцент5 6 3" xfId="807"/>
    <cellStyle name="40% - Акцент5 6 4" xfId="964"/>
    <cellStyle name="40% - Акцент5 7" xfId="175"/>
    <cellStyle name="40% — акцент5 7" xfId="265"/>
    <cellStyle name="40% - Акцент5 7 2" xfId="584"/>
    <cellStyle name="40% - Акцент5 7 3" xfId="808"/>
    <cellStyle name="40% - Акцент5 7 4" xfId="965"/>
    <cellStyle name="40% - Акцент5 8" xfId="192"/>
    <cellStyle name="40% — акцент5 8" xfId="465"/>
    <cellStyle name="40% - Акцент5 8 2" xfId="585"/>
    <cellStyle name="40% - Акцент5 8 3" xfId="809"/>
    <cellStyle name="40% - Акцент5 8 4" xfId="966"/>
    <cellStyle name="40% - Акцент5 9" xfId="232"/>
    <cellStyle name="40% — акцент5 9" xfId="722"/>
    <cellStyle name="40% - Акцент5 9 2" xfId="586"/>
    <cellStyle name="40% - Акцент5 9 3" xfId="967"/>
    <cellStyle name="40% - Акцент6" xfId="321"/>
    <cellStyle name="40% - Акцент6 10" xfId="587"/>
    <cellStyle name="40% — акцент6 10" xfId="864"/>
    <cellStyle name="40% - Акцент6 11" xfId="466"/>
    <cellStyle name="40% - Акцент6 2" xfId="25"/>
    <cellStyle name="40% — акцент6 2" xfId="88"/>
    <cellStyle name="40% - Акцент6 2 2" xfId="378"/>
    <cellStyle name="40% — акцент6 2 2" xfId="322"/>
    <cellStyle name="40% - Акцент6 2 3" xfId="588"/>
    <cellStyle name="40% - Акцент6 2 4" xfId="810"/>
    <cellStyle name="40% - Акцент6 2 5" xfId="968"/>
    <cellStyle name="40% - Акцент6 3" xfId="87"/>
    <cellStyle name="40% — акцент6 3" xfId="379"/>
    <cellStyle name="40% - Акцент6 3 2" xfId="435"/>
    <cellStyle name="40% - Акцент6 3 3" xfId="589"/>
    <cellStyle name="40% - Акцент6 3 4" xfId="811"/>
    <cellStyle name="40% - Акцент6 3 5" xfId="969"/>
    <cellStyle name="40% - Акцент6 4" xfId="150"/>
    <cellStyle name="40% — акцент6 4" xfId="380"/>
    <cellStyle name="40% - Акцент6 4 2" xfId="590"/>
    <cellStyle name="40% - Акцент6 4 3" xfId="812"/>
    <cellStyle name="40% - Акцент6 4 4" xfId="970"/>
    <cellStyle name="40% - Акцент6 5" xfId="155"/>
    <cellStyle name="40% — акцент6 5" xfId="394"/>
    <cellStyle name="40% - Акцент6 5 2" xfId="591"/>
    <cellStyle name="40% - Акцент6 5 3" xfId="813"/>
    <cellStyle name="40% - Акцент6 5 4" xfId="971"/>
    <cellStyle name="40% - Акцент6 6" xfId="138"/>
    <cellStyle name="40% — акцент6 6" xfId="436"/>
    <cellStyle name="40% - Акцент6 6 2" xfId="592"/>
    <cellStyle name="40% - Акцент6 6 3" xfId="814"/>
    <cellStyle name="40% - Акцент6 6 4" xfId="972"/>
    <cellStyle name="40% - Акцент6 7" xfId="168"/>
    <cellStyle name="40% — акцент6 7" xfId="266"/>
    <cellStyle name="40% - Акцент6 7 2" xfId="593"/>
    <cellStyle name="40% - Акцент6 7 3" xfId="815"/>
    <cellStyle name="40% - Акцент6 7 4" xfId="973"/>
    <cellStyle name="40% - Акцент6 8" xfId="123"/>
    <cellStyle name="40% — акцент6 8" xfId="467"/>
    <cellStyle name="40% - Акцент6 8 2" xfId="594"/>
    <cellStyle name="40% - Акцент6 8 3" xfId="816"/>
    <cellStyle name="40% - Акцент6 8 4" xfId="974"/>
    <cellStyle name="40% - Акцент6 9" xfId="233"/>
    <cellStyle name="40% — акцент6 9" xfId="723"/>
    <cellStyle name="40% - Акцент6 9 2" xfId="595"/>
    <cellStyle name="40% - Акцент6 9 3" xfId="975"/>
    <cellStyle name="60% - Акцент1" xfId="323"/>
    <cellStyle name="60% - Акцент1 10" xfId="596"/>
    <cellStyle name="60% - Акцент1 11" xfId="468"/>
    <cellStyle name="60% - Акцент1 2" xfId="26"/>
    <cellStyle name="60% — акцент1 2" xfId="90"/>
    <cellStyle name="60% - Акцент1 2 2" xfId="598"/>
    <cellStyle name="60% — акцент1 2 2" xfId="324"/>
    <cellStyle name="60% - Акцент1 2 3" xfId="597"/>
    <cellStyle name="60% - Акцент1 2 4" xfId="817"/>
    <cellStyle name="60% - Акцент1 2 5" xfId="976"/>
    <cellStyle name="60% - Акцент1 3" xfId="89"/>
    <cellStyle name="60% — акцент1 3" xfId="267"/>
    <cellStyle name="60% - Акцент1 3 2" xfId="599"/>
    <cellStyle name="60% - Акцент1 3 3" xfId="818"/>
    <cellStyle name="60% - Акцент1 3 4" xfId="977"/>
    <cellStyle name="60% - Акцент1 4" xfId="152"/>
    <cellStyle name="60% — акцент1 4" xfId="469"/>
    <cellStyle name="60% - Акцент1 4 2" xfId="600"/>
    <cellStyle name="60% - Акцент1 4 3" xfId="819"/>
    <cellStyle name="60% - Акцент1 4 4" xfId="978"/>
    <cellStyle name="60% - Акцент1 5" xfId="151"/>
    <cellStyle name="60% — акцент1 5" xfId="724"/>
    <cellStyle name="60% - Акцент1 5 2" xfId="601"/>
    <cellStyle name="60% - Акцент1 5 3" xfId="979"/>
    <cellStyle name="60% - Акцент1 6" xfId="146"/>
    <cellStyle name="60% — акцент1 6" xfId="865"/>
    <cellStyle name="60% - Акцент1 6 2" xfId="602"/>
    <cellStyle name="60% - Акцент1 7" xfId="157"/>
    <cellStyle name="60% - Акцент1 7 2" xfId="603"/>
    <cellStyle name="60% - Акцент1 8" xfId="134"/>
    <cellStyle name="60% - Акцент1 8 2" xfId="604"/>
    <cellStyle name="60% - Акцент1 9" xfId="234"/>
    <cellStyle name="60% - Акцент1 9 2" xfId="605"/>
    <cellStyle name="60% - Акцент2" xfId="325"/>
    <cellStyle name="60% - Акцент2 10" xfId="470"/>
    <cellStyle name="60% - Акцент2 2" xfId="27"/>
    <cellStyle name="60% — акцент2 2" xfId="92"/>
    <cellStyle name="60% - Акцент2 2 2" xfId="606"/>
    <cellStyle name="60% — акцент2 2 2" xfId="326"/>
    <cellStyle name="60% - Акцент2 2 3" xfId="820"/>
    <cellStyle name="60% - Акцент2 2 4" xfId="980"/>
    <cellStyle name="60% - Акцент2 3" xfId="91"/>
    <cellStyle name="60% — акцент2 3" xfId="268"/>
    <cellStyle name="60% - Акцент2 3 2" xfId="607"/>
    <cellStyle name="60% - Акцент2 3 3" xfId="821"/>
    <cellStyle name="60% - Акцент2 3 4" xfId="981"/>
    <cellStyle name="60% - Акцент2 4" xfId="154"/>
    <cellStyle name="60% — акцент2 4" xfId="471"/>
    <cellStyle name="60% - Акцент2 4 2" xfId="608"/>
    <cellStyle name="60% - Акцент2 4 3" xfId="822"/>
    <cellStyle name="60% - Акцент2 4 4" xfId="982"/>
    <cellStyle name="60% - Акцент2 5" xfId="148"/>
    <cellStyle name="60% — акцент2 5" xfId="725"/>
    <cellStyle name="60% - Акцент2 5 2" xfId="609"/>
    <cellStyle name="60% - Акцент2 5 3" xfId="983"/>
    <cellStyle name="60% - Акцент2 6" xfId="153"/>
    <cellStyle name="60% — акцент2 6" xfId="866"/>
    <cellStyle name="60% - Акцент2 6 2" xfId="610"/>
    <cellStyle name="60% - Акцент2 7" xfId="142"/>
    <cellStyle name="60% - Акцент2 7 2" xfId="611"/>
    <cellStyle name="60% - Акцент2 8" xfId="164"/>
    <cellStyle name="60% - Акцент2 8 2" xfId="612"/>
    <cellStyle name="60% - Акцент2 9" xfId="235"/>
    <cellStyle name="60% - Акцент2 9 2" xfId="613"/>
    <cellStyle name="60% - Акцент3" xfId="327"/>
    <cellStyle name="60% - Акцент3 10" xfId="614"/>
    <cellStyle name="60% - Акцент3 11" xfId="472"/>
    <cellStyle name="60% - Акцент3 2" xfId="28"/>
    <cellStyle name="60% — акцент3 2" xfId="94"/>
    <cellStyle name="60% - Акцент3 2 2" xfId="616"/>
    <cellStyle name="60% — акцент3 2 2" xfId="328"/>
    <cellStyle name="60% - Акцент3 2 3" xfId="615"/>
    <cellStyle name="60% - Акцент3 2 4" xfId="823"/>
    <cellStyle name="60% - Акцент3 2 5" xfId="984"/>
    <cellStyle name="60% - Акцент3 3" xfId="93"/>
    <cellStyle name="60% — акцент3 3" xfId="269"/>
    <cellStyle name="60% - Акцент3 3 2" xfId="617"/>
    <cellStyle name="60% - Акцент3 3 3" xfId="824"/>
    <cellStyle name="60% - Акцент3 3 4" xfId="985"/>
    <cellStyle name="60% - Акцент3 4" xfId="156"/>
    <cellStyle name="60% — акцент3 4" xfId="473"/>
    <cellStyle name="60% - Акцент3 4 2" xfId="618"/>
    <cellStyle name="60% - Акцент3 4 3" xfId="825"/>
    <cellStyle name="60% - Акцент3 4 4" xfId="986"/>
    <cellStyle name="60% - Акцент3 5" xfId="144"/>
    <cellStyle name="60% — акцент3 5" xfId="726"/>
    <cellStyle name="60% - Акцент3 5 2" xfId="619"/>
    <cellStyle name="60% - Акцент3 5 3" xfId="987"/>
    <cellStyle name="60% - Акцент3 6" xfId="161"/>
    <cellStyle name="60% — акцент3 6" xfId="867"/>
    <cellStyle name="60% - Акцент3 6 2" xfId="620"/>
    <cellStyle name="60% - Акцент3 7" xfId="128"/>
    <cellStyle name="60% - Акцент3 7 2" xfId="621"/>
    <cellStyle name="60% - Акцент3 8" xfId="177"/>
    <cellStyle name="60% - Акцент3 8 2" xfId="622"/>
    <cellStyle name="60% - Акцент3 9" xfId="236"/>
    <cellStyle name="60% - Акцент3 9 2" xfId="623"/>
    <cellStyle name="60% - Акцент4" xfId="329"/>
    <cellStyle name="60% - Акцент4 10" xfId="624"/>
    <cellStyle name="60% - Акцент4 11" xfId="474"/>
    <cellStyle name="60% - Акцент4 2" xfId="29"/>
    <cellStyle name="60% — акцент4 2" xfId="96"/>
    <cellStyle name="60% - Акцент4 2 2" xfId="626"/>
    <cellStyle name="60% — акцент4 2 2" xfId="330"/>
    <cellStyle name="60% - Акцент4 2 3" xfId="625"/>
    <cellStyle name="60% - Акцент4 2 4" xfId="826"/>
    <cellStyle name="60% - Акцент4 2 5" xfId="988"/>
    <cellStyle name="60% - Акцент4 3" xfId="95"/>
    <cellStyle name="60% — акцент4 3" xfId="270"/>
    <cellStyle name="60% - Акцент4 3 2" xfId="627"/>
    <cellStyle name="60% - Акцент4 3 3" xfId="827"/>
    <cellStyle name="60% - Акцент4 3 4" xfId="989"/>
    <cellStyle name="60% - Акцент4 4" xfId="158"/>
    <cellStyle name="60% — акцент4 4" xfId="475"/>
    <cellStyle name="60% - Акцент4 4 2" xfId="628"/>
    <cellStyle name="60% - Акцент4 4 3" xfId="828"/>
    <cellStyle name="60% - Акцент4 4 4" xfId="990"/>
    <cellStyle name="60% - Акцент4 5" xfId="140"/>
    <cellStyle name="60% — акцент4 5" xfId="727"/>
    <cellStyle name="60% - Акцент4 5 2" xfId="629"/>
    <cellStyle name="60% - Акцент4 5 3" xfId="991"/>
    <cellStyle name="60% - Акцент4 6" xfId="166"/>
    <cellStyle name="60% — акцент4 6" xfId="868"/>
    <cellStyle name="60% - Акцент4 6 2" xfId="630"/>
    <cellStyle name="60% - Акцент4 7" xfId="125"/>
    <cellStyle name="60% - Акцент4 7 2" xfId="631"/>
    <cellStyle name="60% - Акцент4 8" xfId="181"/>
    <cellStyle name="60% - Акцент4 8 2" xfId="632"/>
    <cellStyle name="60% - Акцент4 9" xfId="237"/>
    <cellStyle name="60% - Акцент4 9 2" xfId="633"/>
    <cellStyle name="60% - Акцент5" xfId="331"/>
    <cellStyle name="60% - Акцент5 10" xfId="476"/>
    <cellStyle name="60% - Акцент5 2" xfId="30"/>
    <cellStyle name="60% — акцент5 2" xfId="98"/>
    <cellStyle name="60% - Акцент5 2 2" xfId="634"/>
    <cellStyle name="60% — акцент5 2 2" xfId="332"/>
    <cellStyle name="60% - Акцент5 2 3" xfId="829"/>
    <cellStyle name="60% - Акцент5 2 4" xfId="992"/>
    <cellStyle name="60% - Акцент5 3" xfId="97"/>
    <cellStyle name="60% — акцент5 3" xfId="271"/>
    <cellStyle name="60% - Акцент5 3 2" xfId="635"/>
    <cellStyle name="60% - Акцент5 3 3" xfId="830"/>
    <cellStyle name="60% - Акцент5 3 4" xfId="993"/>
    <cellStyle name="60% - Акцент5 4" xfId="160"/>
    <cellStyle name="60% — акцент5 4" xfId="477"/>
    <cellStyle name="60% - Акцент5 4 2" xfId="636"/>
    <cellStyle name="60% - Акцент5 4 3" xfId="831"/>
    <cellStyle name="60% - Акцент5 4 4" xfId="994"/>
    <cellStyle name="60% - Акцент5 5" xfId="136"/>
    <cellStyle name="60% — акцент5 5" xfId="728"/>
    <cellStyle name="60% - Акцент5 5 2" xfId="637"/>
    <cellStyle name="60% - Акцент5 5 3" xfId="995"/>
    <cellStyle name="60% - Акцент5 6" xfId="170"/>
    <cellStyle name="60% — акцент5 6" xfId="869"/>
    <cellStyle name="60% - Акцент5 6 2" xfId="638"/>
    <cellStyle name="60% - Акцент5 7" xfId="187"/>
    <cellStyle name="60% - Акцент5 7 2" xfId="639"/>
    <cellStyle name="60% - Акцент5 8" xfId="184"/>
    <cellStyle name="60% - Акцент5 8 2" xfId="640"/>
    <cellStyle name="60% - Акцент5 9" xfId="238"/>
    <cellStyle name="60% - Акцент5 9 2" xfId="641"/>
    <cellStyle name="60% - Акцент6" xfId="333"/>
    <cellStyle name="60% - Акцент6 10" xfId="642"/>
    <cellStyle name="60% - Акцент6 11" xfId="478"/>
    <cellStyle name="60% - Акцент6 2" xfId="31"/>
    <cellStyle name="60% — акцент6 2" xfId="100"/>
    <cellStyle name="60% - Акцент6 2 2" xfId="644"/>
    <cellStyle name="60% — акцент6 2 2" xfId="334"/>
    <cellStyle name="60% - Акцент6 2 3" xfId="643"/>
    <cellStyle name="60% - Акцент6 2 4" xfId="832"/>
    <cellStyle name="60% - Акцент6 2 5" xfId="996"/>
    <cellStyle name="60% - Акцент6 3" xfId="99"/>
    <cellStyle name="60% — акцент6 3" xfId="272"/>
    <cellStyle name="60% - Акцент6 3 2" xfId="645"/>
    <cellStyle name="60% - Акцент6 3 3" xfId="833"/>
    <cellStyle name="60% - Акцент6 3 4" xfId="997"/>
    <cellStyle name="60% - Акцент6 4" xfId="162"/>
    <cellStyle name="60% — акцент6 4" xfId="479"/>
    <cellStyle name="60% - Акцент6 4 2" xfId="646"/>
    <cellStyle name="60% - Акцент6 4 3" xfId="834"/>
    <cellStyle name="60% - Акцент6 4 4" xfId="998"/>
    <cellStyle name="60% - Акцент6 5" xfId="132"/>
    <cellStyle name="60% — акцент6 5" xfId="729"/>
    <cellStyle name="60% - Акцент6 5 2" xfId="647"/>
    <cellStyle name="60% - Акцент6 5 3" xfId="999"/>
    <cellStyle name="60% - Акцент6 6" xfId="173"/>
    <cellStyle name="60% — акцент6 6" xfId="870"/>
    <cellStyle name="60% - Акцент6 6 2" xfId="648"/>
    <cellStyle name="60% - Акцент6 7" xfId="190"/>
    <cellStyle name="60% - Акцент6 7 2" xfId="649"/>
    <cellStyle name="60% - Акцент6 8" xfId="202"/>
    <cellStyle name="60% - Акцент6 8 2" xfId="650"/>
    <cellStyle name="60% - Акцент6 9" xfId="239"/>
    <cellStyle name="60% - Акцент6 9 2" xfId="651"/>
    <cellStyle name="Comma" xfId="215"/>
    <cellStyle name="Comma [0]" xfId="216"/>
    <cellStyle name="Comma [0] 2" xfId="292"/>
    <cellStyle name="Comma 2" xfId="291"/>
    <cellStyle name="Comma 3" xfId="652"/>
    <cellStyle name="Comma 4" xfId="653"/>
    <cellStyle name="Comma 5" xfId="654"/>
    <cellStyle name="Comma 6" xfId="443"/>
    <cellStyle name="Comma 7" xfId="711"/>
    <cellStyle name="Comma 8" xfId="852"/>
    <cellStyle name="Currency" xfId="213"/>
    <cellStyle name="Currency [0]" xfId="214"/>
    <cellStyle name="Currency [0] 2" xfId="295"/>
    <cellStyle name="Currency [0] 2 2" xfId="655"/>
    <cellStyle name="Currency [0] 2 3" xfId="835"/>
    <cellStyle name="Currency [0] 2 4" xfId="1000"/>
    <cellStyle name="Currency [0] 3" xfId="290"/>
    <cellStyle name="Currency [0] 4" xfId="442"/>
    <cellStyle name="Currency [0] 5" xfId="710"/>
    <cellStyle name="Currency [0] 6" xfId="851"/>
    <cellStyle name="Currency 2" xfId="294"/>
    <cellStyle name="Currency 2 2" xfId="656"/>
    <cellStyle name="Currency 2 3" xfId="836"/>
    <cellStyle name="Currency 2 4" xfId="1001"/>
    <cellStyle name="Currency 3" xfId="296"/>
    <cellStyle name="Currency 3 2" xfId="657"/>
    <cellStyle name="Currency 3 3" xfId="837"/>
    <cellStyle name="Currency 3 4" xfId="1002"/>
    <cellStyle name="Currency 4" xfId="407"/>
    <cellStyle name="Currency 4 2" xfId="658"/>
    <cellStyle name="Currency 4 3" xfId="838"/>
    <cellStyle name="Currency 4 4" xfId="1003"/>
    <cellStyle name="Currency 5" xfId="289"/>
    <cellStyle name="Currency 5 2" xfId="659"/>
    <cellStyle name="Currency 5 3" xfId="839"/>
    <cellStyle name="Currency 5 4" xfId="1004"/>
    <cellStyle name="Currency 6" xfId="441"/>
    <cellStyle name="Currency 7" xfId="709"/>
    <cellStyle name="Currency 8" xfId="850"/>
    <cellStyle name="Normal" xfId="3"/>
    <cellStyle name="Normal 2" xfId="220"/>
    <cellStyle name="Percent" xfId="212"/>
    <cellStyle name="Акцент1 2" xfId="32"/>
    <cellStyle name="Акцент1 2 2" xfId="335"/>
    <cellStyle name="Акцент1 2 2 2" xfId="660"/>
    <cellStyle name="Акцент1 3" xfId="101"/>
    <cellStyle name="Акцент2 2" xfId="33"/>
    <cellStyle name="Акцент2 2 2" xfId="336"/>
    <cellStyle name="Акцент2 2 3" xfId="661"/>
    <cellStyle name="Акцент2 3" xfId="102"/>
    <cellStyle name="Акцент3 2" xfId="34"/>
    <cellStyle name="Акцент3 2 2" xfId="337"/>
    <cellStyle name="Акцент3 2 3" xfId="662"/>
    <cellStyle name="Акцент3 3" xfId="103"/>
    <cellStyle name="Акцент4 2" xfId="35"/>
    <cellStyle name="Акцент4 2 2" xfId="338"/>
    <cellStyle name="Акцент4 2 2 2" xfId="664"/>
    <cellStyle name="Акцент4 2 3" xfId="663"/>
    <cellStyle name="Акцент4 3" xfId="104"/>
    <cellStyle name="Акцент5 2" xfId="36"/>
    <cellStyle name="Акцент5 2 2" xfId="339"/>
    <cellStyle name="Акцент5 2 3" xfId="665"/>
    <cellStyle name="Акцент5 3" xfId="105"/>
    <cellStyle name="Акцент6 2" xfId="37"/>
    <cellStyle name="Акцент6 2 2" xfId="340"/>
    <cellStyle name="Акцент6 2 2 2" xfId="667"/>
    <cellStyle name="Акцент6 2 3" xfId="666"/>
    <cellStyle name="Акцент6 3" xfId="106"/>
    <cellStyle name="Ввод  2" xfId="38"/>
    <cellStyle name="Ввод  2 2" xfId="410"/>
    <cellStyle name="Ввод  2 2 2" xfId="1006"/>
    <cellStyle name="Ввод  2 3" xfId="341"/>
    <cellStyle name="Ввод  2 4" xfId="249"/>
    <cellStyle name="Ввод  2 5" xfId="668"/>
    <cellStyle name="Ввод  2 6" xfId="1005"/>
    <cellStyle name="Ввод  3" xfId="107"/>
    <cellStyle name="Ввод  3 2" xfId="273"/>
    <cellStyle name="Ввод  3 3" xfId="669"/>
    <cellStyle name="Ввод  3 4" xfId="1007"/>
    <cellStyle name="Ввод  4" xfId="240"/>
    <cellStyle name="Ввод  4 2" xfId="281"/>
    <cellStyle name="Ввод  5" xfId="871"/>
    <cellStyle name="Вывод 2" xfId="39"/>
    <cellStyle name="Вывод 2 2" xfId="409"/>
    <cellStyle name="Вывод 2 2 2" xfId="1009"/>
    <cellStyle name="Вывод 2 3" xfId="342"/>
    <cellStyle name="Вывод 2 4" xfId="250"/>
    <cellStyle name="Вывод 2 5" xfId="670"/>
    <cellStyle name="Вывод 2 6" xfId="1008"/>
    <cellStyle name="Вывод 3" xfId="108"/>
    <cellStyle name="Вывод 3 2" xfId="274"/>
    <cellStyle name="Вывод 3 3" xfId="671"/>
    <cellStyle name="Вывод 3 4" xfId="1010"/>
    <cellStyle name="Вывод 4" xfId="241"/>
    <cellStyle name="Вывод 4 2" xfId="282"/>
    <cellStyle name="Вывод 5" xfId="872"/>
    <cellStyle name="Вычисление 2" xfId="40"/>
    <cellStyle name="Вычисление 2 2" xfId="406"/>
    <cellStyle name="Вычисление 2 2 2" xfId="1012"/>
    <cellStyle name="Вычисление 2 3" xfId="343"/>
    <cellStyle name="Вычисление 2 4" xfId="251"/>
    <cellStyle name="Вычисление 2 5" xfId="672"/>
    <cellStyle name="Вычисление 2 6" xfId="1011"/>
    <cellStyle name="Вычисление 3" xfId="109"/>
    <cellStyle name="Вычисление 3 2" xfId="275"/>
    <cellStyle name="Вычисление 3 3" xfId="673"/>
    <cellStyle name="Вычисление 3 4" xfId="1013"/>
    <cellStyle name="Вычисление 4" xfId="242"/>
    <cellStyle name="Вычисление 4 2" xfId="283"/>
    <cellStyle name="Вычисление 5" xfId="873"/>
    <cellStyle name="Гиперссылка" xfId="2" builtinId="8"/>
    <cellStyle name="Гиперссылка 2" xfId="7"/>
    <cellStyle name="Денежный [0] 2" xfId="480"/>
    <cellStyle name="Заголовок 1 2" xfId="41"/>
    <cellStyle name="Заголовок 1 2 2" xfId="344"/>
    <cellStyle name="Заголовок 1 2 2 2" xfId="675"/>
    <cellStyle name="Заголовок 1 2 3" xfId="674"/>
    <cellStyle name="Заголовок 1 3" xfId="676"/>
    <cellStyle name="Заголовок 2 2" xfId="42"/>
    <cellStyle name="Заголовок 2 2 2" xfId="345"/>
    <cellStyle name="Заголовок 2 2 2 2" xfId="678"/>
    <cellStyle name="Заголовок 2 2 3" xfId="677"/>
    <cellStyle name="Заголовок 2 3" xfId="679"/>
    <cellStyle name="Заголовок 3 2" xfId="43"/>
    <cellStyle name="Заголовок 3 2 2" xfId="55"/>
    <cellStyle name="Заголовок 3 2 2 2" xfId="254"/>
    <cellStyle name="Заголовок 3 2 2 3" xfId="681"/>
    <cellStyle name="Заголовок 3 2 2 4" xfId="841"/>
    <cellStyle name="Заголовок 3 2 2 5" xfId="1015"/>
    <cellStyle name="Заголовок 3 2 3" xfId="346"/>
    <cellStyle name="Заголовок 3 2 4" xfId="680"/>
    <cellStyle name="Заголовок 3 2 5" xfId="840"/>
    <cellStyle name="Заголовок 3 2 6" xfId="1014"/>
    <cellStyle name="Заголовок 3 3" xfId="110"/>
    <cellStyle name="Заголовок 3 3 2" xfId="276"/>
    <cellStyle name="Заголовок 3 3 3" xfId="682"/>
    <cellStyle name="Заголовок 3 3 4" xfId="842"/>
    <cellStyle name="Заголовок 3 3 5" xfId="1016"/>
    <cellStyle name="Заголовок 3 4" xfId="481"/>
    <cellStyle name="Заголовок 3 5" xfId="730"/>
    <cellStyle name="Заголовок 3 6" xfId="874"/>
    <cellStyle name="Заголовок 4 2" xfId="44"/>
    <cellStyle name="Заголовок 4 2 2" xfId="347"/>
    <cellStyle name="Заголовок 4 2 2 2" xfId="684"/>
    <cellStyle name="Заголовок 4 2 3" xfId="683"/>
    <cellStyle name="Заголовок 4 3" xfId="685"/>
    <cellStyle name="Итог 2" xfId="45"/>
    <cellStyle name="Итог 2 2" xfId="408"/>
    <cellStyle name="Итог 2 2 2" xfId="686"/>
    <cellStyle name="Итог 2 2 3" xfId="1018"/>
    <cellStyle name="Итог 2 3" xfId="348"/>
    <cellStyle name="Итог 2 4" xfId="252"/>
    <cellStyle name="Итог 2 5" xfId="1017"/>
    <cellStyle name="Итог 3" xfId="243"/>
    <cellStyle name="Итог 3 2" xfId="284"/>
    <cellStyle name="Итог 3 3" xfId="1019"/>
    <cellStyle name="Итог 4" xfId="875"/>
    <cellStyle name="Контрольная ячейка 2" xfId="46"/>
    <cellStyle name="Контрольная ячейка 2 2" xfId="349"/>
    <cellStyle name="Контрольная ячейка 2 3" xfId="687"/>
    <cellStyle name="Контрольная ячейка 3" xfId="111"/>
    <cellStyle name="Название 2" xfId="47"/>
    <cellStyle name="Название 2 2" xfId="350"/>
    <cellStyle name="Название 2 2 2" xfId="689"/>
    <cellStyle name="Название 2 3" xfId="688"/>
    <cellStyle name="Название 3" xfId="690"/>
    <cellStyle name="Нейтральный 2" xfId="48"/>
    <cellStyle name="Нейтральный 2 2" xfId="351"/>
    <cellStyle name="Нейтральный 2 3" xfId="691"/>
    <cellStyle name="Нейтральный 3" xfId="112"/>
    <cellStyle name="Обычный" xfId="0" builtinId="0"/>
    <cellStyle name="Обычный 10" xfId="5"/>
    <cellStyle name="Обычный 11" xfId="247"/>
    <cellStyle name="Обычный 11 2" xfId="288"/>
    <cellStyle name="Обычный 2" xfId="6"/>
    <cellStyle name="Обычный 2 2" xfId="113"/>
    <cellStyle name="Обычный 2 2 2" xfId="352"/>
    <cellStyle name="Обычный 2 3" xfId="217"/>
    <cellStyle name="Обычный 2 4" xfId="9"/>
    <cellStyle name="Обычный 3" xfId="56"/>
    <cellStyle name="Обычный 3 2" xfId="297"/>
    <cellStyle name="Обычный 3 2 2" xfId="692"/>
    <cellStyle name="Обычный 32" xfId="218"/>
    <cellStyle name="Обычный 4" xfId="114"/>
    <cellStyle name="Обычный 4 2" xfId="412"/>
    <cellStyle name="Обычный 4 2 2" xfId="693"/>
    <cellStyle name="Обычный 5" xfId="115"/>
    <cellStyle name="Обычный 5 2" xfId="694"/>
    <cellStyle name="Обычный 6" xfId="120"/>
    <cellStyle name="Обычный 6 2" xfId="279"/>
    <cellStyle name="Обычный 6 2 2" xfId="696"/>
    <cellStyle name="Обычный 6 2 2 2" xfId="697"/>
    <cellStyle name="Обычный 6 2 2 2 2" xfId="845"/>
    <cellStyle name="Обычный 6 2 2 2 3" xfId="1022"/>
    <cellStyle name="Обычный 6 2 2 3" xfId="844"/>
    <cellStyle name="Обычный 6 2 2 4" xfId="1021"/>
    <cellStyle name="Обычный 6 2 3" xfId="698"/>
    <cellStyle name="Обычный 6 2 3 2" xfId="846"/>
    <cellStyle name="Обычный 6 2 3 3" xfId="1023"/>
    <cellStyle name="Обычный 6 2 4" xfId="695"/>
    <cellStyle name="Обычный 6 2 5" xfId="843"/>
    <cellStyle name="Обычный 6 2 6" xfId="1020"/>
    <cellStyle name="Обычный 6 3" xfId="699"/>
    <cellStyle name="Обычный 6 3 2" xfId="700"/>
    <cellStyle name="Обычный 6 3 2 2" xfId="848"/>
    <cellStyle name="Обычный 6 3 2 3" xfId="1025"/>
    <cellStyle name="Обычный 6 3 3" xfId="847"/>
    <cellStyle name="Обычный 6 3 4" xfId="1024"/>
    <cellStyle name="Обычный 6 4" xfId="701"/>
    <cellStyle name="Обычный 6 5" xfId="702"/>
    <cellStyle name="Обычный 6 5 2" xfId="849"/>
    <cellStyle name="Обычный 6 5 3" xfId="1026"/>
    <cellStyle name="Обычный 6 6" xfId="482"/>
    <cellStyle name="Обычный 7" xfId="211"/>
    <cellStyle name="Обычный 7 2" xfId="486"/>
    <cellStyle name="Обычный 7 2 9" xfId="438"/>
    <cellStyle name="Обычный 8" xfId="221"/>
    <cellStyle name="Обычный 8 2" xfId="280"/>
    <cellStyle name="Обычный 8 3" xfId="485"/>
    <cellStyle name="Обычный 9" xfId="246"/>
    <cellStyle name="Обычный 9 2" xfId="287"/>
    <cellStyle name="Обычный_Лист Microsoft Excel" xfId="1"/>
    <cellStyle name="Плохой 2" xfId="49"/>
    <cellStyle name="Плохой 2 2" xfId="353"/>
    <cellStyle name="Плохой 2 3" xfId="703"/>
    <cellStyle name="Плохой 3" xfId="116"/>
    <cellStyle name="Пояснение 2" xfId="50"/>
    <cellStyle name="Примечание 2" xfId="51"/>
    <cellStyle name="Примечание 2 2" xfId="118"/>
    <cellStyle name="Примечание 2 2 2" xfId="405"/>
    <cellStyle name="Примечание 2 2 3" xfId="278"/>
    <cellStyle name="Примечание 2 2 4" xfId="704"/>
    <cellStyle name="Примечание 2 2 5" xfId="1027"/>
    <cellStyle name="Примечание 2 3" xfId="245"/>
    <cellStyle name="Примечание 2 3 2" xfId="286"/>
    <cellStyle name="Примечание 2 4" xfId="354"/>
    <cellStyle name="Примечание 2 5" xfId="253"/>
    <cellStyle name="Примечание 2 6" xfId="484"/>
    <cellStyle name="Примечание 2 7" xfId="877"/>
    <cellStyle name="Примечание 3" xfId="117"/>
    <cellStyle name="Примечание 3 2" xfId="411"/>
    <cellStyle name="Примечание 3 3" xfId="392"/>
    <cellStyle name="Примечание 3 4" xfId="277"/>
    <cellStyle name="Примечание 3 5" xfId="1028"/>
    <cellStyle name="Примечание 4" xfId="244"/>
    <cellStyle name="Примечание 4 2" xfId="437"/>
    <cellStyle name="Примечание 4 3" xfId="285"/>
    <cellStyle name="Примечание 4 4" xfId="1029"/>
    <cellStyle name="Примечание 5" xfId="483"/>
    <cellStyle name="Примечание 6" xfId="876"/>
    <cellStyle name="Процентный" xfId="4" builtinId="5"/>
    <cellStyle name="Связанная ячейка 2" xfId="52"/>
    <cellStyle name="Связанная ячейка 2 2" xfId="706"/>
    <cellStyle name="Связанная ячейка 2 3" xfId="705"/>
    <cellStyle name="Связанная ячейка 3" xfId="707"/>
    <cellStyle name="Текст предупреждения 2" xfId="53"/>
    <cellStyle name="Финансовый" xfId="248" builtinId="3"/>
    <cellStyle name="Финансовый 15" xfId="440"/>
    <cellStyle name="Финансовый 17" xfId="1030"/>
    <cellStyle name="Финансовый 2" xfId="219"/>
    <cellStyle name="Финансовый 3" xfId="8"/>
    <cellStyle name="Финансовый 3 2" xfId="293"/>
    <cellStyle name="Финансовый 7" xfId="439"/>
    <cellStyle name="Хороший 2" xfId="54"/>
    <cellStyle name="Хороший 2 2" xfId="355"/>
    <cellStyle name="Хороший 2 3" xfId="708"/>
    <cellStyle name="Хороший 3" xfId="119"/>
  </cellStyles>
  <dxfs count="298"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Medium9"/>
  <colors>
    <mruColors>
      <color rgb="FFFFFF99"/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31</v>
      </c>
      <c r="G1" s="2925" t="s">
        <v>379</v>
      </c>
      <c r="H1" s="2925"/>
      <c r="I1" s="2925"/>
      <c r="J1" s="45"/>
      <c r="K1" s="46"/>
      <c r="L1" s="277" t="s">
        <v>365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1395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56" t="s">
        <v>1</v>
      </c>
      <c r="C3" s="215" t="s">
        <v>23</v>
      </c>
      <c r="D3" s="1670" t="s">
        <v>2</v>
      </c>
      <c r="E3" s="1658" t="s">
        <v>3</v>
      </c>
      <c r="F3" s="1658" t="s">
        <v>4</v>
      </c>
      <c r="G3" s="1656" t="s">
        <v>5</v>
      </c>
      <c r="H3" s="166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57"/>
      <c r="D4" s="451" t="s">
        <v>12</v>
      </c>
      <c r="E4" s="1659" t="s">
        <v>13</v>
      </c>
      <c r="F4" s="1659" t="s">
        <v>14</v>
      </c>
      <c r="G4" s="165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661" t="s">
        <v>374</v>
      </c>
      <c r="C7" s="266"/>
      <c r="D7" s="266">
        <v>0</v>
      </c>
      <c r="E7" s="276">
        <v>0</v>
      </c>
      <c r="F7" s="276">
        <v>16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16</v>
      </c>
      <c r="M7" s="262">
        <v>16</v>
      </c>
      <c r="N7" s="276">
        <v>0</v>
      </c>
      <c r="O7" s="262">
        <v>16</v>
      </c>
      <c r="P7" s="276">
        <v>0</v>
      </c>
      <c r="Q7" s="276">
        <v>0</v>
      </c>
      <c r="R7" s="276">
        <v>0</v>
      </c>
      <c r="S7" s="87"/>
      <c r="T7" s="166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16</v>
      </c>
      <c r="Z7" s="276">
        <v>0</v>
      </c>
      <c r="AA7" s="276">
        <v>0</v>
      </c>
      <c r="AB7" s="262">
        <v>16</v>
      </c>
      <c r="AC7" s="276">
        <v>1.3333333333333333</v>
      </c>
      <c r="AD7" s="276">
        <v>0</v>
      </c>
      <c r="AE7" s="276">
        <v>0</v>
      </c>
      <c r="AF7" s="276">
        <v>0</v>
      </c>
      <c r="AG7" s="276">
        <v>0</v>
      </c>
      <c r="AH7" s="262">
        <v>16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387</v>
      </c>
      <c r="E8" s="1486">
        <v>0.58200000000000074</v>
      </c>
      <c r="F8" s="1486">
        <v>1</v>
      </c>
      <c r="G8" s="1486">
        <v>0</v>
      </c>
      <c r="H8" s="1486">
        <v>3.0000000000000897</v>
      </c>
      <c r="I8" s="1486">
        <v>0</v>
      </c>
      <c r="J8" s="1486">
        <v>7.6950000000000003</v>
      </c>
      <c r="K8" s="1486">
        <v>0</v>
      </c>
      <c r="L8" s="99">
        <v>393.27699999999987</v>
      </c>
      <c r="M8" s="99">
        <v>382.99592571163441</v>
      </c>
      <c r="N8" s="1486">
        <v>-10.28107428836546</v>
      </c>
      <c r="O8" s="99">
        <v>382.99592571163441</v>
      </c>
      <c r="P8" s="1486">
        <v>-10.28107428836546</v>
      </c>
      <c r="Q8" s="1486">
        <v>0</v>
      </c>
      <c r="R8" s="1486">
        <v>0</v>
      </c>
      <c r="S8" s="87"/>
      <c r="T8" s="101">
        <v>2</v>
      </c>
      <c r="U8" s="1486">
        <v>-0.97822552015259134</v>
      </c>
      <c r="V8" s="1486">
        <v>-0.97822552015259134</v>
      </c>
      <c r="W8" s="1486">
        <v>0</v>
      </c>
      <c r="X8" s="1486">
        <v>-0.13900000000000623</v>
      </c>
      <c r="Y8" s="1486">
        <v>1</v>
      </c>
      <c r="Z8" s="1486">
        <v>3.5</v>
      </c>
      <c r="AA8" s="1486">
        <v>0</v>
      </c>
      <c r="AB8" s="99">
        <v>381.63799999999986</v>
      </c>
      <c r="AC8" s="1486">
        <v>31.803166666666655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382.99592571163441</v>
      </c>
      <c r="AI8" s="1486">
        <v>1.3579257116345502</v>
      </c>
      <c r="AJ8" s="102">
        <v>-9.1078875705590008</v>
      </c>
      <c r="AK8" s="1486">
        <v>-0.97822552015259134</v>
      </c>
    </row>
    <row r="9" spans="1:37" ht="15" customHeight="1" x14ac:dyDescent="0.2">
      <c r="A9" s="86"/>
      <c r="B9" s="1664" t="s">
        <v>39</v>
      </c>
      <c r="C9" s="374">
        <v>4</v>
      </c>
      <c r="D9" s="374">
        <v>646</v>
      </c>
      <c r="E9" s="375">
        <v>-18.768000000000001</v>
      </c>
      <c r="F9" s="375">
        <v>0</v>
      </c>
      <c r="G9" s="375">
        <v>0</v>
      </c>
      <c r="H9" s="375">
        <v>4.0000000000001208</v>
      </c>
      <c r="I9" s="375">
        <v>0</v>
      </c>
      <c r="J9" s="375">
        <v>0</v>
      </c>
      <c r="K9" s="375">
        <v>0.50409722222221998</v>
      </c>
      <c r="L9" s="372">
        <v>622.72790277777767</v>
      </c>
      <c r="M9" s="372">
        <v>618.43251520721867</v>
      </c>
      <c r="N9" s="375">
        <v>-4.2953875705590008</v>
      </c>
      <c r="O9" s="372">
        <v>618.43251520721867</v>
      </c>
      <c r="P9" s="375">
        <v>-4.2953875705590008</v>
      </c>
      <c r="Q9" s="375">
        <v>0</v>
      </c>
      <c r="R9" s="375">
        <v>0</v>
      </c>
      <c r="S9" s="87"/>
      <c r="T9" s="740">
        <v>4</v>
      </c>
      <c r="U9" s="375">
        <v>-3.9841476302802903</v>
      </c>
      <c r="V9" s="375">
        <v>-3.9841476302802903</v>
      </c>
      <c r="W9" s="375">
        <v>0</v>
      </c>
      <c r="X9" s="375">
        <v>0.21249999999999991</v>
      </c>
      <c r="Y9" s="375">
        <v>0</v>
      </c>
      <c r="Z9" s="375">
        <v>1.1000000000000001</v>
      </c>
      <c r="AA9" s="1513">
        <v>3.5</v>
      </c>
      <c r="AB9" s="372">
        <v>628.04449999999986</v>
      </c>
      <c r="AC9" s="375">
        <v>52.295033564814808</v>
      </c>
      <c r="AD9" s="375">
        <v>2.0289999999999999</v>
      </c>
      <c r="AE9" s="375">
        <v>0.50409722222221998</v>
      </c>
      <c r="AF9" s="375">
        <v>1.5249027777777799</v>
      </c>
      <c r="AG9" s="375">
        <v>0</v>
      </c>
      <c r="AH9" s="372">
        <v>618.43251520721867</v>
      </c>
      <c r="AI9" s="1513">
        <v>-9.6119847927811861</v>
      </c>
      <c r="AJ9" s="376">
        <v>20.635460647140064</v>
      </c>
      <c r="AK9" s="375">
        <v>-3.9841476302802903</v>
      </c>
    </row>
    <row r="10" spans="1:37" ht="15" customHeight="1" x14ac:dyDescent="0.2">
      <c r="A10" s="86"/>
      <c r="B10" s="1664" t="s">
        <v>39</v>
      </c>
      <c r="C10" s="374">
        <v>7</v>
      </c>
      <c r="D10" s="374">
        <v>259</v>
      </c>
      <c r="E10" s="375">
        <v>-2.8769999999999998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256.12299999999999</v>
      </c>
      <c r="M10" s="372">
        <v>274.90291064714006</v>
      </c>
      <c r="N10" s="375">
        <v>18.779910647140071</v>
      </c>
      <c r="O10" s="372">
        <v>274.90291064714006</v>
      </c>
      <c r="P10" s="375">
        <v>18.779910647140071</v>
      </c>
      <c r="Q10" s="375">
        <v>2101.3029999999999</v>
      </c>
      <c r="R10" s="375">
        <v>-824.97164843400674</v>
      </c>
      <c r="S10" s="449"/>
      <c r="T10" s="374">
        <v>7</v>
      </c>
      <c r="U10" s="375">
        <v>13.738510843555218</v>
      </c>
      <c r="V10" s="375">
        <v>13.738510843555218</v>
      </c>
      <c r="W10" s="375">
        <v>0</v>
      </c>
      <c r="X10" s="375">
        <v>-0.95554999999999612</v>
      </c>
      <c r="Y10" s="375">
        <v>0</v>
      </c>
      <c r="Z10" s="375">
        <v>-0.9</v>
      </c>
      <c r="AA10" s="1513">
        <v>0</v>
      </c>
      <c r="AB10" s="372">
        <v>254.26745</v>
      </c>
      <c r="AC10" s="375">
        <v>21.188954166666665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274.90291064714006</v>
      </c>
      <c r="AI10" s="1513">
        <v>20.635460647140064</v>
      </c>
      <c r="AJ10" s="376">
        <v>-57.538082364698312</v>
      </c>
      <c r="AK10" s="375">
        <v>13.738510843555218</v>
      </c>
    </row>
    <row r="11" spans="1:37" ht="15" customHeight="1" x14ac:dyDescent="0.2">
      <c r="A11" s="86"/>
      <c r="B11" s="1664" t="s">
        <v>41</v>
      </c>
      <c r="C11" s="374"/>
      <c r="D11" s="374">
        <v>1484</v>
      </c>
      <c r="E11" s="375">
        <v>18.323999999999998</v>
      </c>
      <c r="F11" s="375">
        <v>0</v>
      </c>
      <c r="G11" s="375">
        <v>0</v>
      </c>
      <c r="H11" s="375">
        <v>17.699999999999882</v>
      </c>
      <c r="I11" s="375">
        <v>0</v>
      </c>
      <c r="J11" s="375">
        <v>-7.6950000000000003</v>
      </c>
      <c r="K11" s="375">
        <v>35.333640046296303</v>
      </c>
      <c r="L11" s="372">
        <v>1441.595359953704</v>
      </c>
      <c r="M11" s="372">
        <v>1414.2121775890057</v>
      </c>
      <c r="N11" s="375">
        <v>-27.383182364698314</v>
      </c>
      <c r="O11" s="372">
        <v>1414.2121775890057</v>
      </c>
      <c r="P11" s="375">
        <v>-27.383182364698314</v>
      </c>
      <c r="Q11" s="375">
        <v>1531.453</v>
      </c>
      <c r="R11" s="375">
        <v>-117.24082241099427</v>
      </c>
      <c r="S11" s="87"/>
      <c r="T11" s="397" t="s">
        <v>161</v>
      </c>
      <c r="U11" s="375">
        <v>-76.745203281043359</v>
      </c>
      <c r="V11" s="375">
        <v>-76.745203281043359</v>
      </c>
      <c r="W11" s="375">
        <v>0</v>
      </c>
      <c r="X11" s="375">
        <v>10.354900000000017</v>
      </c>
      <c r="Y11" s="375">
        <v>0</v>
      </c>
      <c r="Z11" s="375">
        <v>19.3</v>
      </c>
      <c r="AA11" s="1513">
        <v>0.5</v>
      </c>
      <c r="AB11" s="372">
        <v>1507.0839000000003</v>
      </c>
      <c r="AC11" s="375">
        <v>122.64585499614201</v>
      </c>
      <c r="AD11" s="375">
        <v>16.416</v>
      </c>
      <c r="AE11" s="375">
        <v>35.333640046296303</v>
      </c>
      <c r="AF11" s="375">
        <v>-18.917640046296302</v>
      </c>
      <c r="AG11" s="375">
        <v>0</v>
      </c>
      <c r="AH11" s="372">
        <v>1414.2121775890057</v>
      </c>
      <c r="AI11" s="1513">
        <v>-92.871722410994607</v>
      </c>
      <c r="AJ11" s="398">
        <v>2.6073830095575659</v>
      </c>
      <c r="AK11" s="375">
        <v>-76.745203281043359</v>
      </c>
    </row>
    <row r="12" spans="1:37" ht="15" customHeight="1" x14ac:dyDescent="0.2">
      <c r="A12" s="86"/>
      <c r="B12" s="1664" t="s">
        <v>39</v>
      </c>
      <c r="C12" s="374">
        <v>11</v>
      </c>
      <c r="D12" s="374">
        <v>225</v>
      </c>
      <c r="E12" s="375">
        <v>11.005999999999998</v>
      </c>
      <c r="F12" s="375">
        <v>0</v>
      </c>
      <c r="G12" s="375">
        <v>0</v>
      </c>
      <c r="H12" s="375">
        <v>1.0000000000000302</v>
      </c>
      <c r="I12" s="375">
        <v>0</v>
      </c>
      <c r="J12" s="375">
        <v>0</v>
      </c>
      <c r="K12" s="375">
        <v>8.5069444444440007E-2</v>
      </c>
      <c r="L12" s="372">
        <v>234.92093055555554</v>
      </c>
      <c r="M12" s="372">
        <v>233.33322779884116</v>
      </c>
      <c r="N12" s="375">
        <v>-1.5877027567143784</v>
      </c>
      <c r="O12" s="372">
        <v>233.33322779884116</v>
      </c>
      <c r="P12" s="375">
        <v>-1.5877027567143784</v>
      </c>
      <c r="Q12" s="375">
        <v>0</v>
      </c>
      <c r="R12" s="375">
        <v>0</v>
      </c>
      <c r="S12" s="87"/>
      <c r="T12" s="1664">
        <v>11</v>
      </c>
      <c r="U12" s="375">
        <v>-1.0830249160723611</v>
      </c>
      <c r="V12" s="375">
        <v>-1.0830249160723611</v>
      </c>
      <c r="W12" s="375">
        <v>0</v>
      </c>
      <c r="X12" s="375">
        <v>-3.6769999999999934</v>
      </c>
      <c r="Y12" s="375">
        <v>0</v>
      </c>
      <c r="Z12" s="375">
        <v>2.2000000000000002</v>
      </c>
      <c r="AA12" s="1513">
        <v>0</v>
      </c>
      <c r="AB12" s="372">
        <v>233.52899999999997</v>
      </c>
      <c r="AC12" s="375">
        <v>19.453660879629627</v>
      </c>
      <c r="AD12" s="375">
        <v>1.429</v>
      </c>
      <c r="AE12" s="375">
        <v>8.5069444444440007E-2</v>
      </c>
      <c r="AF12" s="375">
        <v>1.3439305555555601</v>
      </c>
      <c r="AG12" s="375">
        <v>0</v>
      </c>
      <c r="AH12" s="372">
        <v>233.33322779884116</v>
      </c>
      <c r="AI12" s="1513">
        <v>-0.19577220115880323</v>
      </c>
      <c r="AJ12" s="376">
        <v>-39.590188211707272</v>
      </c>
      <c r="AK12" s="375">
        <v>-1.0830249160723611</v>
      </c>
    </row>
    <row r="13" spans="1:37" ht="15" customHeight="1" x14ac:dyDescent="0.2">
      <c r="A13" s="86"/>
      <c r="B13" s="1664" t="s">
        <v>39</v>
      </c>
      <c r="C13" s="374">
        <v>13</v>
      </c>
      <c r="D13" s="374">
        <v>408</v>
      </c>
      <c r="E13" s="375">
        <v>-1.3670000000000009</v>
      </c>
      <c r="F13" s="375">
        <v>0</v>
      </c>
      <c r="G13" s="375">
        <v>0</v>
      </c>
      <c r="H13" s="375">
        <v>3.7999999999999901</v>
      </c>
      <c r="I13" s="375">
        <v>0</v>
      </c>
      <c r="J13" s="375">
        <v>0</v>
      </c>
      <c r="K13" s="375">
        <v>0</v>
      </c>
      <c r="L13" s="372">
        <v>402.83299999999997</v>
      </c>
      <c r="M13" s="372">
        <v>398.52728300955755</v>
      </c>
      <c r="N13" s="375">
        <v>-4.30571699044242</v>
      </c>
      <c r="O13" s="372">
        <v>398.52728300955755</v>
      </c>
      <c r="P13" s="375">
        <v>-4.30571699044242</v>
      </c>
      <c r="Q13" s="375">
        <v>0</v>
      </c>
      <c r="R13" s="375">
        <v>0</v>
      </c>
      <c r="S13" s="87"/>
      <c r="T13" s="1665">
        <v>13</v>
      </c>
      <c r="U13" s="375">
        <v>0.26621353033226569</v>
      </c>
      <c r="V13" s="375">
        <v>0.26621353033226569</v>
      </c>
      <c r="W13" s="375">
        <v>0</v>
      </c>
      <c r="X13" s="375">
        <v>-11.713100000000004</v>
      </c>
      <c r="Y13" s="375">
        <v>0</v>
      </c>
      <c r="Z13" s="375">
        <v>4.8</v>
      </c>
      <c r="AA13" s="1513">
        <v>0</v>
      </c>
      <c r="AB13" s="372">
        <v>395.91989999999998</v>
      </c>
      <c r="AC13" s="375">
        <v>32.993324999999999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398.52728300955755</v>
      </c>
      <c r="AI13" s="1513">
        <v>2.6073830095575659</v>
      </c>
      <c r="AJ13" s="376">
        <v>35.585316694661813</v>
      </c>
      <c r="AK13" s="375">
        <v>0.26621353033226569</v>
      </c>
    </row>
    <row r="14" spans="1:37" ht="15" customHeight="1" thickBot="1" x14ac:dyDescent="0.25">
      <c r="A14" s="86"/>
      <c r="B14" s="1660" t="s">
        <v>39</v>
      </c>
      <c r="C14" s="89">
        <v>15</v>
      </c>
      <c r="D14" s="89">
        <v>198</v>
      </c>
      <c r="E14" s="90">
        <v>-6.66</v>
      </c>
      <c r="F14" s="90">
        <v>0</v>
      </c>
      <c r="G14" s="90">
        <v>0</v>
      </c>
      <c r="H14" s="90">
        <v>0</v>
      </c>
      <c r="I14" s="90">
        <v>0</v>
      </c>
      <c r="J14" s="90">
        <v>0</v>
      </c>
      <c r="K14" s="90">
        <v>0</v>
      </c>
      <c r="L14" s="399">
        <v>191.34</v>
      </c>
      <c r="M14" s="399">
        <v>193.26071511193226</v>
      </c>
      <c r="N14" s="90">
        <v>1.9207151119322532</v>
      </c>
      <c r="O14" s="399">
        <v>193.26071511193226</v>
      </c>
      <c r="P14" s="90">
        <v>1.9207151119322532</v>
      </c>
      <c r="Q14" s="90">
        <v>0</v>
      </c>
      <c r="R14" s="90">
        <v>825.12122592033097</v>
      </c>
      <c r="S14" s="87"/>
      <c r="T14" s="1666">
        <v>15</v>
      </c>
      <c r="U14" s="90">
        <v>0.77651677196325863</v>
      </c>
      <c r="V14" s="90">
        <v>0.77651677196325863</v>
      </c>
      <c r="W14" s="90">
        <v>0</v>
      </c>
      <c r="X14" s="90">
        <v>5.4999999999999716E-2</v>
      </c>
      <c r="Y14" s="90">
        <v>0</v>
      </c>
      <c r="Z14" s="90">
        <v>0.3</v>
      </c>
      <c r="AA14" s="90">
        <v>-1</v>
      </c>
      <c r="AB14" s="399">
        <v>190.69500000000002</v>
      </c>
      <c r="AC14" s="90">
        <v>15.891250000000001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193.26071511193226</v>
      </c>
      <c r="AI14" s="90">
        <v>2.565715111932235</v>
      </c>
      <c r="AJ14" s="191">
        <v>-8.5734556687780241</v>
      </c>
      <c r="AK14" s="90">
        <v>0.77651677196325863</v>
      </c>
    </row>
    <row r="15" spans="1:37" ht="15" customHeight="1" thickBot="1" x14ac:dyDescent="0.25">
      <c r="A15" s="86"/>
      <c r="B15" s="91" t="s">
        <v>40</v>
      </c>
      <c r="C15" s="92"/>
      <c r="D15" s="1489">
        <v>3607</v>
      </c>
      <c r="E15" s="275">
        <v>0.23999999999999666</v>
      </c>
      <c r="F15" s="275">
        <v>17</v>
      </c>
      <c r="G15" s="275">
        <v>0</v>
      </c>
      <c r="H15" s="275">
        <v>29.500000000000114</v>
      </c>
      <c r="I15" s="275">
        <v>0</v>
      </c>
      <c r="J15" s="275">
        <v>0</v>
      </c>
      <c r="K15" s="275">
        <v>35.922806712962966</v>
      </c>
      <c r="L15" s="93">
        <v>3558.8171932870373</v>
      </c>
      <c r="M15" s="93">
        <v>3531.66475507533</v>
      </c>
      <c r="N15" s="275">
        <v>-27.152438211707249</v>
      </c>
      <c r="O15" s="93">
        <v>3531.66475507533</v>
      </c>
      <c r="P15" s="275">
        <v>-27.152438211707249</v>
      </c>
      <c r="Q15" s="275">
        <v>3632.7559999999999</v>
      </c>
      <c r="R15" s="275">
        <v>-117.09124492467004</v>
      </c>
      <c r="S15" s="87"/>
      <c r="T15" s="96" t="s">
        <v>40</v>
      </c>
      <c r="U15" s="275">
        <v>-68.009360201697859</v>
      </c>
      <c r="V15" s="275">
        <v>-68.009360201697859</v>
      </c>
      <c r="W15" s="275">
        <v>0</v>
      </c>
      <c r="X15" s="275">
        <v>-5.8622499999999844</v>
      </c>
      <c r="Y15" s="275">
        <v>17</v>
      </c>
      <c r="Z15" s="275">
        <v>30.3</v>
      </c>
      <c r="AA15" s="275">
        <v>3</v>
      </c>
      <c r="AB15" s="93">
        <v>3607.1777499999998</v>
      </c>
      <c r="AC15" s="275">
        <v>297.60457860725307</v>
      </c>
      <c r="AD15" s="275">
        <v>29.300999999999998</v>
      </c>
      <c r="AE15" s="275">
        <v>35.922806712962966</v>
      </c>
      <c r="AF15" s="275">
        <v>-6.6218067129629681</v>
      </c>
      <c r="AG15" s="275">
        <v>0</v>
      </c>
      <c r="AH15" s="93">
        <v>3531.66475507533</v>
      </c>
      <c r="AI15" s="275">
        <v>-75.512994924669783</v>
      </c>
      <c r="AJ15" s="98">
        <v>-2.2911773439232945</v>
      </c>
      <c r="AK15" s="275">
        <v>-68.009360201697291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103</v>
      </c>
      <c r="E16" s="276">
        <v>-14.904</v>
      </c>
      <c r="F16" s="276">
        <v>0</v>
      </c>
      <c r="G16" s="276">
        <v>0</v>
      </c>
      <c r="H16" s="276">
        <v>2.3000000000001002</v>
      </c>
      <c r="I16" s="276">
        <v>0</v>
      </c>
      <c r="J16" s="276">
        <v>0</v>
      </c>
      <c r="K16" s="276">
        <v>0</v>
      </c>
      <c r="L16" s="99">
        <v>85.795999999999907</v>
      </c>
      <c r="M16" s="99">
        <v>117.71231669466172</v>
      </c>
      <c r="N16" s="276">
        <v>31.916316694661816</v>
      </c>
      <c r="O16" s="99">
        <v>117.71231669466172</v>
      </c>
      <c r="P16" s="276">
        <v>31.916316694661816</v>
      </c>
      <c r="Q16" s="276">
        <v>0</v>
      </c>
      <c r="R16" s="276">
        <v>0</v>
      </c>
      <c r="S16" s="87"/>
      <c r="T16" s="101">
        <v>1</v>
      </c>
      <c r="U16" s="276">
        <v>27.255623895853759</v>
      </c>
      <c r="V16" s="276">
        <v>27.255623895853759</v>
      </c>
      <c r="W16" s="276">
        <v>0</v>
      </c>
      <c r="X16" s="276">
        <v>-2.9689999999999999</v>
      </c>
      <c r="Y16" s="276">
        <v>0</v>
      </c>
      <c r="Z16" s="276">
        <v>0.6</v>
      </c>
      <c r="AA16" s="276">
        <v>-1.3</v>
      </c>
      <c r="AB16" s="99">
        <v>82.12699999999991</v>
      </c>
      <c r="AC16" s="276">
        <v>6.8439166666666589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117.71231669466172</v>
      </c>
      <c r="AI16" s="276">
        <v>35.585316694661813</v>
      </c>
      <c r="AJ16" s="102">
        <v>-5.9228888829019866</v>
      </c>
      <c r="AK16" s="276">
        <v>27.255623895853759</v>
      </c>
    </row>
    <row r="17" spans="1:37" ht="15" customHeight="1" x14ac:dyDescent="0.2">
      <c r="A17" s="86"/>
      <c r="B17" s="1664" t="s">
        <v>43</v>
      </c>
      <c r="C17" s="374">
        <v>2</v>
      </c>
      <c r="D17" s="374">
        <v>85</v>
      </c>
      <c r="E17" s="375">
        <v>4.4139999999999997</v>
      </c>
      <c r="F17" s="375">
        <v>0</v>
      </c>
      <c r="G17" s="375">
        <v>0</v>
      </c>
      <c r="H17" s="375">
        <v>2.3000000000001002</v>
      </c>
      <c r="I17" s="375">
        <v>0</v>
      </c>
      <c r="J17" s="375">
        <v>0</v>
      </c>
      <c r="K17" s="375">
        <v>0</v>
      </c>
      <c r="L17" s="377">
        <v>87.113999999999905</v>
      </c>
      <c r="M17" s="377">
        <v>72.740544331221884</v>
      </c>
      <c r="N17" s="375">
        <v>-14.373455668778021</v>
      </c>
      <c r="O17" s="377">
        <v>72.740544331221884</v>
      </c>
      <c r="P17" s="375">
        <v>-14.373455668778021</v>
      </c>
      <c r="Q17" s="375">
        <v>817.54200000000003</v>
      </c>
      <c r="R17" s="375">
        <v>-62.727591775015753</v>
      </c>
      <c r="S17" s="87"/>
      <c r="T17" s="740">
        <v>2</v>
      </c>
      <c r="U17" s="375">
        <v>-6.7557249207487899</v>
      </c>
      <c r="V17" s="375">
        <v>-6.7557249207487899</v>
      </c>
      <c r="W17" s="375">
        <v>0</v>
      </c>
      <c r="X17" s="375">
        <v>-5</v>
      </c>
      <c r="Y17" s="375">
        <v>0</v>
      </c>
      <c r="Z17" s="375">
        <v>0.5</v>
      </c>
      <c r="AA17" s="1513">
        <v>-1.3</v>
      </c>
      <c r="AB17" s="377">
        <v>81.313999999999908</v>
      </c>
      <c r="AC17" s="375">
        <v>6.7761666666666587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72.740544331221884</v>
      </c>
      <c r="AI17" s="1513">
        <v>-8.5734556687780241</v>
      </c>
      <c r="AJ17" s="376">
        <v>22.346709788367434</v>
      </c>
      <c r="AK17" s="375">
        <v>-6.7557249207487899</v>
      </c>
    </row>
    <row r="18" spans="1:37" ht="15" customHeight="1" x14ac:dyDescent="0.2">
      <c r="A18" s="86"/>
      <c r="B18" s="1664" t="s">
        <v>43</v>
      </c>
      <c r="C18" s="374">
        <v>3</v>
      </c>
      <c r="D18" s="374">
        <v>222</v>
      </c>
      <c r="E18" s="375">
        <v>3.1619999999999999</v>
      </c>
      <c r="F18" s="375">
        <v>0</v>
      </c>
      <c r="G18" s="375">
        <v>0</v>
      </c>
      <c r="H18" s="375">
        <v>11.39999999999997</v>
      </c>
      <c r="I18" s="375">
        <v>0</v>
      </c>
      <c r="J18" s="375">
        <v>0</v>
      </c>
      <c r="K18" s="375">
        <v>3.5033865740740699</v>
      </c>
      <c r="L18" s="372">
        <v>210.25861342592597</v>
      </c>
      <c r="M18" s="372">
        <v>169.46543608200267</v>
      </c>
      <c r="N18" s="375">
        <v>-40.793177343923304</v>
      </c>
      <c r="O18" s="372">
        <v>169.46543608200267</v>
      </c>
      <c r="P18" s="375">
        <v>-40.793177343923304</v>
      </c>
      <c r="Q18" s="375">
        <v>0</v>
      </c>
      <c r="R18" s="375">
        <v>0</v>
      </c>
      <c r="S18" s="87"/>
      <c r="T18" s="378">
        <v>3</v>
      </c>
      <c r="U18" s="375">
        <v>5.2682000657702019</v>
      </c>
      <c r="V18" s="375">
        <v>5.2682000657702019</v>
      </c>
      <c r="W18" s="375">
        <v>0</v>
      </c>
      <c r="X18" s="375">
        <v>-43.402000000000015</v>
      </c>
      <c r="Y18" s="375">
        <v>0</v>
      </c>
      <c r="Z18" s="375">
        <v>4.9000000000000004</v>
      </c>
      <c r="AA18" s="1513">
        <v>0</v>
      </c>
      <c r="AB18" s="372">
        <v>175.26000000000002</v>
      </c>
      <c r="AC18" s="375">
        <v>14.313051118827163</v>
      </c>
      <c r="AD18" s="375">
        <v>1.9930000000000001</v>
      </c>
      <c r="AE18" s="375">
        <v>3.5033865740740699</v>
      </c>
      <c r="AF18" s="375">
        <v>-1.5103865740740698</v>
      </c>
      <c r="AG18" s="375">
        <v>0</v>
      </c>
      <c r="AH18" s="372">
        <v>169.46543608200267</v>
      </c>
      <c r="AI18" s="1513">
        <v>-5.7945639179973512</v>
      </c>
      <c r="AJ18" s="376">
        <v>4.1147550001229547</v>
      </c>
      <c r="AK18" s="375">
        <v>5.2682000657702019</v>
      </c>
    </row>
    <row r="19" spans="1:37" ht="15" customHeight="1" x14ac:dyDescent="0.2">
      <c r="A19" s="86"/>
      <c r="B19" s="1664" t="s">
        <v>43</v>
      </c>
      <c r="C19" s="374" t="s">
        <v>44</v>
      </c>
      <c r="D19" s="374">
        <v>405</v>
      </c>
      <c r="E19" s="375">
        <v>4.8600000000000003</v>
      </c>
      <c r="F19" s="375">
        <v>0</v>
      </c>
      <c r="G19" s="375">
        <v>0</v>
      </c>
      <c r="H19" s="375">
        <v>5.19999999999997</v>
      </c>
      <c r="I19" s="375">
        <v>0</v>
      </c>
      <c r="J19" s="375">
        <v>0</v>
      </c>
      <c r="K19" s="375">
        <v>0</v>
      </c>
      <c r="L19" s="377">
        <v>404.66</v>
      </c>
      <c r="M19" s="377">
        <v>394.89611111709803</v>
      </c>
      <c r="N19" s="375">
        <v>-9.7638888829019947</v>
      </c>
      <c r="O19" s="377">
        <v>394.89611111709803</v>
      </c>
      <c r="P19" s="375">
        <v>-9.7638888829019947</v>
      </c>
      <c r="Q19" s="375">
        <v>0</v>
      </c>
      <c r="R19" s="375">
        <v>0</v>
      </c>
      <c r="S19" s="87"/>
      <c r="T19" s="378" t="s">
        <v>44</v>
      </c>
      <c r="U19" s="375">
        <v>1.1106912860943794</v>
      </c>
      <c r="V19" s="375">
        <v>1.1106912860943794</v>
      </c>
      <c r="W19" s="375">
        <v>0</v>
      </c>
      <c r="X19" s="375">
        <v>-5.2409999999999943</v>
      </c>
      <c r="Y19" s="375">
        <v>0</v>
      </c>
      <c r="Z19" s="375">
        <v>1.4</v>
      </c>
      <c r="AA19" s="1513">
        <v>0</v>
      </c>
      <c r="AB19" s="377">
        <v>400.81900000000002</v>
      </c>
      <c r="AC19" s="375">
        <v>33.401583333333335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394.89611111709803</v>
      </c>
      <c r="AI19" s="1513">
        <v>-5.9228888829019866</v>
      </c>
      <c r="AJ19" s="376">
        <v>0.86774844241074334</v>
      </c>
      <c r="AK19" s="375">
        <v>1.1106912860943794</v>
      </c>
    </row>
    <row r="20" spans="1:37" ht="15" customHeight="1" x14ac:dyDescent="0.2">
      <c r="A20" s="86"/>
      <c r="B20" s="1664" t="s">
        <v>45</v>
      </c>
      <c r="C20" s="374" t="s">
        <v>46</v>
      </c>
      <c r="D20" s="374">
        <v>1475</v>
      </c>
      <c r="E20" s="375">
        <v>18.525999999999996</v>
      </c>
      <c r="F20" s="375">
        <v>44</v>
      </c>
      <c r="G20" s="375">
        <v>0</v>
      </c>
      <c r="H20" s="375">
        <v>99.2</v>
      </c>
      <c r="I20" s="375">
        <v>0</v>
      </c>
      <c r="J20" s="375">
        <v>0</v>
      </c>
      <c r="K20" s="375">
        <v>8.07128703703704</v>
      </c>
      <c r="L20" s="372">
        <v>1430.2547129629629</v>
      </c>
      <c r="M20" s="372">
        <v>1365.0039227513303</v>
      </c>
      <c r="N20" s="375">
        <v>-65.250790211632648</v>
      </c>
      <c r="O20" s="372">
        <v>1365.0039227513303</v>
      </c>
      <c r="P20" s="375">
        <v>-65.250790211632648</v>
      </c>
      <c r="Q20" s="375">
        <v>1497.73</v>
      </c>
      <c r="R20" s="375">
        <v>-132.72607724866975</v>
      </c>
      <c r="S20" s="449"/>
      <c r="T20" s="400" t="s">
        <v>46</v>
      </c>
      <c r="U20" s="375">
        <v>-4.1828354257652336</v>
      </c>
      <c r="V20" s="375">
        <v>-4.1828354257652336</v>
      </c>
      <c r="W20" s="375">
        <v>-57</v>
      </c>
      <c r="X20" s="375">
        <v>-30.197500000000005</v>
      </c>
      <c r="Y20" s="375">
        <v>44</v>
      </c>
      <c r="Z20" s="375">
        <v>2.6</v>
      </c>
      <c r="AA20" s="1513">
        <v>-3</v>
      </c>
      <c r="AB20" s="372">
        <v>1350.7284999999999</v>
      </c>
      <c r="AC20" s="375">
        <v>111.8881010802469</v>
      </c>
      <c r="AD20" s="375">
        <v>7.89</v>
      </c>
      <c r="AE20" s="375">
        <v>8.07128703703704</v>
      </c>
      <c r="AF20" s="375">
        <v>-0.1812870370370403</v>
      </c>
      <c r="AG20" s="375">
        <v>-57</v>
      </c>
      <c r="AH20" s="372">
        <v>1365.0039227513303</v>
      </c>
      <c r="AI20" s="1513">
        <v>14.275422751330325</v>
      </c>
      <c r="AJ20" s="376">
        <v>31.045804762173461</v>
      </c>
      <c r="AK20" s="375">
        <v>-4.1828354257652336</v>
      </c>
    </row>
    <row r="21" spans="1:37" ht="15" customHeight="1" x14ac:dyDescent="0.2">
      <c r="A21" s="86"/>
      <c r="B21" s="1664" t="s">
        <v>48</v>
      </c>
      <c r="C21" s="374">
        <v>4</v>
      </c>
      <c r="D21" s="374">
        <v>152</v>
      </c>
      <c r="E21" s="375">
        <v>-2.0419999999999998</v>
      </c>
      <c r="F21" s="375">
        <v>0</v>
      </c>
      <c r="G21" s="375">
        <v>0</v>
      </c>
      <c r="H21" s="375">
        <v>0.30000000000004001</v>
      </c>
      <c r="I21" s="375">
        <v>0</v>
      </c>
      <c r="J21" s="375">
        <v>0</v>
      </c>
      <c r="K21" s="375">
        <v>0</v>
      </c>
      <c r="L21" s="377">
        <v>149.65799999999996</v>
      </c>
      <c r="M21" s="377">
        <v>151.99275500012294</v>
      </c>
      <c r="N21" s="375">
        <v>2.334755000122982</v>
      </c>
      <c r="O21" s="377">
        <v>151.99275500012294</v>
      </c>
      <c r="P21" s="375">
        <v>2.334755000122982</v>
      </c>
      <c r="Q21" s="375">
        <v>230.399</v>
      </c>
      <c r="R21" s="375">
        <v>22.341503442533622</v>
      </c>
      <c r="S21" s="87"/>
      <c r="T21" s="740">
        <v>4</v>
      </c>
      <c r="U21" s="375">
        <v>1.0703977209186064</v>
      </c>
      <c r="V21" s="375">
        <v>1.0703977209186064</v>
      </c>
      <c r="W21" s="375">
        <v>0</v>
      </c>
      <c r="X21" s="375">
        <v>2.0000000000000018E-2</v>
      </c>
      <c r="Y21" s="375">
        <v>0</v>
      </c>
      <c r="Z21" s="375">
        <v>-0.1</v>
      </c>
      <c r="AA21" s="1513">
        <v>-1.7</v>
      </c>
      <c r="AB21" s="377">
        <v>147.87799999999999</v>
      </c>
      <c r="AC21" s="375">
        <v>12.323166666666665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151.99275500012294</v>
      </c>
      <c r="AI21" s="1513">
        <v>4.1147550001229547</v>
      </c>
      <c r="AJ21" s="376">
        <v>41.144504587425942</v>
      </c>
      <c r="AK21" s="375">
        <v>1.0703977209186064</v>
      </c>
    </row>
    <row r="22" spans="1:37" ht="15" customHeight="1" x14ac:dyDescent="0.2">
      <c r="A22" s="86"/>
      <c r="B22" s="1664" t="s">
        <v>48</v>
      </c>
      <c r="C22" s="374">
        <v>6</v>
      </c>
      <c r="D22" s="374">
        <v>96</v>
      </c>
      <c r="E22" s="375">
        <v>4.0170000000000003</v>
      </c>
      <c r="F22" s="375">
        <v>0</v>
      </c>
      <c r="G22" s="375">
        <v>0</v>
      </c>
      <c r="H22" s="375">
        <v>0.30000000000004001</v>
      </c>
      <c r="I22" s="375">
        <v>0</v>
      </c>
      <c r="J22" s="375">
        <v>0</v>
      </c>
      <c r="K22" s="375">
        <v>0</v>
      </c>
      <c r="L22" s="372">
        <v>99.716999999999956</v>
      </c>
      <c r="M22" s="372">
        <v>100.74774844241068</v>
      </c>
      <c r="N22" s="375">
        <v>1.0307484424107258</v>
      </c>
      <c r="O22" s="372">
        <v>100.74774844241068</v>
      </c>
      <c r="P22" s="375">
        <v>1.0307484424107258</v>
      </c>
      <c r="Q22" s="375">
        <v>0</v>
      </c>
      <c r="R22" s="375">
        <v>0</v>
      </c>
      <c r="S22" s="87"/>
      <c r="T22" s="378">
        <v>6</v>
      </c>
      <c r="U22" s="375">
        <v>3.5889640034468471</v>
      </c>
      <c r="V22" s="375">
        <v>3.5889640034468471</v>
      </c>
      <c r="W22" s="375">
        <v>0</v>
      </c>
      <c r="X22" s="375">
        <v>6.2999999999985512E-2</v>
      </c>
      <c r="Y22" s="375">
        <v>0</v>
      </c>
      <c r="Z22" s="375">
        <v>0.1</v>
      </c>
      <c r="AA22" s="1513">
        <v>0</v>
      </c>
      <c r="AB22" s="372">
        <v>99.879999999999939</v>
      </c>
      <c r="AC22" s="375">
        <v>8.3233333333333288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100.74774844241068</v>
      </c>
      <c r="AI22" s="1513">
        <v>0.86774844241074334</v>
      </c>
      <c r="AJ22" s="376">
        <v>24.378636574074335</v>
      </c>
      <c r="AK22" s="375">
        <v>3.5889640034468471</v>
      </c>
    </row>
    <row r="23" spans="1:37" ht="15" customHeight="1" x14ac:dyDescent="0.2">
      <c r="A23" s="86"/>
      <c r="B23" s="1664" t="s">
        <v>49</v>
      </c>
      <c r="C23" s="374"/>
      <c r="D23" s="374">
        <v>87</v>
      </c>
      <c r="E23" s="375">
        <v>41.377000000000002</v>
      </c>
      <c r="F23" s="375">
        <v>0</v>
      </c>
      <c r="G23" s="375">
        <v>0</v>
      </c>
      <c r="H23" s="375">
        <v>7.3999999999998503</v>
      </c>
      <c r="I23" s="375">
        <v>0</v>
      </c>
      <c r="J23" s="375">
        <v>0</v>
      </c>
      <c r="K23" s="375">
        <v>1.0154062500000001</v>
      </c>
      <c r="L23" s="377">
        <v>119.96159375000016</v>
      </c>
      <c r="M23" s="377">
        <v>117.92639851217362</v>
      </c>
      <c r="N23" s="375">
        <v>-2.0351952378265423</v>
      </c>
      <c r="O23" s="377">
        <v>117.92639851217362</v>
      </c>
      <c r="P23" s="375">
        <v>-2.0351952378265423</v>
      </c>
      <c r="Q23" s="375">
        <v>133.52799999999999</v>
      </c>
      <c r="R23" s="375">
        <v>-15.601601487826372</v>
      </c>
      <c r="S23" s="87"/>
      <c r="T23" s="378" t="s">
        <v>50</v>
      </c>
      <c r="U23" s="375">
        <v>40.96845968905545</v>
      </c>
      <c r="V23" s="375">
        <v>40.96845968905545</v>
      </c>
      <c r="W23" s="375">
        <v>0</v>
      </c>
      <c r="X23" s="375">
        <v>-34.781000000000006</v>
      </c>
      <c r="Y23" s="375">
        <v>0</v>
      </c>
      <c r="Z23" s="375">
        <v>1.7</v>
      </c>
      <c r="AA23" s="1513">
        <v>0</v>
      </c>
      <c r="AB23" s="377">
        <v>87.896000000000157</v>
      </c>
      <c r="AC23" s="375">
        <v>7.2400494791666796</v>
      </c>
      <c r="AD23" s="375">
        <v>0.49299999999999999</v>
      </c>
      <c r="AE23" s="375">
        <v>1.0154062500000001</v>
      </c>
      <c r="AF23" s="375">
        <v>-0.52240625000000007</v>
      </c>
      <c r="AG23" s="375">
        <v>0</v>
      </c>
      <c r="AH23" s="377">
        <v>117.92639851217362</v>
      </c>
      <c r="AI23" s="1513">
        <v>30.030398512173463</v>
      </c>
      <c r="AJ23" s="376">
        <v>0</v>
      </c>
      <c r="AK23" s="375">
        <v>40.96845968905545</v>
      </c>
    </row>
    <row r="24" spans="1:37" ht="15" customHeight="1" thickBot="1" x14ac:dyDescent="0.3">
      <c r="A24" s="86"/>
      <c r="B24" s="1664" t="s">
        <v>51</v>
      </c>
      <c r="C24" s="374"/>
      <c r="D24" s="374">
        <v>340</v>
      </c>
      <c r="E24" s="90">
        <v>-8.7460000000000004</v>
      </c>
      <c r="F24" s="90">
        <v>0</v>
      </c>
      <c r="G24" s="90">
        <v>0</v>
      </c>
      <c r="H24" s="90">
        <v>0.90000000000011993</v>
      </c>
      <c r="I24" s="90">
        <v>0</v>
      </c>
      <c r="J24" s="90">
        <v>0</v>
      </c>
      <c r="K24" s="90">
        <v>0</v>
      </c>
      <c r="L24" s="372">
        <v>330.35399999999987</v>
      </c>
      <c r="M24" s="372">
        <v>299.61718458748362</v>
      </c>
      <c r="N24" s="90">
        <v>-30.73681541251625</v>
      </c>
      <c r="O24" s="372">
        <v>299.61718458748362</v>
      </c>
      <c r="P24" s="90">
        <v>-30.73681541251625</v>
      </c>
      <c r="Q24" s="90">
        <v>339.07</v>
      </c>
      <c r="R24" s="90">
        <v>-39.452815412516372</v>
      </c>
      <c r="S24" s="103"/>
      <c r="T24" s="740" t="s">
        <v>52</v>
      </c>
      <c r="U24" s="90">
        <v>5.2589770062060666</v>
      </c>
      <c r="V24" s="90">
        <v>5.2589770062060666</v>
      </c>
      <c r="W24" s="90">
        <v>0</v>
      </c>
      <c r="X24" s="90">
        <v>0</v>
      </c>
      <c r="Y24" s="90">
        <v>0</v>
      </c>
      <c r="Z24" s="90">
        <v>-13</v>
      </c>
      <c r="AA24" s="90">
        <v>-4.3</v>
      </c>
      <c r="AB24" s="372">
        <v>313.05399999999986</v>
      </c>
      <c r="AC24" s="90">
        <v>26.087833333333322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299.61718458748362</v>
      </c>
      <c r="AI24" s="90">
        <v>-13.436815412516239</v>
      </c>
      <c r="AJ24" s="376">
        <v>-195.04014474206099</v>
      </c>
      <c r="AK24" s="90">
        <v>5.2589770062060666</v>
      </c>
    </row>
    <row r="25" spans="1:37" ht="15" customHeight="1" thickBot="1" x14ac:dyDescent="0.25">
      <c r="A25" s="86"/>
      <c r="B25" s="91" t="s">
        <v>47</v>
      </c>
      <c r="C25" s="92"/>
      <c r="D25" s="1489">
        <v>2965</v>
      </c>
      <c r="E25" s="275">
        <v>50.663999999999994</v>
      </c>
      <c r="F25" s="275">
        <v>44</v>
      </c>
      <c r="G25" s="275">
        <v>0</v>
      </c>
      <c r="H25" s="275">
        <v>129.30000000000021</v>
      </c>
      <c r="I25" s="275">
        <v>0</v>
      </c>
      <c r="J25" s="275">
        <v>0</v>
      </c>
      <c r="K25" s="275">
        <v>12.590079861111109</v>
      </c>
      <c r="L25" s="93">
        <v>2917.773920138889</v>
      </c>
      <c r="M25" s="93">
        <v>2790.1024175185057</v>
      </c>
      <c r="N25" s="275">
        <v>-127.67150262038331</v>
      </c>
      <c r="O25" s="93">
        <v>2790.1024175185057</v>
      </c>
      <c r="P25" s="275">
        <v>-127.67150262038331</v>
      </c>
      <c r="Q25" s="275">
        <v>3018.2689999999998</v>
      </c>
      <c r="R25" s="275">
        <v>-228.16658248149406</v>
      </c>
      <c r="T25" s="92" t="s">
        <v>47</v>
      </c>
      <c r="U25" s="275">
        <v>73.582753320832126</v>
      </c>
      <c r="V25" s="275">
        <v>73.582753320832126</v>
      </c>
      <c r="W25" s="275">
        <v>-57</v>
      </c>
      <c r="X25" s="275">
        <v>-121.50750000000004</v>
      </c>
      <c r="Y25" s="275">
        <v>44</v>
      </c>
      <c r="Z25" s="275">
        <v>-1.3000000000000007</v>
      </c>
      <c r="AA25" s="275">
        <v>-11.6</v>
      </c>
      <c r="AB25" s="93">
        <v>2738.9565000000002</v>
      </c>
      <c r="AC25" s="275">
        <v>227.1972016782407</v>
      </c>
      <c r="AD25" s="275">
        <v>15.708</v>
      </c>
      <c r="AE25" s="275">
        <v>12.590079861111109</v>
      </c>
      <c r="AF25" s="275">
        <v>3.1179201388888913</v>
      </c>
      <c r="AG25" s="275">
        <v>-57</v>
      </c>
      <c r="AH25" s="93">
        <v>2790.1024175185057</v>
      </c>
      <c r="AI25" s="275">
        <v>51.145917518505485</v>
      </c>
      <c r="AJ25" s="98">
        <v>-7.0891533419855364</v>
      </c>
      <c r="AK25" s="275">
        <v>73.582753320832126</v>
      </c>
    </row>
    <row r="26" spans="1:37" ht="13.5" hidden="1" thickBot="1" x14ac:dyDescent="0.25">
      <c r="A26" s="86"/>
      <c r="B26" s="268"/>
      <c r="C26" s="271"/>
      <c r="D26" s="271">
        <v>815</v>
      </c>
      <c r="E26" s="90">
        <v>-2.468</v>
      </c>
      <c r="F26" s="90">
        <v>0</v>
      </c>
      <c r="G26" s="90">
        <v>0</v>
      </c>
      <c r="H26" s="90">
        <v>21.200000000000141</v>
      </c>
      <c r="I26" s="90">
        <v>0</v>
      </c>
      <c r="J26" s="90">
        <v>0</v>
      </c>
      <c r="K26" s="90">
        <v>3.5033865740740699</v>
      </c>
      <c r="L26" s="270">
        <v>787.82861342592582</v>
      </c>
      <c r="M26" s="270">
        <v>754.81440822498428</v>
      </c>
      <c r="N26" s="90">
        <v>-33.014205200941547</v>
      </c>
      <c r="O26" s="270">
        <v>754.81440822498428</v>
      </c>
      <c r="P26" s="90">
        <v>-33.014205200941547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-56.612000000000009</v>
      </c>
      <c r="Y26" s="90">
        <v>0</v>
      </c>
      <c r="Z26" s="90">
        <v>10</v>
      </c>
      <c r="AA26" s="90">
        <v>-2.6</v>
      </c>
      <c r="AB26" s="270">
        <v>2090.2484999999997</v>
      </c>
      <c r="AC26" s="90">
        <v>61.334717785493815</v>
      </c>
      <c r="AD26" s="90">
        <v>6.2910000000000004</v>
      </c>
      <c r="AE26" s="90">
        <v>3.5033865740740699</v>
      </c>
      <c r="AF26" s="90">
        <v>2.7876134259259304</v>
      </c>
      <c r="AG26" s="90">
        <v>0</v>
      </c>
      <c r="AH26" s="270">
        <v>754.81440822498428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6572</v>
      </c>
      <c r="E27" s="90">
        <v>50.903999999999989</v>
      </c>
      <c r="F27" s="90">
        <v>61</v>
      </c>
      <c r="G27" s="90">
        <v>0</v>
      </c>
      <c r="H27" s="90">
        <v>158.80000000000032</v>
      </c>
      <c r="I27" s="90">
        <v>0</v>
      </c>
      <c r="J27" s="90">
        <v>0</v>
      </c>
      <c r="K27" s="90">
        <v>48.512886574074074</v>
      </c>
      <c r="L27" s="270">
        <v>6476.5911134259259</v>
      </c>
      <c r="M27" s="270">
        <v>6321.7671725938362</v>
      </c>
      <c r="N27" s="90">
        <v>-154.82394083208965</v>
      </c>
      <c r="O27" s="270">
        <v>6322</v>
      </c>
      <c r="P27" s="90">
        <v>-154.59111342592587</v>
      </c>
      <c r="Q27" s="90"/>
      <c r="R27" s="90"/>
      <c r="T27" s="272"/>
      <c r="U27" s="90">
        <v>5.5733931191352895</v>
      </c>
      <c r="V27" s="90">
        <v>6</v>
      </c>
      <c r="W27" s="90">
        <v>-57</v>
      </c>
      <c r="X27" s="90">
        <v>-127.36975000000002</v>
      </c>
      <c r="Y27" s="90">
        <v>61</v>
      </c>
      <c r="Z27" s="90">
        <v>29</v>
      </c>
      <c r="AA27" s="90">
        <v>-8.6</v>
      </c>
      <c r="AB27" s="270">
        <v>6346.1342500000001</v>
      </c>
      <c r="AC27" s="90">
        <v>524.80178028549381</v>
      </c>
      <c r="AD27" s="90">
        <v>45.009</v>
      </c>
      <c r="AE27" s="90">
        <v>48.512886574074074</v>
      </c>
      <c r="AF27" s="90">
        <v>-3.5038865740740732</v>
      </c>
      <c r="AG27" s="90">
        <v>-57</v>
      </c>
      <c r="AH27" s="270">
        <v>6322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1305</v>
      </c>
      <c r="E29" s="90">
        <v>22.692000000000007</v>
      </c>
      <c r="F29" s="90">
        <v>1</v>
      </c>
      <c r="G29" s="90">
        <v>0</v>
      </c>
      <c r="H29" s="90">
        <v>40.399999999999913</v>
      </c>
      <c r="I29" s="90">
        <v>0</v>
      </c>
      <c r="J29" s="90">
        <v>0</v>
      </c>
      <c r="K29" s="90">
        <v>13.254872685185189</v>
      </c>
      <c r="L29" s="270">
        <v>1275.0371273148151</v>
      </c>
      <c r="M29" s="270">
        <v>960.48673257008534</v>
      </c>
      <c r="N29" s="90">
        <v>-314.55039474472972</v>
      </c>
      <c r="O29" s="270">
        <v>1008.410732572754</v>
      </c>
      <c r="P29" s="90">
        <v>-266.62639474206105</v>
      </c>
      <c r="Q29" s="90"/>
      <c r="R29" s="90"/>
      <c r="T29" s="272"/>
      <c r="U29" s="90">
        <v>36.603578864666247</v>
      </c>
      <c r="V29" s="90">
        <v>3.76734688319425</v>
      </c>
      <c r="W29" s="90">
        <v>0</v>
      </c>
      <c r="X29" s="90">
        <v>-34.186250000000001</v>
      </c>
      <c r="Y29" s="90">
        <v>1</v>
      </c>
      <c r="Z29" s="90">
        <v>-40.4</v>
      </c>
      <c r="AA29" s="90">
        <v>3</v>
      </c>
      <c r="AB29" s="270">
        <v>1216.7057500000001</v>
      </c>
      <c r="AC29" s="90">
        <v>100.28757310956792</v>
      </c>
      <c r="AD29" s="90">
        <v>39.524999999999999</v>
      </c>
      <c r="AE29" s="90">
        <v>13.254872685185189</v>
      </c>
      <c r="AF29" s="90">
        <v>26.270127314814808</v>
      </c>
      <c r="AG29" s="90">
        <v>0</v>
      </c>
      <c r="AH29" s="270">
        <v>1008.410732572754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1305</v>
      </c>
      <c r="E30" s="276">
        <v>22.692000000000007</v>
      </c>
      <c r="F30" s="276">
        <v>1</v>
      </c>
      <c r="G30" s="276">
        <v>0</v>
      </c>
      <c r="H30" s="276">
        <v>40.399999999999913</v>
      </c>
      <c r="I30" s="276">
        <v>0</v>
      </c>
      <c r="J30" s="276">
        <v>0</v>
      </c>
      <c r="K30" s="276">
        <v>13.254872685185189</v>
      </c>
      <c r="L30" s="99">
        <v>1275.0371273148151</v>
      </c>
      <c r="M30" s="99">
        <v>960.48673257008534</v>
      </c>
      <c r="N30" s="276">
        <v>-314.55039474472972</v>
      </c>
      <c r="O30" s="99">
        <v>1008.410732572754</v>
      </c>
      <c r="P30" s="276">
        <v>-266.62639474206105</v>
      </c>
      <c r="Q30" s="276">
        <v>0</v>
      </c>
      <c r="R30" s="276">
        <v>0</v>
      </c>
      <c r="T30" s="100">
        <v>2</v>
      </c>
      <c r="U30" s="276">
        <v>36.603578864666247</v>
      </c>
      <c r="V30" s="276">
        <v>3.76734688319425</v>
      </c>
      <c r="W30" s="276">
        <v>0</v>
      </c>
      <c r="X30" s="276">
        <v>-34.186250000000001</v>
      </c>
      <c r="Y30" s="276">
        <v>1</v>
      </c>
      <c r="Z30" s="276">
        <v>-40.4</v>
      </c>
      <c r="AA30" s="276">
        <v>3</v>
      </c>
      <c r="AB30" s="99">
        <v>1216.7057500000001</v>
      </c>
      <c r="AC30" s="276">
        <v>100.28757310956792</v>
      </c>
      <c r="AD30" s="276">
        <v>39.524999999999999</v>
      </c>
      <c r="AE30" s="276">
        <v>13.254872685185189</v>
      </c>
      <c r="AF30" s="276">
        <v>26.270127314814808</v>
      </c>
      <c r="AG30" s="276">
        <v>0</v>
      </c>
      <c r="AH30" s="99">
        <v>1008.410732572754</v>
      </c>
      <c r="AI30" s="276">
        <v>-208.29501742724608</v>
      </c>
      <c r="AJ30" s="276">
        <v>-31.361674768518242</v>
      </c>
      <c r="AK30" s="276">
        <v>3.76734688319425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1210</v>
      </c>
      <c r="E31" s="375">
        <v>140.47399999999999</v>
      </c>
      <c r="F31" s="375">
        <v>0</v>
      </c>
      <c r="G31" s="375">
        <v>0</v>
      </c>
      <c r="H31" s="375">
        <v>40.399999999999913</v>
      </c>
      <c r="I31" s="375">
        <v>0</v>
      </c>
      <c r="J31" s="375">
        <v>0</v>
      </c>
      <c r="K31" s="375">
        <v>0</v>
      </c>
      <c r="L31" s="99">
        <v>1310.0740000000001</v>
      </c>
      <c r="M31" s="99">
        <v>1297.7641988197267</v>
      </c>
      <c r="N31" s="375">
        <v>-12.309801180273325</v>
      </c>
      <c r="O31" s="99">
        <v>1362.51683866232</v>
      </c>
      <c r="P31" s="375">
        <v>52.4428386623199</v>
      </c>
      <c r="Q31" s="375">
        <v>2566.3420000000001</v>
      </c>
      <c r="R31" s="375">
        <v>-195.41442876492601</v>
      </c>
      <c r="S31" s="103"/>
      <c r="T31" s="740">
        <v>3</v>
      </c>
      <c r="U31" s="375">
        <v>2.042131364558827</v>
      </c>
      <c r="V31" s="375">
        <v>-46.469351355272238</v>
      </c>
      <c r="W31" s="375">
        <v>0</v>
      </c>
      <c r="X31" s="375">
        <v>-84.323499999999996</v>
      </c>
      <c r="Y31" s="375">
        <v>0</v>
      </c>
      <c r="Z31" s="375">
        <v>-23.5</v>
      </c>
      <c r="AA31" s="1513">
        <v>0</v>
      </c>
      <c r="AB31" s="99">
        <v>1202.2505000000001</v>
      </c>
      <c r="AC31" s="375">
        <v>100.18754166666668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1362.51683866232</v>
      </c>
      <c r="AI31" s="1513">
        <v>160.26633866231987</v>
      </c>
      <c r="AJ31" s="375">
        <v>-34.773806079741121</v>
      </c>
      <c r="AK31" s="375">
        <v>-46.469351355272238</v>
      </c>
    </row>
    <row r="32" spans="1:37" ht="15" customHeight="1" x14ac:dyDescent="0.25">
      <c r="B32" s="325" t="s">
        <v>55</v>
      </c>
      <c r="C32" s="374">
        <v>1</v>
      </c>
      <c r="D32" s="374">
        <v>400</v>
      </c>
      <c r="E32" s="375">
        <v>-10.851000000000001</v>
      </c>
      <c r="F32" s="375">
        <v>0</v>
      </c>
      <c r="G32" s="375">
        <v>0</v>
      </c>
      <c r="H32" s="375">
        <v>5.8999999999999595</v>
      </c>
      <c r="I32" s="375">
        <v>0</v>
      </c>
      <c r="J32" s="375">
        <v>0</v>
      </c>
      <c r="K32" s="375">
        <v>64.956473379629628</v>
      </c>
      <c r="L32" s="99">
        <v>318.29252662037038</v>
      </c>
      <c r="M32" s="99">
        <v>298.50437327838483</v>
      </c>
      <c r="N32" s="375">
        <v>-19.788153341985549</v>
      </c>
      <c r="O32" s="99">
        <v>298.50437327838483</v>
      </c>
      <c r="P32" s="375">
        <v>-19.788153341985549</v>
      </c>
      <c r="Q32" s="375">
        <v>0</v>
      </c>
      <c r="R32" s="375">
        <v>0</v>
      </c>
      <c r="S32" s="103"/>
      <c r="T32" s="101">
        <v>1</v>
      </c>
      <c r="U32" s="375">
        <v>-67.361637789280223</v>
      </c>
      <c r="V32" s="375">
        <v>-67.361637789280223</v>
      </c>
      <c r="W32" s="375">
        <v>0</v>
      </c>
      <c r="X32" s="375">
        <v>-8.2990000000000155</v>
      </c>
      <c r="Y32" s="375">
        <v>0</v>
      </c>
      <c r="Z32" s="375">
        <v>-4.4000000000000004</v>
      </c>
      <c r="AA32" s="1513">
        <v>0</v>
      </c>
      <c r="AB32" s="99">
        <v>370.55</v>
      </c>
      <c r="AC32" s="375">
        <v>25.466127218364196</v>
      </c>
      <c r="AD32" s="375">
        <v>9.6219999999999999</v>
      </c>
      <c r="AE32" s="375">
        <v>64.956473379629628</v>
      </c>
      <c r="AF32" s="375">
        <v>-55.334473379629628</v>
      </c>
      <c r="AG32" s="375">
        <v>0</v>
      </c>
      <c r="AH32" s="99">
        <v>298.50437327838483</v>
      </c>
      <c r="AI32" s="1513">
        <v>-72.045626721615179</v>
      </c>
      <c r="AJ32" s="375">
        <v>0</v>
      </c>
      <c r="AK32" s="375">
        <v>-67.361637789280223</v>
      </c>
    </row>
    <row r="33" spans="1:37" ht="15" customHeight="1" thickBot="1" x14ac:dyDescent="0.3">
      <c r="B33" s="325" t="s">
        <v>55</v>
      </c>
      <c r="C33" s="374">
        <v>2</v>
      </c>
      <c r="D33" s="374">
        <v>1430</v>
      </c>
      <c r="E33" s="90">
        <v>63.335999999999999</v>
      </c>
      <c r="F33" s="90">
        <v>0</v>
      </c>
      <c r="G33" s="90">
        <v>0</v>
      </c>
      <c r="H33" s="90">
        <v>56.199999999999946</v>
      </c>
      <c r="I33" s="90">
        <v>0</v>
      </c>
      <c r="J33" s="90">
        <v>0</v>
      </c>
      <c r="K33" s="90">
        <v>0.34409259259259001</v>
      </c>
      <c r="L33" s="99">
        <v>1436.7919074074073</v>
      </c>
      <c r="M33" s="99">
        <v>1331.5680554865414</v>
      </c>
      <c r="N33" s="90">
        <v>-105.22385192086585</v>
      </c>
      <c r="O33" s="99">
        <v>1331.5680554865414</v>
      </c>
      <c r="P33" s="90">
        <v>-105.22385192086585</v>
      </c>
      <c r="Q33" s="90">
        <v>1922.2719999999999</v>
      </c>
      <c r="R33" s="90">
        <v>-292.19957123507356</v>
      </c>
      <c r="S33" s="103"/>
      <c r="T33" s="740">
        <v>2</v>
      </c>
      <c r="U33" s="90">
        <v>34.063642261358609</v>
      </c>
      <c r="V33" s="90">
        <v>34.063642261358609</v>
      </c>
      <c r="W33" s="90">
        <v>0</v>
      </c>
      <c r="X33" s="90">
        <v>-66.446499999999986</v>
      </c>
      <c r="Y33" s="90">
        <v>0</v>
      </c>
      <c r="Z33" s="90">
        <v>-21.5</v>
      </c>
      <c r="AA33" s="90">
        <v>-3.4</v>
      </c>
      <c r="AB33" s="99">
        <v>1345.7894999999999</v>
      </c>
      <c r="AC33" s="90">
        <v>112.12045061728394</v>
      </c>
      <c r="AD33" s="90">
        <v>22.709</v>
      </c>
      <c r="AE33" s="90">
        <v>0.34409259259259001</v>
      </c>
      <c r="AF33" s="90">
        <v>22.364907407407408</v>
      </c>
      <c r="AG33" s="90">
        <v>0</v>
      </c>
      <c r="AH33" s="99">
        <v>1331.5680554865414</v>
      </c>
      <c r="AI33" s="90">
        <v>-14.221444513458437</v>
      </c>
      <c r="AJ33" s="90">
        <v>0</v>
      </c>
      <c r="AK33" s="90">
        <v>34.063642261358609</v>
      </c>
    </row>
    <row r="34" spans="1:37" ht="15" customHeight="1" thickBot="1" x14ac:dyDescent="0.25">
      <c r="A34" s="86"/>
      <c r="B34" s="91" t="s">
        <v>54</v>
      </c>
      <c r="C34" s="92"/>
      <c r="D34" s="1489">
        <v>4345</v>
      </c>
      <c r="E34" s="275">
        <v>215.65100000000001</v>
      </c>
      <c r="F34" s="275">
        <v>1</v>
      </c>
      <c r="G34" s="275">
        <v>0</v>
      </c>
      <c r="H34" s="275">
        <v>142.89999999999975</v>
      </c>
      <c r="I34" s="275">
        <v>0</v>
      </c>
      <c r="J34" s="275">
        <v>0</v>
      </c>
      <c r="K34" s="275">
        <v>78.555438657407407</v>
      </c>
      <c r="L34" s="93">
        <v>4340.1955613425926</v>
      </c>
      <c r="M34" s="93">
        <v>3888.3233601547381</v>
      </c>
      <c r="N34" s="275">
        <v>-451.87220118785444</v>
      </c>
      <c r="O34" s="93">
        <v>4001</v>
      </c>
      <c r="P34" s="275">
        <v>-339.19556134259255</v>
      </c>
      <c r="Q34" s="275">
        <v>4488.6139999999996</v>
      </c>
      <c r="R34" s="275">
        <v>-487.61399999999958</v>
      </c>
      <c r="S34" s="449"/>
      <c r="T34" s="96" t="s">
        <v>54</v>
      </c>
      <c r="U34" s="275">
        <v>5.3477147013031754</v>
      </c>
      <c r="V34" s="275">
        <v>-76</v>
      </c>
      <c r="W34" s="275">
        <v>0</v>
      </c>
      <c r="X34" s="275">
        <v>-193.25524999999999</v>
      </c>
      <c r="Y34" s="275">
        <v>1</v>
      </c>
      <c r="Z34" s="275">
        <v>-89.8</v>
      </c>
      <c r="AA34" s="275">
        <v>-0.39999999999999991</v>
      </c>
      <c r="AB34" s="93">
        <v>4135.2957500000002</v>
      </c>
      <c r="AC34" s="275">
        <v>338.06169261188273</v>
      </c>
      <c r="AD34" s="275">
        <v>82.988</v>
      </c>
      <c r="AE34" s="275">
        <v>78.555438657407407</v>
      </c>
      <c r="AF34" s="275">
        <v>4.4325613425925923</v>
      </c>
      <c r="AG34" s="275">
        <v>0</v>
      </c>
      <c r="AH34" s="93">
        <v>4001</v>
      </c>
      <c r="AI34" s="275">
        <v>-134.29575000000023</v>
      </c>
      <c r="AJ34" s="275">
        <v>0</v>
      </c>
      <c r="AK34" s="275">
        <v>-76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10816.786674768518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-57</v>
      </c>
      <c r="X35" s="118"/>
      <c r="Y35" s="118"/>
      <c r="Z35" s="118"/>
      <c r="AA35" s="118">
        <v>-9</v>
      </c>
      <c r="AB35" s="99">
        <v>10481.43</v>
      </c>
      <c r="AC35" s="118"/>
      <c r="AD35" s="118"/>
      <c r="AE35" s="118"/>
      <c r="AF35" s="118"/>
      <c r="AG35" s="118">
        <v>-57</v>
      </c>
      <c r="AH35" s="99">
        <v>10323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10917</v>
      </c>
      <c r="E36" s="108">
        <v>266.55500000000001</v>
      </c>
      <c r="F36" s="108">
        <v>62</v>
      </c>
      <c r="G36" s="108">
        <v>0</v>
      </c>
      <c r="H36" s="108">
        <v>301.70000000000005</v>
      </c>
      <c r="I36" s="108">
        <v>0</v>
      </c>
      <c r="J36" s="442">
        <v>0</v>
      </c>
      <c r="K36" s="108">
        <v>127.06832523148148</v>
      </c>
      <c r="L36" s="108">
        <v>10816.786674768518</v>
      </c>
      <c r="M36" s="108">
        <v>10210.090532748574</v>
      </c>
      <c r="N36" s="108">
        <v>-606.69614201994409</v>
      </c>
      <c r="O36" s="108">
        <v>10399.988818387274</v>
      </c>
      <c r="P36" s="108">
        <v>-416.79785638124486</v>
      </c>
      <c r="Q36" s="108">
        <v>11139.638999999999</v>
      </c>
      <c r="R36" s="108">
        <v>-739.65018161272565</v>
      </c>
      <c r="S36" s="109"/>
      <c r="T36" s="105" t="s">
        <v>286</v>
      </c>
      <c r="U36" s="108">
        <v>10.921107820437442</v>
      </c>
      <c r="V36" s="108">
        <v>-70</v>
      </c>
      <c r="W36" s="108">
        <v>-57</v>
      </c>
      <c r="X36" s="108">
        <v>-320.625</v>
      </c>
      <c r="Y36" s="108">
        <v>62</v>
      </c>
      <c r="Z36" s="108">
        <v>-60.8</v>
      </c>
      <c r="AA36" s="108">
        <v>-9</v>
      </c>
      <c r="AB36" s="106">
        <v>10481.43</v>
      </c>
      <c r="AC36" s="108">
        <v>862.8634728973766</v>
      </c>
      <c r="AD36" s="108">
        <v>127.997</v>
      </c>
      <c r="AE36" s="108">
        <v>127.06832523148148</v>
      </c>
      <c r="AF36" s="108">
        <v>0.92867476851851549</v>
      </c>
      <c r="AG36" s="108">
        <v>-57</v>
      </c>
      <c r="AH36" s="108">
        <v>10323</v>
      </c>
      <c r="AI36" s="108">
        <v>-158.43000000000029</v>
      </c>
      <c r="AJ36" s="110" t="s">
        <v>320</v>
      </c>
      <c r="AK36" s="108">
        <v>-70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661" t="s">
        <v>73</v>
      </c>
      <c r="C39" s="266">
        <v>1</v>
      </c>
      <c r="D39" s="266">
        <v>245</v>
      </c>
      <c r="E39" s="276">
        <v>16.103999999999999</v>
      </c>
      <c r="F39" s="276">
        <v>1.6</v>
      </c>
      <c r="G39" s="276">
        <v>0</v>
      </c>
      <c r="H39" s="276">
        <v>3.875</v>
      </c>
      <c r="I39" s="276">
        <v>0</v>
      </c>
      <c r="J39" s="276">
        <v>0</v>
      </c>
      <c r="K39" s="276">
        <v>0</v>
      </c>
      <c r="L39" s="266">
        <v>258.82900000000001</v>
      </c>
      <c r="M39" s="266">
        <v>785.86067762399989</v>
      </c>
      <c r="N39" s="276">
        <v>527.03167762399994</v>
      </c>
      <c r="O39" s="266">
        <v>785.86067762399989</v>
      </c>
      <c r="P39" s="276">
        <v>527.03167762399994</v>
      </c>
      <c r="Q39" s="276">
        <v>0</v>
      </c>
      <c r="R39" s="276"/>
      <c r="S39" s="116"/>
      <c r="T39" s="266">
        <v>1</v>
      </c>
      <c r="U39" s="276">
        <v>289.84593876149989</v>
      </c>
      <c r="V39" s="276">
        <v>289.84593876149989</v>
      </c>
      <c r="W39" s="276">
        <v>0</v>
      </c>
      <c r="X39" s="276">
        <v>13.4</v>
      </c>
      <c r="Y39" s="276">
        <v>1.6</v>
      </c>
      <c r="Z39" s="276">
        <v>1.6</v>
      </c>
      <c r="AA39" s="276">
        <v>0</v>
      </c>
      <c r="AB39" s="266">
        <v>273.82900000000001</v>
      </c>
      <c r="AC39" s="276">
        <v>22.819083333333335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285.82817762399998</v>
      </c>
      <c r="AI39" s="276">
        <v>11.999177623999969</v>
      </c>
      <c r="AJ39" s="276">
        <v>11.999177623999969</v>
      </c>
      <c r="AK39" s="276">
        <v>8.2766379464999886</v>
      </c>
    </row>
    <row r="40" spans="1:37" ht="15" customHeight="1" x14ac:dyDescent="0.2">
      <c r="A40" s="86"/>
      <c r="B40" s="1664" t="s">
        <v>73</v>
      </c>
      <c r="C40" s="374">
        <v>3</v>
      </c>
      <c r="D40" s="374">
        <v>425</v>
      </c>
      <c r="E40" s="375">
        <v>0</v>
      </c>
      <c r="F40" s="375">
        <v>0</v>
      </c>
      <c r="G40" s="375">
        <v>0</v>
      </c>
      <c r="H40" s="375">
        <v>3.875</v>
      </c>
      <c r="I40" s="375">
        <v>0</v>
      </c>
      <c r="J40" s="375">
        <v>0</v>
      </c>
      <c r="K40" s="375">
        <v>0</v>
      </c>
      <c r="L40" s="374">
        <v>421.125</v>
      </c>
      <c r="M40" s="374">
        <v>916.91479558799983</v>
      </c>
      <c r="N40" s="375">
        <v>495.78979558799983</v>
      </c>
      <c r="O40" s="374">
        <v>916.91479558799983</v>
      </c>
      <c r="P40" s="375">
        <v>495.78979558799983</v>
      </c>
      <c r="Q40" s="375">
        <v>0</v>
      </c>
      <c r="R40" s="375"/>
      <c r="S40" s="116"/>
      <c r="T40" s="374">
        <v>3</v>
      </c>
      <c r="U40" s="375">
        <v>231.89587225199989</v>
      </c>
      <c r="V40" s="375">
        <v>231.89587225199989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421.125</v>
      </c>
      <c r="AC40" s="375">
        <v>35.09375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416.88229558799992</v>
      </c>
      <c r="AI40" s="375">
        <v>-4.2427044120000801</v>
      </c>
      <c r="AJ40" s="375">
        <v>-4.2427044120000801</v>
      </c>
      <c r="AK40" s="375">
        <v>10.123457981999991</v>
      </c>
    </row>
    <row r="41" spans="1:37" ht="15" customHeight="1" x14ac:dyDescent="0.2">
      <c r="A41" s="86"/>
      <c r="B41" s="166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1.0703680555555555</v>
      </c>
      <c r="L41" s="374">
        <v>178.92963194444445</v>
      </c>
      <c r="M41" s="374">
        <v>681.04426499999988</v>
      </c>
      <c r="N41" s="375">
        <v>502.11463305555543</v>
      </c>
      <c r="O41" s="374">
        <v>681.04426499999988</v>
      </c>
      <c r="P41" s="375">
        <v>502.11463305555543</v>
      </c>
      <c r="Q41" s="375">
        <v>0</v>
      </c>
      <c r="R41" s="375"/>
      <c r="S41" s="116"/>
      <c r="T41" s="374">
        <v>4</v>
      </c>
      <c r="U41" s="375">
        <v>411.03771571499988</v>
      </c>
      <c r="V41" s="375">
        <v>411.03771571499988</v>
      </c>
      <c r="W41" s="375">
        <v>0</v>
      </c>
      <c r="X41" s="375">
        <v>0</v>
      </c>
      <c r="Y41" s="375">
        <v>0</v>
      </c>
      <c r="Z41" s="375">
        <v>-0.1</v>
      </c>
      <c r="AA41" s="375">
        <v>0</v>
      </c>
      <c r="AB41" s="374">
        <v>179.9</v>
      </c>
      <c r="AC41" s="375">
        <v>14.991666666666667</v>
      </c>
      <c r="AD41" s="375">
        <v>0.68700000000000006</v>
      </c>
      <c r="AE41" s="375">
        <v>1.0703680555555555</v>
      </c>
      <c r="AF41" s="375">
        <v>-0.38336805555555542</v>
      </c>
      <c r="AG41" s="375">
        <v>0</v>
      </c>
      <c r="AH41" s="374">
        <v>181.01176499999997</v>
      </c>
      <c r="AI41" s="375">
        <v>1.1117649999999628</v>
      </c>
      <c r="AJ41" s="375">
        <v>1.1117649999999628</v>
      </c>
      <c r="AK41" s="375">
        <v>0</v>
      </c>
    </row>
    <row r="42" spans="1:37" ht="15" customHeight="1" x14ac:dyDescent="0.2">
      <c r="A42" s="86"/>
      <c r="B42" s="1664" t="s">
        <v>74</v>
      </c>
      <c r="C42" s="374"/>
      <c r="D42" s="374">
        <v>2690</v>
      </c>
      <c r="E42" s="375">
        <v>213.04500000000002</v>
      </c>
      <c r="F42" s="375">
        <v>4.4000000000000004</v>
      </c>
      <c r="G42" s="375">
        <v>0</v>
      </c>
      <c r="H42" s="375">
        <v>204.91</v>
      </c>
      <c r="I42" s="375">
        <v>0</v>
      </c>
      <c r="J42" s="375">
        <v>0</v>
      </c>
      <c r="K42" s="375">
        <v>0</v>
      </c>
      <c r="L42" s="374">
        <v>2702.5350000000003</v>
      </c>
      <c r="M42" s="374">
        <v>3125.2269997786007</v>
      </c>
      <c r="N42" s="375">
        <v>422.69199977860035</v>
      </c>
      <c r="O42" s="374">
        <v>3125.2269997786007</v>
      </c>
      <c r="P42" s="375">
        <v>422.69199977860035</v>
      </c>
      <c r="Q42" s="375">
        <v>0</v>
      </c>
      <c r="R42" s="375"/>
      <c r="S42" s="116"/>
      <c r="T42" s="374" t="s">
        <v>95</v>
      </c>
      <c r="U42" s="375">
        <v>-336.73200022139918</v>
      </c>
      <c r="V42" s="375">
        <v>-336.73200022139918</v>
      </c>
      <c r="W42" s="375">
        <v>0</v>
      </c>
      <c r="X42" s="375">
        <v>-34.5</v>
      </c>
      <c r="Y42" s="375">
        <v>4.4000000000000004</v>
      </c>
      <c r="Z42" s="375">
        <v>-41</v>
      </c>
      <c r="AA42" s="375">
        <v>0</v>
      </c>
      <c r="AB42" s="374">
        <v>2562.0350000000003</v>
      </c>
      <c r="AC42" s="375">
        <v>213.50291666666669</v>
      </c>
      <c r="AD42" s="375">
        <v>9.6059999999999999</v>
      </c>
      <c r="AE42" s="375">
        <v>0</v>
      </c>
      <c r="AF42" s="375">
        <v>9.6059999999999999</v>
      </c>
      <c r="AG42" s="375">
        <v>0</v>
      </c>
      <c r="AH42" s="374">
        <v>2625.1694997786003</v>
      </c>
      <c r="AI42" s="375">
        <v>63.134499778600002</v>
      </c>
      <c r="AJ42" s="375">
        <v>63.134499778600002</v>
      </c>
      <c r="AK42" s="375">
        <v>60.013499778600362</v>
      </c>
    </row>
    <row r="43" spans="1:37" ht="15" customHeight="1" x14ac:dyDescent="0.2">
      <c r="A43" s="86"/>
      <c r="B43" s="1664" t="s">
        <v>75</v>
      </c>
      <c r="C43" s="374"/>
      <c r="D43" s="374">
        <v>210</v>
      </c>
      <c r="E43" s="375">
        <v>25</v>
      </c>
      <c r="F43" s="375">
        <v>0</v>
      </c>
      <c r="G43" s="375">
        <v>0</v>
      </c>
      <c r="H43" s="375">
        <v>0.62</v>
      </c>
      <c r="I43" s="375">
        <v>0</v>
      </c>
      <c r="J43" s="375">
        <v>0</v>
      </c>
      <c r="K43" s="375">
        <v>21.537700231481484</v>
      </c>
      <c r="L43" s="374">
        <v>212.8422997685185</v>
      </c>
      <c r="M43" s="374">
        <v>234.2044104026852</v>
      </c>
      <c r="N43" s="375">
        <v>21.362110634166697</v>
      </c>
      <c r="O43" s="374">
        <v>234.2044104026852</v>
      </c>
      <c r="P43" s="375">
        <v>21.362110634166697</v>
      </c>
      <c r="Q43" s="375">
        <v>0</v>
      </c>
      <c r="R43" s="375"/>
      <c r="S43" s="116"/>
      <c r="T43" s="374" t="s">
        <v>96</v>
      </c>
      <c r="U43" s="375">
        <v>27.965410402685194</v>
      </c>
      <c r="V43" s="375">
        <v>27.965410402685194</v>
      </c>
      <c r="W43" s="375">
        <v>0</v>
      </c>
      <c r="X43" s="375">
        <v>-25</v>
      </c>
      <c r="Y43" s="375">
        <v>0</v>
      </c>
      <c r="Z43" s="375">
        <v>0.8</v>
      </c>
      <c r="AA43" s="375">
        <v>0</v>
      </c>
      <c r="AB43" s="374">
        <v>210.18</v>
      </c>
      <c r="AC43" s="375">
        <v>17.515000000000001</v>
      </c>
      <c r="AD43" s="375">
        <v>0.85399999999999998</v>
      </c>
      <c r="AE43" s="375">
        <v>21.537700231481484</v>
      </c>
      <c r="AF43" s="375">
        <v>-20.683700231481485</v>
      </c>
      <c r="AG43" s="375">
        <v>0</v>
      </c>
      <c r="AH43" s="374">
        <v>234.2044104026852</v>
      </c>
      <c r="AI43" s="375">
        <v>24.024410402685191</v>
      </c>
      <c r="AJ43" s="375">
        <v>24.024410402685191</v>
      </c>
      <c r="AK43" s="375">
        <v>27.970410402685189</v>
      </c>
    </row>
    <row r="44" spans="1:37" ht="15" customHeight="1" x14ac:dyDescent="0.2">
      <c r="A44" s="86"/>
      <c r="B44" s="1664" t="s">
        <v>76</v>
      </c>
      <c r="C44" s="374"/>
      <c r="D44" s="374">
        <v>705</v>
      </c>
      <c r="E44" s="375">
        <v>0</v>
      </c>
      <c r="F44" s="375">
        <v>0</v>
      </c>
      <c r="G44" s="375">
        <v>0</v>
      </c>
      <c r="H44" s="375">
        <v>6.2</v>
      </c>
      <c r="I44" s="375">
        <v>0</v>
      </c>
      <c r="J44" s="375">
        <v>0</v>
      </c>
      <c r="K44" s="375">
        <v>0</v>
      </c>
      <c r="L44" s="374">
        <v>698.8</v>
      </c>
      <c r="M44" s="374">
        <v>699.03046759339986</v>
      </c>
      <c r="N44" s="375">
        <v>0.23046759339990786</v>
      </c>
      <c r="O44" s="374">
        <v>699.03046759339986</v>
      </c>
      <c r="P44" s="375">
        <v>0.23046759339990786</v>
      </c>
      <c r="Q44" s="375">
        <v>0</v>
      </c>
      <c r="R44" s="375"/>
      <c r="S44" s="116"/>
      <c r="T44" s="374" t="s">
        <v>97</v>
      </c>
      <c r="U44" s="375">
        <v>-30.627532406600153</v>
      </c>
      <c r="V44" s="375">
        <v>-30.627532406600153</v>
      </c>
      <c r="W44" s="375">
        <v>0</v>
      </c>
      <c r="X44" s="375">
        <v>0</v>
      </c>
      <c r="Y44" s="375">
        <v>0</v>
      </c>
      <c r="Z44" s="375">
        <v>-9.1</v>
      </c>
      <c r="AA44" s="375">
        <v>0</v>
      </c>
      <c r="AB44" s="374">
        <v>689.69999999999993</v>
      </c>
      <c r="AC44" s="375">
        <v>57.474999999999994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699.03046759339986</v>
      </c>
      <c r="AI44" s="375">
        <v>9.3304675933999306</v>
      </c>
      <c r="AJ44" s="375">
        <v>9.3304675933999306</v>
      </c>
      <c r="AK44" s="375">
        <v>-30.606532406600081</v>
      </c>
    </row>
    <row r="45" spans="1:37" ht="15" hidden="1" customHeight="1" x14ac:dyDescent="0.2">
      <c r="A45" s="86"/>
      <c r="B45" s="166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66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664" t="s">
        <v>78</v>
      </c>
      <c r="C47" s="374"/>
      <c r="D47" s="374">
        <v>90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90</v>
      </c>
      <c r="M47" s="374">
        <v>90.160127222399993</v>
      </c>
      <c r="N47" s="375">
        <v>0.16012722239999277</v>
      </c>
      <c r="O47" s="374">
        <v>90.160127222399993</v>
      </c>
      <c r="P47" s="375">
        <v>0.16012722239999277</v>
      </c>
      <c r="Q47" s="375">
        <v>0</v>
      </c>
      <c r="R47" s="375"/>
      <c r="S47" s="87"/>
      <c r="T47" s="374" t="s">
        <v>98</v>
      </c>
      <c r="U47" s="375">
        <v>1.4127222399991979E-2</v>
      </c>
      <c r="V47" s="375">
        <v>1.4127222399991979E-2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90</v>
      </c>
      <c r="AC47" s="375">
        <v>7.5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90.160127222399993</v>
      </c>
      <c r="AI47" s="375">
        <v>0.16012722239999277</v>
      </c>
      <c r="AJ47" s="401">
        <v>5.0215734855124765</v>
      </c>
      <c r="AK47" s="375">
        <v>1.6127222399987318E-2</v>
      </c>
    </row>
    <row r="48" spans="1:37" ht="15" customHeight="1" x14ac:dyDescent="0.2">
      <c r="A48" s="86"/>
      <c r="B48" s="1664" t="s">
        <v>79</v>
      </c>
      <c r="C48" s="374"/>
      <c r="D48" s="374">
        <v>425</v>
      </c>
      <c r="E48" s="375">
        <v>0</v>
      </c>
      <c r="F48" s="375">
        <v>0</v>
      </c>
      <c r="G48" s="375">
        <v>0</v>
      </c>
      <c r="H48" s="375">
        <v>14.26</v>
      </c>
      <c r="I48" s="375">
        <v>0</v>
      </c>
      <c r="J48" s="375">
        <v>0</v>
      </c>
      <c r="K48" s="375">
        <v>0</v>
      </c>
      <c r="L48" s="374">
        <v>410.74</v>
      </c>
      <c r="M48" s="374">
        <v>920.46169348551257</v>
      </c>
      <c r="N48" s="375">
        <v>509.72169348551256</v>
      </c>
      <c r="O48" s="374">
        <v>920.46169348551257</v>
      </c>
      <c r="P48" s="375">
        <v>509.72169348551256</v>
      </c>
      <c r="Q48" s="375">
        <v>0</v>
      </c>
      <c r="R48" s="375"/>
      <c r="S48" s="87"/>
      <c r="T48" s="374" t="s">
        <v>99</v>
      </c>
      <c r="U48" s="375">
        <v>193.49169348551254</v>
      </c>
      <c r="V48" s="375">
        <v>193.49169348551254</v>
      </c>
      <c r="W48" s="375">
        <v>0</v>
      </c>
      <c r="X48" s="375">
        <v>0</v>
      </c>
      <c r="Y48" s="375">
        <v>0</v>
      </c>
      <c r="Z48" s="375">
        <v>4.7</v>
      </c>
      <c r="AA48" s="375">
        <v>0</v>
      </c>
      <c r="AB48" s="374">
        <v>415.44</v>
      </c>
      <c r="AC48" s="375">
        <v>34.619999999999997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420.46157348551247</v>
      </c>
      <c r="AI48" s="375">
        <v>5.0215734855124765</v>
      </c>
      <c r="AJ48" s="401">
        <v>-2.136949570730394</v>
      </c>
      <c r="AK48" s="375">
        <v>22.458573485512488</v>
      </c>
    </row>
    <row r="49" spans="1:37" ht="15" customHeight="1" thickBot="1" x14ac:dyDescent="0.25">
      <c r="A49" s="86"/>
      <c r="B49" s="1660" t="s">
        <v>80</v>
      </c>
      <c r="C49" s="89"/>
      <c r="D49" s="89">
        <v>1180</v>
      </c>
      <c r="E49" s="90">
        <v>42.727999999999994</v>
      </c>
      <c r="F49" s="90">
        <v>0</v>
      </c>
      <c r="G49" s="90">
        <v>0</v>
      </c>
      <c r="H49" s="90">
        <v>36.89</v>
      </c>
      <c r="I49" s="90">
        <v>0</v>
      </c>
      <c r="J49" s="90">
        <v>0</v>
      </c>
      <c r="K49" s="90">
        <v>0.52708680555555554</v>
      </c>
      <c r="L49" s="89">
        <v>1185.3109131944443</v>
      </c>
      <c r="M49" s="89">
        <v>1696.1010864292698</v>
      </c>
      <c r="N49" s="90">
        <v>510.79017323482549</v>
      </c>
      <c r="O49" s="89">
        <v>1696.1010864292698</v>
      </c>
      <c r="P49" s="90">
        <v>510.79017323482549</v>
      </c>
      <c r="Q49" s="90">
        <v>0</v>
      </c>
      <c r="R49" s="90"/>
      <c r="S49" s="87"/>
      <c r="T49" s="89" t="s">
        <v>100</v>
      </c>
      <c r="U49" s="90">
        <v>-638.15191357073036</v>
      </c>
      <c r="V49" s="90">
        <v>-638.15191357073036</v>
      </c>
      <c r="W49" s="90">
        <v>0</v>
      </c>
      <c r="X49" s="90">
        <v>-3.6</v>
      </c>
      <c r="Y49" s="90">
        <v>0</v>
      </c>
      <c r="Z49" s="90">
        <v>16</v>
      </c>
      <c r="AA49" s="90">
        <v>0</v>
      </c>
      <c r="AB49" s="89">
        <v>1198.2380000000001</v>
      </c>
      <c r="AC49" s="90">
        <v>99.853166666666667</v>
      </c>
      <c r="AD49" s="90">
        <v>6.9960000000000004</v>
      </c>
      <c r="AE49" s="90">
        <v>0.52708680555555554</v>
      </c>
      <c r="AF49" s="90">
        <v>6.4689131944444451</v>
      </c>
      <c r="AG49" s="90">
        <v>0</v>
      </c>
      <c r="AH49" s="89">
        <v>1196.1010504292697</v>
      </c>
      <c r="AI49" s="90">
        <v>-2.136949570730394</v>
      </c>
      <c r="AJ49" s="192">
        <v>108.40236712386705</v>
      </c>
      <c r="AK49" s="90">
        <v>-16.177949570730334</v>
      </c>
    </row>
    <row r="50" spans="1:37" ht="15" customHeight="1" thickBot="1" x14ac:dyDescent="0.25">
      <c r="A50" s="86"/>
      <c r="B50" s="91" t="s">
        <v>77</v>
      </c>
      <c r="C50" s="92"/>
      <c r="D50" s="92">
        <v>6150</v>
      </c>
      <c r="E50" s="98">
        <v>296.87700000000001</v>
      </c>
      <c r="F50" s="98">
        <v>6</v>
      </c>
      <c r="G50" s="98">
        <v>0</v>
      </c>
      <c r="H50" s="98">
        <v>270.63</v>
      </c>
      <c r="I50" s="98">
        <v>0</v>
      </c>
      <c r="J50" s="98">
        <v>0</v>
      </c>
      <c r="K50" s="98">
        <v>23.135155092592594</v>
      </c>
      <c r="L50" s="94">
        <v>6159.1118449074074</v>
      </c>
      <c r="M50" s="94">
        <v>9149.0045231238673</v>
      </c>
      <c r="N50" s="98">
        <v>2989.8926782164599</v>
      </c>
      <c r="O50" s="94">
        <v>9149.0045231238673</v>
      </c>
      <c r="P50" s="98">
        <v>2989.8926782164599</v>
      </c>
      <c r="Q50" s="98">
        <v>6159.3239999999996</v>
      </c>
      <c r="R50" s="98">
        <v>2989.6805231238677</v>
      </c>
      <c r="S50" s="449"/>
      <c r="T50" s="96" t="s">
        <v>77</v>
      </c>
      <c r="U50" s="98">
        <v>148.7393116403673</v>
      </c>
      <c r="V50" s="98">
        <v>148.7393116403673</v>
      </c>
      <c r="W50" s="98">
        <v>0</v>
      </c>
      <c r="X50" s="98">
        <v>-49.7</v>
      </c>
      <c r="Y50" s="98">
        <v>6</v>
      </c>
      <c r="Z50" s="98">
        <v>-27.1</v>
      </c>
      <c r="AA50" s="98">
        <v>0</v>
      </c>
      <c r="AB50" s="94">
        <v>6040.4470000000001</v>
      </c>
      <c r="AC50" s="98">
        <v>503.37058333333334</v>
      </c>
      <c r="AD50" s="98">
        <v>21.744</v>
      </c>
      <c r="AE50" s="98">
        <v>23.135155092592594</v>
      </c>
      <c r="AF50" s="98">
        <v>-1.3911550925925944</v>
      </c>
      <c r="AG50" s="98">
        <v>0</v>
      </c>
      <c r="AH50" s="94">
        <v>6148.8493671238666</v>
      </c>
      <c r="AI50" s="98">
        <v>108.4023671238665</v>
      </c>
      <c r="AJ50" s="95">
        <v>-3.6970000000001164</v>
      </c>
      <c r="AK50" s="98">
        <v>82.074224840367606</v>
      </c>
    </row>
    <row r="51" spans="1:37" ht="15" customHeight="1" x14ac:dyDescent="0.2">
      <c r="A51" s="86"/>
      <c r="B51" s="1661" t="s">
        <v>82</v>
      </c>
      <c r="C51" s="266">
        <v>1</v>
      </c>
      <c r="D51" s="266">
        <v>1935</v>
      </c>
      <c r="E51" s="288">
        <v>107.19800000000001</v>
      </c>
      <c r="F51" s="288">
        <v>44.5</v>
      </c>
      <c r="G51" s="288">
        <v>0</v>
      </c>
      <c r="H51" s="288">
        <v>102.92</v>
      </c>
      <c r="I51" s="288">
        <v>0</v>
      </c>
      <c r="J51" s="288">
        <v>0</v>
      </c>
      <c r="K51" s="288">
        <v>11.744100694444443</v>
      </c>
      <c r="L51" s="263">
        <v>1972.0338993055559</v>
      </c>
      <c r="M51" s="263">
        <v>1318.8021008694329</v>
      </c>
      <c r="N51" s="288">
        <v>-653.23179843612297</v>
      </c>
      <c r="O51" s="263">
        <v>1309.2360000000001</v>
      </c>
      <c r="P51" s="288">
        <v>-662.7978993055558</v>
      </c>
      <c r="Q51" s="288">
        <v>0</v>
      </c>
      <c r="R51" s="288"/>
      <c r="S51" s="87"/>
      <c r="T51" s="266">
        <v>1</v>
      </c>
      <c r="U51" s="288">
        <v>103.19391866671231</v>
      </c>
      <c r="V51" s="288">
        <v>101.60300000000007</v>
      </c>
      <c r="W51" s="288">
        <v>0</v>
      </c>
      <c r="X51" s="288">
        <v>-124.9</v>
      </c>
      <c r="Y51" s="288">
        <v>84.5</v>
      </c>
      <c r="Z51" s="288">
        <v>27.5</v>
      </c>
      <c r="AA51" s="288">
        <v>-13</v>
      </c>
      <c r="AB51" s="263">
        <v>1913.3780000000002</v>
      </c>
      <c r="AC51" s="288">
        <v>159.44816666666668</v>
      </c>
      <c r="AD51" s="288">
        <v>6.4160000000000004</v>
      </c>
      <c r="AE51" s="288">
        <v>11.744100694444443</v>
      </c>
      <c r="AF51" s="288">
        <v>-5.3281006944444425</v>
      </c>
      <c r="AG51" s="288">
        <v>0</v>
      </c>
      <c r="AH51" s="263">
        <v>1909.681</v>
      </c>
      <c r="AI51" s="289">
        <v>-3.6970000000001164</v>
      </c>
      <c r="AJ51" s="289">
        <v>0</v>
      </c>
      <c r="AK51" s="289">
        <v>10.701000000000022</v>
      </c>
    </row>
    <row r="52" spans="1:37" ht="15" customHeight="1" x14ac:dyDescent="0.2">
      <c r="A52" s="86"/>
      <c r="B52" s="1664" t="s">
        <v>82</v>
      </c>
      <c r="C52" s="374">
        <v>2</v>
      </c>
      <c r="D52" s="374">
        <v>1070</v>
      </c>
      <c r="E52" s="401">
        <v>-7.1270000000000024</v>
      </c>
      <c r="F52" s="401">
        <v>0.2</v>
      </c>
      <c r="G52" s="401">
        <v>0</v>
      </c>
      <c r="H52" s="401">
        <v>66.34</v>
      </c>
      <c r="I52" s="401">
        <v>0</v>
      </c>
      <c r="J52" s="401">
        <v>0</v>
      </c>
      <c r="K52" s="401">
        <v>19.359400462962963</v>
      </c>
      <c r="L52" s="392">
        <v>977.37359953703708</v>
      </c>
      <c r="M52" s="392">
        <v>685.80386195278629</v>
      </c>
      <c r="N52" s="401">
        <v>-291.56973758425079</v>
      </c>
      <c r="O52" s="392">
        <v>881.27099999999996</v>
      </c>
      <c r="P52" s="401">
        <v>-96.102599537037122</v>
      </c>
      <c r="Q52" s="401">
        <v>0</v>
      </c>
      <c r="R52" s="401"/>
      <c r="S52" s="87"/>
      <c r="T52" s="374">
        <v>2</v>
      </c>
      <c r="U52" s="401">
        <v>-59.749210025930665</v>
      </c>
      <c r="V52" s="401">
        <v>140.67599999999993</v>
      </c>
      <c r="W52" s="401">
        <v>0</v>
      </c>
      <c r="X52" s="401">
        <v>-5</v>
      </c>
      <c r="Y52" s="401">
        <v>0.2</v>
      </c>
      <c r="Z52" s="401">
        <v>-28.2</v>
      </c>
      <c r="AA52" s="401">
        <v>0</v>
      </c>
      <c r="AB52" s="392">
        <v>963.53300000000002</v>
      </c>
      <c r="AC52" s="401">
        <v>80.294416666666663</v>
      </c>
      <c r="AD52" s="401">
        <v>10.241</v>
      </c>
      <c r="AE52" s="401">
        <v>19.359400462962963</v>
      </c>
      <c r="AF52" s="401">
        <v>-9.1184004629629634</v>
      </c>
      <c r="AG52" s="401">
        <v>0</v>
      </c>
      <c r="AH52" s="392">
        <v>930.19899999999996</v>
      </c>
      <c r="AI52" s="398">
        <v>-33.33400000000006</v>
      </c>
      <c r="AJ52" s="398">
        <v>12.956000000000131</v>
      </c>
      <c r="AK52" s="398">
        <v>6.9079999999999018</v>
      </c>
    </row>
    <row r="53" spans="1:37" ht="15" customHeight="1" x14ac:dyDescent="0.2">
      <c r="A53" s="86"/>
      <c r="B53" s="1664" t="s">
        <v>82</v>
      </c>
      <c r="C53" s="374">
        <v>3</v>
      </c>
      <c r="D53" s="374">
        <v>1668</v>
      </c>
      <c r="E53" s="401">
        <v>113.08600000000001</v>
      </c>
      <c r="F53" s="401">
        <v>0</v>
      </c>
      <c r="G53" s="401">
        <v>0</v>
      </c>
      <c r="H53" s="401">
        <v>54.25</v>
      </c>
      <c r="I53" s="401">
        <v>0</v>
      </c>
      <c r="J53" s="401">
        <v>0</v>
      </c>
      <c r="K53" s="401">
        <v>5.9367696759259259</v>
      </c>
      <c r="L53" s="392">
        <v>1720.8992303240741</v>
      </c>
      <c r="M53" s="392">
        <v>847.92215856183896</v>
      </c>
      <c r="N53" s="401">
        <v>-872.97707176223514</v>
      </c>
      <c r="O53" s="392">
        <v>841.43799999999999</v>
      </c>
      <c r="P53" s="401">
        <v>-879.46123032407411</v>
      </c>
      <c r="Q53" s="401">
        <v>0</v>
      </c>
      <c r="R53" s="401"/>
      <c r="S53" s="87"/>
      <c r="T53" s="374">
        <v>3</v>
      </c>
      <c r="U53" s="401">
        <v>-154.91471534103653</v>
      </c>
      <c r="V53" s="401">
        <v>-158.78899999999999</v>
      </c>
      <c r="W53" s="401">
        <v>0</v>
      </c>
      <c r="X53" s="401">
        <v>2.8</v>
      </c>
      <c r="Y53" s="401">
        <v>0</v>
      </c>
      <c r="Z53" s="401">
        <v>-99</v>
      </c>
      <c r="AA53" s="401">
        <v>0</v>
      </c>
      <c r="AB53" s="392">
        <v>1630.636</v>
      </c>
      <c r="AC53" s="401">
        <v>135.88633333333334</v>
      </c>
      <c r="AD53" s="401">
        <v>6.9509999999999996</v>
      </c>
      <c r="AE53" s="401">
        <v>5.9367696759259259</v>
      </c>
      <c r="AF53" s="401">
        <v>1.0142303240740738</v>
      </c>
      <c r="AG53" s="401">
        <v>0</v>
      </c>
      <c r="AH53" s="392">
        <v>1673.17</v>
      </c>
      <c r="AI53" s="398">
        <v>42.534000000000106</v>
      </c>
      <c r="AJ53" s="398">
        <v>-33.33400000000006</v>
      </c>
      <c r="AK53" s="398">
        <v>26.561000000000149</v>
      </c>
    </row>
    <row r="54" spans="1:37" ht="15" customHeight="1" x14ac:dyDescent="0.2">
      <c r="A54" s="86"/>
      <c r="B54" s="1664" t="s">
        <v>82</v>
      </c>
      <c r="C54" s="374">
        <v>5</v>
      </c>
      <c r="D54" s="374">
        <v>885</v>
      </c>
      <c r="E54" s="401">
        <v>42.249000000000009</v>
      </c>
      <c r="F54" s="401">
        <v>28.2</v>
      </c>
      <c r="G54" s="401">
        <v>0</v>
      </c>
      <c r="H54" s="401">
        <v>66.649999999999991</v>
      </c>
      <c r="I54" s="401">
        <v>0</v>
      </c>
      <c r="J54" s="401">
        <v>0</v>
      </c>
      <c r="K54" s="401">
        <v>9.3362881944444442</v>
      </c>
      <c r="L54" s="392">
        <v>879.46271180555561</v>
      </c>
      <c r="M54" s="392">
        <v>595.08824104745099</v>
      </c>
      <c r="N54" s="401">
        <v>-284.37447075810462</v>
      </c>
      <c r="O54" s="392">
        <v>591.16700000000003</v>
      </c>
      <c r="P54" s="401">
        <v>-288.29571180555558</v>
      </c>
      <c r="Q54" s="401">
        <v>0</v>
      </c>
      <c r="R54" s="401"/>
      <c r="S54" s="87"/>
      <c r="T54" s="374">
        <v>5</v>
      </c>
      <c r="U54" s="401">
        <v>49.352973740441485</v>
      </c>
      <c r="V54" s="401">
        <v>49.003000000000043</v>
      </c>
      <c r="W54" s="401">
        <v>0</v>
      </c>
      <c r="X54" s="401">
        <v>-8</v>
      </c>
      <c r="Y54" s="401">
        <v>28.2</v>
      </c>
      <c r="Z54" s="401">
        <v>-56</v>
      </c>
      <c r="AA54" s="401">
        <v>0</v>
      </c>
      <c r="AB54" s="392">
        <v>824.79900000000009</v>
      </c>
      <c r="AC54" s="401">
        <v>68.733250000000012</v>
      </c>
      <c r="AD54" s="401">
        <v>2.6509999999999998</v>
      </c>
      <c r="AE54" s="401">
        <v>9.3362881944444442</v>
      </c>
      <c r="AF54" s="401">
        <v>-6.6852881944444444</v>
      </c>
      <c r="AG54" s="401">
        <v>0</v>
      </c>
      <c r="AH54" s="392">
        <v>840.428</v>
      </c>
      <c r="AI54" s="398">
        <v>15.628999999999905</v>
      </c>
      <c r="AJ54" s="398">
        <v>42.534000000000106</v>
      </c>
      <c r="AK54" s="398">
        <v>-13.291000000000054</v>
      </c>
    </row>
    <row r="55" spans="1:37" ht="15" customHeight="1" x14ac:dyDescent="0.2">
      <c r="A55" s="86"/>
      <c r="B55" s="166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64.587999999999994</v>
      </c>
      <c r="P55" s="401">
        <v>-0.41200000000000614</v>
      </c>
      <c r="Q55" s="401">
        <v>0</v>
      </c>
      <c r="R55" s="401"/>
      <c r="S55" s="87"/>
      <c r="T55" s="374" t="s">
        <v>101</v>
      </c>
      <c r="U55" s="401">
        <v>0</v>
      </c>
      <c r="V55" s="401">
        <v>6.0000000000002274E-3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64.686999999999998</v>
      </c>
      <c r="AI55" s="398">
        <v>-0.31300000000000239</v>
      </c>
      <c r="AJ55" s="398">
        <v>54.292000000000016</v>
      </c>
      <c r="AK55" s="398">
        <v>-1.0000000000047748E-3</v>
      </c>
    </row>
    <row r="56" spans="1:37" ht="15" customHeight="1" x14ac:dyDescent="0.2">
      <c r="A56" s="86"/>
      <c r="B56" s="1664" t="s">
        <v>84</v>
      </c>
      <c r="C56" s="374"/>
      <c r="D56" s="374">
        <v>1240</v>
      </c>
      <c r="E56" s="401">
        <v>81.7</v>
      </c>
      <c r="F56" s="401">
        <v>2.1</v>
      </c>
      <c r="G56" s="401">
        <v>0</v>
      </c>
      <c r="H56" s="401">
        <v>260.40000000000003</v>
      </c>
      <c r="I56" s="401">
        <v>0</v>
      </c>
      <c r="J56" s="401">
        <v>0</v>
      </c>
      <c r="K56" s="401">
        <v>18.3</v>
      </c>
      <c r="L56" s="392">
        <v>1045.0999999999999</v>
      </c>
      <c r="M56" s="392">
        <v>1125.1494433701305</v>
      </c>
      <c r="N56" s="401">
        <v>80.049443370130575</v>
      </c>
      <c r="O56" s="392">
        <v>1317.8879999999999</v>
      </c>
      <c r="P56" s="401">
        <v>272.78800000000001</v>
      </c>
      <c r="Q56" s="401">
        <v>0</v>
      </c>
      <c r="R56" s="401"/>
      <c r="S56" s="87"/>
      <c r="T56" s="374" t="s">
        <v>102</v>
      </c>
      <c r="U56" s="401">
        <v>295.29464638135209</v>
      </c>
      <c r="V56" s="401">
        <v>493.46299999999997</v>
      </c>
      <c r="W56" s="401">
        <v>0</v>
      </c>
      <c r="X56" s="401">
        <v>119.3</v>
      </c>
      <c r="Y56" s="401">
        <v>2.1</v>
      </c>
      <c r="Z56" s="401">
        <v>-94.6</v>
      </c>
      <c r="AA56" s="401">
        <v>11</v>
      </c>
      <c r="AB56" s="392">
        <v>1099.0999999999999</v>
      </c>
      <c r="AC56" s="401">
        <v>91.591666666666654</v>
      </c>
      <c r="AD56" s="401">
        <v>6.016</v>
      </c>
      <c r="AE56" s="401">
        <v>18.3</v>
      </c>
      <c r="AF56" s="401">
        <v>-12.284000000000001</v>
      </c>
      <c r="AG56" s="401">
        <v>0</v>
      </c>
      <c r="AH56" s="392">
        <v>1119.617</v>
      </c>
      <c r="AI56" s="398">
        <v>20.517000000000053</v>
      </c>
      <c r="AJ56" s="398">
        <v>-7.7699999999999818</v>
      </c>
      <c r="AK56" s="398">
        <v>-9.2080000000000837</v>
      </c>
    </row>
    <row r="57" spans="1:37" ht="15" hidden="1" customHeight="1" thickBot="1" x14ac:dyDescent="0.25">
      <c r="A57" s="86"/>
      <c r="B57" s="166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15.628999999999905</v>
      </c>
      <c r="AK57" s="398">
        <v>0</v>
      </c>
    </row>
    <row r="58" spans="1:37" ht="15" customHeight="1" thickBot="1" x14ac:dyDescent="0.25">
      <c r="A58" s="86"/>
      <c r="B58" s="1660" t="s">
        <v>85</v>
      </c>
      <c r="C58" s="89">
        <v>2</v>
      </c>
      <c r="D58" s="89">
        <v>975</v>
      </c>
      <c r="E58" s="192">
        <v>27.231000000000009</v>
      </c>
      <c r="F58" s="192">
        <v>0</v>
      </c>
      <c r="G58" s="192">
        <v>0</v>
      </c>
      <c r="H58" s="192">
        <v>52.699999999999996</v>
      </c>
      <c r="I58" s="192">
        <v>0</v>
      </c>
      <c r="J58" s="192">
        <v>0</v>
      </c>
      <c r="K58" s="192">
        <v>14.972877314814813</v>
      </c>
      <c r="L58" s="190">
        <v>934.55812268518514</v>
      </c>
      <c r="M58" s="190">
        <v>282.52758722778293</v>
      </c>
      <c r="N58" s="192">
        <v>-652.03053545740227</v>
      </c>
      <c r="O58" s="190">
        <v>-117.8510536073739</v>
      </c>
      <c r="P58" s="192">
        <v>-1052.4091762925591</v>
      </c>
      <c r="Q58" s="192">
        <v>0</v>
      </c>
      <c r="R58" s="192"/>
      <c r="S58" s="87"/>
      <c r="T58" s="89">
        <v>2</v>
      </c>
      <c r="U58" s="192">
        <v>-450.55540043964851</v>
      </c>
      <c r="V58" s="192">
        <v>-842.74660480103125</v>
      </c>
      <c r="W58" s="192">
        <v>-14.176</v>
      </c>
      <c r="X58" s="192">
        <v>20.399999999999999</v>
      </c>
      <c r="Y58" s="192">
        <v>0</v>
      </c>
      <c r="Z58" s="192">
        <v>16.399999999999999</v>
      </c>
      <c r="AA58" s="192">
        <v>0</v>
      </c>
      <c r="AB58" s="190">
        <v>972.15499999999986</v>
      </c>
      <c r="AC58" s="192">
        <v>81.012916666666655</v>
      </c>
      <c r="AD58" s="192">
        <v>3.2</v>
      </c>
      <c r="AE58" s="192">
        <v>14.972877314814813</v>
      </c>
      <c r="AF58" s="192">
        <v>-11.772877314814814</v>
      </c>
      <c r="AG58" s="192">
        <v>-14.176</v>
      </c>
      <c r="AH58" s="190">
        <v>985.11099999999999</v>
      </c>
      <c r="AI58" s="193">
        <v>12.956000000000131</v>
      </c>
      <c r="AJ58" s="193">
        <v>-0.31300000000000239</v>
      </c>
      <c r="AK58" s="193">
        <v>-7.4830000000000609</v>
      </c>
    </row>
    <row r="59" spans="1:37" ht="15" customHeight="1" thickBot="1" x14ac:dyDescent="0.25">
      <c r="A59" s="86"/>
      <c r="B59" s="91" t="s">
        <v>81</v>
      </c>
      <c r="C59" s="92"/>
      <c r="D59" s="92">
        <v>7838</v>
      </c>
      <c r="E59" s="97">
        <v>364.33699999999999</v>
      </c>
      <c r="F59" s="97">
        <v>75</v>
      </c>
      <c r="G59" s="97">
        <v>0</v>
      </c>
      <c r="H59" s="97">
        <v>603.26</v>
      </c>
      <c r="I59" s="97">
        <v>0</v>
      </c>
      <c r="J59" s="97">
        <v>0</v>
      </c>
      <c r="K59" s="97">
        <v>79.64943634259258</v>
      </c>
      <c r="L59" s="97">
        <v>7594.4275636574084</v>
      </c>
      <c r="M59" s="97">
        <v>4920.2997604222737</v>
      </c>
      <c r="N59" s="97">
        <v>-2674.1278032351329</v>
      </c>
      <c r="O59" s="97">
        <v>4887.7369463926261</v>
      </c>
      <c r="P59" s="97">
        <v>-2706.6906172647823</v>
      </c>
      <c r="Q59" s="97">
        <v>7623.8720000000003</v>
      </c>
      <c r="R59" s="97">
        <v>-2736.1350536073742</v>
      </c>
      <c r="S59" s="449"/>
      <c r="T59" s="96" t="s">
        <v>81</v>
      </c>
      <c r="U59" s="97">
        <v>-217.37778701811112</v>
      </c>
      <c r="V59" s="97">
        <v>-216.78460480103058</v>
      </c>
      <c r="W59" s="97">
        <v>-14.176</v>
      </c>
      <c r="X59" s="97">
        <v>4.599999999999973</v>
      </c>
      <c r="Y59" s="97">
        <v>115</v>
      </c>
      <c r="Z59" s="97">
        <v>-233.89999999999998</v>
      </c>
      <c r="AA59" s="97">
        <v>-2</v>
      </c>
      <c r="AB59" s="97">
        <v>7468.6009999999997</v>
      </c>
      <c r="AC59" s="97">
        <v>622.38341666666668</v>
      </c>
      <c r="AD59" s="97">
        <v>35.497</v>
      </c>
      <c r="AE59" s="97">
        <v>79.64943634259258</v>
      </c>
      <c r="AF59" s="97">
        <v>-44.15243634259258</v>
      </c>
      <c r="AG59" s="97">
        <v>-14.176</v>
      </c>
      <c r="AH59" s="97">
        <v>7522.893</v>
      </c>
      <c r="AI59" s="98">
        <v>54.292000000000371</v>
      </c>
      <c r="AJ59" s="95">
        <v>8.5000000000007958E-2</v>
      </c>
      <c r="AK59" s="98">
        <v>14.186999999999898</v>
      </c>
    </row>
    <row r="60" spans="1:37" ht="15" customHeight="1" x14ac:dyDescent="0.2">
      <c r="A60" s="86"/>
      <c r="B60" s="1664" t="s">
        <v>89</v>
      </c>
      <c r="C60" s="374"/>
      <c r="D60" s="374">
        <v>160</v>
      </c>
      <c r="E60" s="401">
        <v>-4.2029999999999994</v>
      </c>
      <c r="F60" s="401">
        <v>0</v>
      </c>
      <c r="G60" s="401">
        <v>0</v>
      </c>
      <c r="H60" s="401">
        <v>1.55</v>
      </c>
      <c r="I60" s="401">
        <v>0</v>
      </c>
      <c r="J60" s="401">
        <v>0</v>
      </c>
      <c r="K60" s="401">
        <v>3.1021805555555555</v>
      </c>
      <c r="L60" s="392">
        <v>151.14481944444444</v>
      </c>
      <c r="M60" s="392">
        <v>150.95645447824975</v>
      </c>
      <c r="N60" s="401">
        <v>-0.18836496619468335</v>
      </c>
      <c r="O60" s="392">
        <v>151.23400000000001</v>
      </c>
      <c r="P60" s="401">
        <v>8.9180555555572028E-2</v>
      </c>
      <c r="Q60" s="401">
        <v>0</v>
      </c>
      <c r="R60" s="401"/>
      <c r="S60" s="87"/>
      <c r="T60" s="374" t="s">
        <v>86</v>
      </c>
      <c r="U60" s="401">
        <v>-3.1044330522502719</v>
      </c>
      <c r="V60" s="401">
        <v>-3.4179999999999779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154.24699999999999</v>
      </c>
      <c r="AC60" s="401">
        <v>12.853916666666665</v>
      </c>
      <c r="AD60" s="401">
        <v>3.9609999999999999</v>
      </c>
      <c r="AE60" s="401">
        <v>3.1021805555555555</v>
      </c>
      <c r="AF60" s="401">
        <v>0.85881944444444436</v>
      </c>
      <c r="AG60" s="401">
        <v>0</v>
      </c>
      <c r="AH60" s="392">
        <v>146.477</v>
      </c>
      <c r="AI60" s="398">
        <v>-7.7699999999999818</v>
      </c>
      <c r="AJ60" s="398">
        <v>0</v>
      </c>
      <c r="AK60" s="398">
        <v>-0.44700000000000273</v>
      </c>
    </row>
    <row r="61" spans="1:37" ht="15" customHeight="1" x14ac:dyDescent="0.2">
      <c r="A61" s="86"/>
      <c r="B61" s="166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0.31</v>
      </c>
      <c r="I61" s="401">
        <v>0</v>
      </c>
      <c r="J61" s="401">
        <v>0</v>
      </c>
      <c r="K61" s="401">
        <v>0</v>
      </c>
      <c r="L61" s="392">
        <v>69.69</v>
      </c>
      <c r="M61" s="392">
        <v>70.119753468752151</v>
      </c>
      <c r="N61" s="401">
        <v>0.42975346875215337</v>
      </c>
      <c r="O61" s="392">
        <v>69.668000000000006</v>
      </c>
      <c r="P61" s="401">
        <v>-2.199999999999136E-2</v>
      </c>
      <c r="Q61" s="401">
        <v>0</v>
      </c>
      <c r="R61" s="401"/>
      <c r="S61" s="87"/>
      <c r="T61" s="374" t="s">
        <v>103</v>
      </c>
      <c r="U61" s="401">
        <v>0.1114695467601905</v>
      </c>
      <c r="V61" s="401">
        <v>0.11800000000000921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69.69</v>
      </c>
      <c r="AC61" s="401">
        <v>5.8075000000000001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69.775000000000006</v>
      </c>
      <c r="AI61" s="398">
        <v>8.5000000000007958E-2</v>
      </c>
      <c r="AJ61" s="398">
        <v>0</v>
      </c>
      <c r="AK61" s="398">
        <v>1.4000000000010004E-2</v>
      </c>
    </row>
    <row r="62" spans="1:37" ht="15" customHeight="1" x14ac:dyDescent="0.2">
      <c r="A62" s="86"/>
      <c r="B62" s="166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12.123999999999796</v>
      </c>
      <c r="AK62" s="398">
        <v>0</v>
      </c>
    </row>
    <row r="63" spans="1:37" ht="15" customHeight="1" x14ac:dyDescent="0.2">
      <c r="A63" s="86"/>
      <c r="B63" s="166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4.4389999999998224</v>
      </c>
      <c r="AK63" s="398">
        <v>0</v>
      </c>
    </row>
    <row r="64" spans="1:37" ht="15" customHeight="1" thickBot="1" x14ac:dyDescent="0.25">
      <c r="A64" s="86"/>
      <c r="B64" s="1660" t="s">
        <v>93</v>
      </c>
      <c r="C64" s="89"/>
      <c r="D64" s="89">
        <v>6255</v>
      </c>
      <c r="E64" s="192">
        <v>586.28300000000002</v>
      </c>
      <c r="F64" s="192">
        <v>0</v>
      </c>
      <c r="G64" s="192">
        <v>0</v>
      </c>
      <c r="H64" s="192">
        <v>372</v>
      </c>
      <c r="I64" s="192">
        <v>0</v>
      </c>
      <c r="J64" s="192">
        <v>-200</v>
      </c>
      <c r="K64" s="192">
        <v>16.806111111111111</v>
      </c>
      <c r="L64" s="190">
        <v>6252.4768888888893</v>
      </c>
      <c r="M64" s="190">
        <v>6268.699816787499</v>
      </c>
      <c r="N64" s="192">
        <v>16.222927898609669</v>
      </c>
      <c r="O64" s="190">
        <v>6243.07</v>
      </c>
      <c r="P64" s="192">
        <v>-9.4068888888896254</v>
      </c>
      <c r="Q64" s="192">
        <v>0</v>
      </c>
      <c r="R64" s="192"/>
      <c r="S64" s="87"/>
      <c r="T64" s="89" t="s">
        <v>105</v>
      </c>
      <c r="U64" s="192">
        <v>-4.5586757700002636</v>
      </c>
      <c r="V64" s="192">
        <v>0.87799999999970169</v>
      </c>
      <c r="W64" s="192">
        <v>0</v>
      </c>
      <c r="X64" s="192">
        <v>137.9</v>
      </c>
      <c r="Y64" s="192">
        <v>0</v>
      </c>
      <c r="Z64" s="192">
        <v>-467</v>
      </c>
      <c r="AA64" s="192">
        <v>230</v>
      </c>
      <c r="AB64" s="190">
        <v>6935.183</v>
      </c>
      <c r="AC64" s="192">
        <v>577.93191666666667</v>
      </c>
      <c r="AD64" s="192">
        <v>5.27</v>
      </c>
      <c r="AE64" s="192">
        <v>16.806111111111111</v>
      </c>
      <c r="AF64" s="192">
        <v>-11.536111111111111</v>
      </c>
      <c r="AG64" s="192">
        <v>0</v>
      </c>
      <c r="AH64" s="190">
        <v>6947.3069999999998</v>
      </c>
      <c r="AI64" s="193">
        <v>12.123999999999796</v>
      </c>
      <c r="AJ64" s="193">
        <v>167.13336712386689</v>
      </c>
      <c r="AK64" s="193">
        <v>-9.7530000000006112</v>
      </c>
    </row>
    <row r="65" spans="1:37" ht="15" customHeight="1" thickBot="1" x14ac:dyDescent="0.25">
      <c r="A65" s="86"/>
      <c r="B65" s="91" t="s">
        <v>88</v>
      </c>
      <c r="C65" s="92"/>
      <c r="D65" s="92">
        <v>6485</v>
      </c>
      <c r="E65" s="97">
        <v>582.08000000000004</v>
      </c>
      <c r="F65" s="97">
        <v>0</v>
      </c>
      <c r="G65" s="97">
        <v>0</v>
      </c>
      <c r="H65" s="97">
        <v>373.86</v>
      </c>
      <c r="I65" s="97">
        <v>0</v>
      </c>
      <c r="J65" s="97">
        <v>-200</v>
      </c>
      <c r="K65" s="97">
        <v>19.908291666666667</v>
      </c>
      <c r="L65" s="119">
        <v>6473.3117083333336</v>
      </c>
      <c r="M65" s="119">
        <v>6489.7760247345013</v>
      </c>
      <c r="N65" s="97">
        <v>16.464316401167139</v>
      </c>
      <c r="O65" s="119">
        <v>6465</v>
      </c>
      <c r="P65" s="97">
        <v>-8.3117083333336268</v>
      </c>
      <c r="Q65" s="97">
        <v>7345.0149999999994</v>
      </c>
      <c r="R65" s="97">
        <v>-880.01499999999942</v>
      </c>
      <c r="S65" s="449"/>
      <c r="T65" s="96" t="s">
        <v>88</v>
      </c>
      <c r="U65" s="97">
        <v>-7.5516392754898334</v>
      </c>
      <c r="V65" s="97">
        <v>-2.4220000000004802</v>
      </c>
      <c r="W65" s="97">
        <v>0</v>
      </c>
      <c r="X65" s="97">
        <v>137.9</v>
      </c>
      <c r="Y65" s="97">
        <v>0</v>
      </c>
      <c r="Z65" s="97">
        <v>-467</v>
      </c>
      <c r="AA65" s="97">
        <v>230</v>
      </c>
      <c r="AB65" s="119">
        <v>7159.12</v>
      </c>
      <c r="AC65" s="97">
        <v>596.59333333333336</v>
      </c>
      <c r="AD65" s="97">
        <v>9.9849999999999994</v>
      </c>
      <c r="AE65" s="97">
        <v>19.908291666666667</v>
      </c>
      <c r="AF65" s="97">
        <v>-9.9232916666666675</v>
      </c>
      <c r="AG65" s="97">
        <v>0</v>
      </c>
      <c r="AH65" s="119">
        <v>7163.5590000000002</v>
      </c>
      <c r="AI65" s="98">
        <v>4.4390000000003056</v>
      </c>
      <c r="AJ65" s="95">
        <v>0</v>
      </c>
      <c r="AK65" s="98">
        <v>-10.186000000000604</v>
      </c>
    </row>
    <row r="66" spans="1:37" ht="16.5" thickBot="1" x14ac:dyDescent="0.3">
      <c r="B66" s="104" t="s">
        <v>284</v>
      </c>
      <c r="C66" s="105"/>
      <c r="D66" s="105">
        <v>20473</v>
      </c>
      <c r="E66" s="108">
        <v>1243.2939999999999</v>
      </c>
      <c r="F66" s="108">
        <v>81</v>
      </c>
      <c r="G66" s="108">
        <v>0</v>
      </c>
      <c r="H66" s="108">
        <v>1247.75</v>
      </c>
      <c r="I66" s="108">
        <v>0</v>
      </c>
      <c r="J66" s="442">
        <v>-200</v>
      </c>
      <c r="K66" s="108">
        <v>122.69288310185185</v>
      </c>
      <c r="L66" s="108">
        <v>20226.851116898149</v>
      </c>
      <c r="M66" s="108">
        <v>20559.080308280645</v>
      </c>
      <c r="N66" s="108">
        <v>332.22919138249563</v>
      </c>
      <c r="O66" s="108">
        <v>20501.741469516492</v>
      </c>
      <c r="P66" s="108">
        <v>274.89035261834215</v>
      </c>
      <c r="Q66" s="108">
        <v>21128.210999999999</v>
      </c>
      <c r="R66" s="108">
        <v>-626.4695304835077</v>
      </c>
      <c r="S66" s="109"/>
      <c r="T66" s="105" t="s">
        <v>287</v>
      </c>
      <c r="U66" s="108">
        <v>-76.19011465323365</v>
      </c>
      <c r="V66" s="108">
        <v>-70.467293160663758</v>
      </c>
      <c r="W66" s="108">
        <v>-14.176</v>
      </c>
      <c r="X66" s="108">
        <v>92.799999999999983</v>
      </c>
      <c r="Y66" s="108">
        <v>121</v>
      </c>
      <c r="Z66" s="108">
        <v>-728</v>
      </c>
      <c r="AA66" s="108">
        <v>228</v>
      </c>
      <c r="AB66" s="106">
        <v>20668.167999999998</v>
      </c>
      <c r="AC66" s="108">
        <v>1722.3473333333332</v>
      </c>
      <c r="AD66" s="108">
        <v>67.225999999999999</v>
      </c>
      <c r="AE66" s="442">
        <v>122.69288310185185</v>
      </c>
      <c r="AF66" s="108">
        <v>-55.466883101851849</v>
      </c>
      <c r="AG66" s="108">
        <v>-14.176</v>
      </c>
      <c r="AH66" s="108">
        <v>20835.301367123866</v>
      </c>
      <c r="AI66" s="108">
        <v>167.13336712386808</v>
      </c>
      <c r="AJ66" s="110">
        <v>0</v>
      </c>
      <c r="AK66" s="108">
        <v>86.075224840365991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31390</v>
      </c>
      <c r="E68" s="108">
        <v>1509.8489999999999</v>
      </c>
      <c r="F68" s="108">
        <v>143</v>
      </c>
      <c r="G68" s="106">
        <v>0</v>
      </c>
      <c r="H68" s="106">
        <v>1549.45</v>
      </c>
      <c r="I68" s="106">
        <v>0</v>
      </c>
      <c r="J68" s="447">
        <v>-200</v>
      </c>
      <c r="K68" s="106">
        <v>249.76120833333334</v>
      </c>
      <c r="L68" s="106">
        <v>31043.637791666668</v>
      </c>
      <c r="M68" s="106">
        <v>30769.170841029219</v>
      </c>
      <c r="N68" s="108">
        <v>-274.46695063744846</v>
      </c>
      <c r="O68" s="106">
        <v>30901.730287903767</v>
      </c>
      <c r="P68" s="108">
        <v>-141.90750376290271</v>
      </c>
      <c r="Q68" s="106">
        <v>32267.85</v>
      </c>
      <c r="R68" s="108">
        <v>-1366.1197120962333</v>
      </c>
      <c r="S68" s="109"/>
      <c r="T68" s="105" t="s">
        <v>288</v>
      </c>
      <c r="U68" s="108">
        <v>-65.269006832796208</v>
      </c>
      <c r="V68" s="108">
        <v>-140.46729316066376</v>
      </c>
      <c r="W68" s="108">
        <v>-71.176000000000002</v>
      </c>
      <c r="X68" s="108">
        <v>-227.82500000000002</v>
      </c>
      <c r="Y68" s="106">
        <v>183</v>
      </c>
      <c r="Z68" s="120">
        <v>-788.8</v>
      </c>
      <c r="AA68" s="108">
        <v>219</v>
      </c>
      <c r="AB68" s="107">
        <v>31149.597999999998</v>
      </c>
      <c r="AC68" s="106">
        <v>2585.2108062307097</v>
      </c>
      <c r="AD68" s="106">
        <v>195.22300000000001</v>
      </c>
      <c r="AE68" s="106">
        <v>249.76120833333334</v>
      </c>
      <c r="AF68" s="106">
        <v>-54.53820833333333</v>
      </c>
      <c r="AG68" s="108">
        <v>-71.176000000000002</v>
      </c>
      <c r="AH68" s="106">
        <v>31158.301367123866</v>
      </c>
      <c r="AI68" s="108">
        <v>8.7033671238677925</v>
      </c>
      <c r="AJ68" s="169" t="e">
        <v>#VALUE!</v>
      </c>
      <c r="AK68" s="108">
        <v>16.075224840365991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66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31</v>
      </c>
      <c r="U71" s="495" t="s">
        <v>379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5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56" t="s">
        <v>322</v>
      </c>
      <c r="Y72" s="1656" t="s">
        <v>323</v>
      </c>
      <c r="Z72" s="331" t="s">
        <v>324</v>
      </c>
      <c r="AA72" s="1656" t="s">
        <v>325</v>
      </c>
      <c r="AB72" s="333" t="s">
        <v>317</v>
      </c>
      <c r="AC72" s="165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67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57" t="s">
        <v>316</v>
      </c>
      <c r="Y73" s="1657" t="s">
        <v>327</v>
      </c>
      <c r="Z73" s="332" t="s">
        <v>328</v>
      </c>
      <c r="AA73" s="1657" t="s">
        <v>316</v>
      </c>
      <c r="AB73" s="334" t="s">
        <v>316</v>
      </c>
      <c r="AC73" s="165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67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125</v>
      </c>
      <c r="H75" s="404">
        <v>0</v>
      </c>
      <c r="I75" s="404">
        <v>0</v>
      </c>
      <c r="J75" s="404">
        <v>0</v>
      </c>
      <c r="K75" s="404">
        <v>0</v>
      </c>
      <c r="L75" s="403">
        <v>125</v>
      </c>
      <c r="M75" s="403">
        <v>125</v>
      </c>
      <c r="N75" s="404">
        <v>0</v>
      </c>
      <c r="O75" s="403">
        <v>2</v>
      </c>
      <c r="P75" s="404">
        <v>-7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6010</v>
      </c>
      <c r="E76" s="404">
        <v>-227.71499999999997</v>
      </c>
      <c r="F76" s="404">
        <v>0</v>
      </c>
      <c r="G76" s="404">
        <v>80</v>
      </c>
      <c r="H76" s="404">
        <v>0</v>
      </c>
      <c r="I76" s="404">
        <v>0</v>
      </c>
      <c r="J76" s="404">
        <v>75</v>
      </c>
      <c r="K76" s="404">
        <v>135</v>
      </c>
      <c r="L76" s="403">
        <v>6072.2849999999999</v>
      </c>
      <c r="M76" s="403">
        <v>6289.8125</v>
      </c>
      <c r="N76" s="404">
        <v>217.52750000000015</v>
      </c>
      <c r="O76" s="403">
        <v>2</v>
      </c>
      <c r="P76" s="404">
        <v>4.3250000000007276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20.899009171783863</v>
      </c>
      <c r="X76" s="336">
        <v>35.5</v>
      </c>
      <c r="Y76" s="336">
        <v>2.0899009171783865E-2</v>
      </c>
      <c r="Z76" s="336">
        <v>6.632937923109246</v>
      </c>
      <c r="AA76" s="267">
        <v>28.887961086062539</v>
      </c>
      <c r="AB76" s="267">
        <v>35.811</v>
      </c>
      <c r="AC76" s="336">
        <v>6.9230389139374608</v>
      </c>
      <c r="AD76" s="336">
        <v>-0.34600000000000364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8270</v>
      </c>
      <c r="E77" s="382">
        <v>-246.82299999999998</v>
      </c>
      <c r="F77" s="382">
        <v>0</v>
      </c>
      <c r="G77" s="382">
        <v>0</v>
      </c>
      <c r="H77" s="382">
        <v>0</v>
      </c>
      <c r="I77" s="382">
        <v>2.0163888888888901</v>
      </c>
      <c r="J77" s="382">
        <v>15</v>
      </c>
      <c r="K77" s="382">
        <v>250</v>
      </c>
      <c r="L77" s="381">
        <v>8286.1606111111105</v>
      </c>
      <c r="M77" s="381">
        <v>8395</v>
      </c>
      <c r="N77" s="382">
        <v>108.83938888888952</v>
      </c>
      <c r="O77" s="381">
        <v>4</v>
      </c>
      <c r="P77" s="382">
        <v>73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-1424.5873403149619</v>
      </c>
      <c r="X77" s="383">
        <v>17</v>
      </c>
      <c r="Y77" s="383">
        <v>-1.4245873403149618</v>
      </c>
      <c r="Z77" s="182">
        <v>0</v>
      </c>
      <c r="AA77" s="384">
        <v>15.575412659685039</v>
      </c>
      <c r="AB77" s="384">
        <v>15.463000000000001</v>
      </c>
      <c r="AC77" s="383">
        <v>-0.11241265968503811</v>
      </c>
      <c r="AD77" s="182">
        <v>-0.22500000000000142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1664.6169817</v>
      </c>
    </row>
    <row r="78" spans="1:37" ht="13.5" thickBot="1" x14ac:dyDescent="0.25">
      <c r="B78" s="380" t="s">
        <v>39</v>
      </c>
      <c r="C78" s="381">
        <v>7</v>
      </c>
      <c r="D78" s="381">
        <v>7410</v>
      </c>
      <c r="E78" s="382">
        <v>-227.536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50</v>
      </c>
      <c r="L78" s="381">
        <v>7232.4639999999999</v>
      </c>
      <c r="M78" s="381">
        <v>7389</v>
      </c>
      <c r="N78" s="382">
        <v>156.53600000000006</v>
      </c>
      <c r="O78" s="381">
        <v>7</v>
      </c>
      <c r="P78" s="382">
        <v>-135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-71.658468350154365</v>
      </c>
      <c r="X78" s="383">
        <v>45</v>
      </c>
      <c r="Y78" s="383">
        <v>-7.1658468350154367E-2</v>
      </c>
      <c r="Z78" s="383">
        <v>0</v>
      </c>
      <c r="AA78" s="384">
        <v>44.928341531649849</v>
      </c>
      <c r="AB78" s="384">
        <v>42.648000000000003</v>
      </c>
      <c r="AC78" s="383">
        <v>-2.2803415316498459</v>
      </c>
      <c r="AD78" s="383">
        <v>-7.7720000000000056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9790</v>
      </c>
      <c r="E79" s="382">
        <v>515.86099999999999</v>
      </c>
      <c r="F79" s="382">
        <v>0</v>
      </c>
      <c r="G79" s="382">
        <v>0</v>
      </c>
      <c r="H79" s="382">
        <v>22</v>
      </c>
      <c r="I79" s="382">
        <v>230.28972222222222</v>
      </c>
      <c r="J79" s="382">
        <v>-56</v>
      </c>
      <c r="K79" s="382">
        <v>1685</v>
      </c>
      <c r="L79" s="381">
        <v>11726.571277777779</v>
      </c>
      <c r="M79" s="381">
        <v>11802.1343</v>
      </c>
      <c r="N79" s="382">
        <v>75.563022222220752</v>
      </c>
      <c r="O79" s="381"/>
      <c r="P79" s="382">
        <v>41.416800000000876</v>
      </c>
      <c r="Q79" s="187"/>
      <c r="R79" s="2899" t="s">
        <v>41</v>
      </c>
      <c r="S79" s="2900"/>
      <c r="T79" s="2900"/>
      <c r="U79" s="2900"/>
      <c r="V79" s="374"/>
      <c r="W79" s="383">
        <v>2387.3158829474387</v>
      </c>
      <c r="X79" s="383">
        <v>135</v>
      </c>
      <c r="Y79" s="383">
        <v>2.3873158829474388</v>
      </c>
      <c r="Z79" s="383">
        <v>4.7198559887187015</v>
      </c>
      <c r="AA79" s="384">
        <v>132.66745989422873</v>
      </c>
      <c r="AB79" s="384">
        <v>131.83000000000001</v>
      </c>
      <c r="AC79" s="383">
        <v>-0.83745989422871503</v>
      </c>
      <c r="AD79" s="383">
        <v>1.5299999999999727</v>
      </c>
      <c r="AE79" s="384">
        <v>136</v>
      </c>
      <c r="AF79" s="383">
        <v>130.81400000000002</v>
      </c>
      <c r="AG79" s="383">
        <v>-5.1859999999999786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10040</v>
      </c>
      <c r="E80" s="382">
        <v>-94.523000000000025</v>
      </c>
      <c r="F80" s="382">
        <v>0</v>
      </c>
      <c r="G80" s="382">
        <v>0</v>
      </c>
      <c r="H80" s="382">
        <v>0</v>
      </c>
      <c r="I80" s="382">
        <v>6.4652777777777803</v>
      </c>
      <c r="J80" s="382">
        <v>32</v>
      </c>
      <c r="K80" s="382">
        <v>335</v>
      </c>
      <c r="L80" s="381">
        <v>10306.011722222223</v>
      </c>
      <c r="M80" s="381">
        <v>10339.6752</v>
      </c>
      <c r="N80" s="382">
        <v>33.663477777776279</v>
      </c>
      <c r="O80" s="381">
        <v>11</v>
      </c>
      <c r="P80" s="382">
        <v>-27.534400000002279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622.51687685017646</v>
      </c>
      <c r="X80" s="383">
        <v>50.5</v>
      </c>
      <c r="Y80" s="383">
        <v>0.62251687685017643</v>
      </c>
      <c r="Z80" s="383">
        <v>1.2993497555639605E-2</v>
      </c>
      <c r="AA80" s="384">
        <v>51.109523379294536</v>
      </c>
      <c r="AB80" s="384">
        <v>52.706000000000003</v>
      </c>
      <c r="AC80" s="383">
        <v>1.5964766207054666</v>
      </c>
      <c r="AD80" s="383">
        <v>-1.8320000000000007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15510</v>
      </c>
      <c r="E81" s="382">
        <v>107.93700000000001</v>
      </c>
      <c r="F81" s="382">
        <v>0</v>
      </c>
      <c r="G81" s="382">
        <v>0</v>
      </c>
      <c r="H81" s="382">
        <v>0</v>
      </c>
      <c r="I81" s="382">
        <v>0</v>
      </c>
      <c r="J81" s="382">
        <v>58</v>
      </c>
      <c r="K81" s="382">
        <v>0</v>
      </c>
      <c r="L81" s="381">
        <v>15675.937</v>
      </c>
      <c r="M81" s="381">
        <v>15516.3835</v>
      </c>
      <c r="N81" s="382">
        <v>-159.55349999999999</v>
      </c>
      <c r="O81" s="381">
        <v>13</v>
      </c>
      <c r="P81" s="382">
        <v>-250.6160000000018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471.185426650198</v>
      </c>
      <c r="X81" s="383">
        <v>69.5</v>
      </c>
      <c r="Y81" s="383">
        <v>0.47118542665019797</v>
      </c>
      <c r="Z81" s="182">
        <v>0</v>
      </c>
      <c r="AA81" s="384">
        <v>69.971185426650194</v>
      </c>
      <c r="AB81" s="384">
        <v>69.22</v>
      </c>
      <c r="AC81" s="383">
        <v>-0.75118542665019561</v>
      </c>
      <c r="AD81" s="182">
        <v>0.37800000000000011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6400</v>
      </c>
      <c r="E82" s="157">
        <v>-68.463999999999999</v>
      </c>
      <c r="F82" s="157">
        <v>0</v>
      </c>
      <c r="G82" s="157">
        <v>0</v>
      </c>
      <c r="H82" s="157">
        <v>0</v>
      </c>
      <c r="I82" s="157">
        <v>0</v>
      </c>
      <c r="J82" s="157">
        <v>15</v>
      </c>
      <c r="K82" s="157">
        <v>125</v>
      </c>
      <c r="L82" s="153">
        <v>6471.5360000000001</v>
      </c>
      <c r="M82" s="153">
        <v>6458.3943999999992</v>
      </c>
      <c r="N82" s="157">
        <v>-13.141600000000835</v>
      </c>
      <c r="O82" s="153">
        <v>15</v>
      </c>
      <c r="P82" s="157">
        <v>0.19719999999870197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-941.15651988729996</v>
      </c>
      <c r="X82" s="335">
        <v>40</v>
      </c>
      <c r="Y82" s="182">
        <v>-0.94115651988729998</v>
      </c>
      <c r="Z82" s="182">
        <v>0</v>
      </c>
      <c r="AA82" s="185">
        <v>39.058843480112699</v>
      </c>
      <c r="AB82" s="185">
        <v>40.748999999999995</v>
      </c>
      <c r="AC82" s="383">
        <v>1.6901565198872959</v>
      </c>
      <c r="AD82" s="182">
        <v>-1.7559999999999931</v>
      </c>
      <c r="AE82" s="185">
        <v>267</v>
      </c>
      <c r="AF82" s="383">
        <v>255.21300000000002</v>
      </c>
      <c r="AG82" s="383">
        <v>-11.786999999999978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63430</v>
      </c>
      <c r="E83" s="150">
        <v>-241.26299999999998</v>
      </c>
      <c r="F83" s="150">
        <v>0</v>
      </c>
      <c r="G83" s="150">
        <v>205</v>
      </c>
      <c r="H83" s="150">
        <v>22</v>
      </c>
      <c r="I83" s="150">
        <v>238.77138888888888</v>
      </c>
      <c r="J83" s="150">
        <v>139</v>
      </c>
      <c r="K83" s="150">
        <v>2580</v>
      </c>
      <c r="L83" s="285">
        <v>65895.965611111111</v>
      </c>
      <c r="M83" s="285">
        <v>66315.399900000004</v>
      </c>
      <c r="N83" s="150">
        <v>419.43428888888593</v>
      </c>
      <c r="O83" s="285" t="s">
        <v>40</v>
      </c>
      <c r="P83" s="150">
        <v>-301.21140000000014</v>
      </c>
      <c r="Q83" s="187"/>
      <c r="R83" s="2905" t="s">
        <v>40</v>
      </c>
      <c r="S83" s="2906"/>
      <c r="T83" s="2906"/>
      <c r="U83" s="2907"/>
      <c r="V83" s="179"/>
      <c r="W83" s="180">
        <v>1064.5148670671808</v>
      </c>
      <c r="X83" s="180">
        <v>392.5</v>
      </c>
      <c r="Y83" s="180">
        <v>1.0645148670671809</v>
      </c>
      <c r="Z83" s="180">
        <v>11.365787409383588</v>
      </c>
      <c r="AA83" s="180">
        <v>382.19872745768362</v>
      </c>
      <c r="AB83" s="180">
        <v>388.42700000000002</v>
      </c>
      <c r="AC83" s="180">
        <v>6.2282725423164287</v>
      </c>
      <c r="AD83" s="180">
        <v>-10.023000000000025</v>
      </c>
      <c r="AE83" s="180">
        <v>403</v>
      </c>
      <c r="AF83" s="180">
        <v>386.02700000000004</v>
      </c>
      <c r="AG83" s="180">
        <v>-16.972999999999956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3300</v>
      </c>
      <c r="E84" s="382">
        <v>-463.56299999999999</v>
      </c>
      <c r="F84" s="382">
        <v>0</v>
      </c>
      <c r="G84" s="382">
        <v>140</v>
      </c>
      <c r="H84" s="382">
        <v>0</v>
      </c>
      <c r="I84" s="382">
        <v>0</v>
      </c>
      <c r="J84" s="382">
        <v>-27</v>
      </c>
      <c r="K84" s="382">
        <v>425</v>
      </c>
      <c r="L84" s="381">
        <v>3374.4369999999999</v>
      </c>
      <c r="M84" s="381">
        <v>3510.7200000000003</v>
      </c>
      <c r="N84" s="382">
        <v>136.28300000000036</v>
      </c>
      <c r="O84" s="381">
        <v>1</v>
      </c>
      <c r="P84" s="382">
        <v>-12.903999999999542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-1676.4014954602098</v>
      </c>
      <c r="X84" s="336">
        <v>15.2</v>
      </c>
      <c r="Y84" s="383">
        <v>-1.6764014954602098</v>
      </c>
      <c r="Z84" s="182">
        <v>0</v>
      </c>
      <c r="AA84" s="267">
        <v>13.523598504539789</v>
      </c>
      <c r="AB84" s="267">
        <v>13.232999999999999</v>
      </c>
      <c r="AC84" s="383">
        <v>-0.29059850453979053</v>
      </c>
      <c r="AD84" s="182">
        <v>-0.13400000000000034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3.0314140000000003</v>
      </c>
    </row>
    <row r="85" spans="1:37" x14ac:dyDescent="0.2">
      <c r="B85" s="380" t="s">
        <v>43</v>
      </c>
      <c r="C85" s="381">
        <v>2</v>
      </c>
      <c r="D85" s="381">
        <v>4200</v>
      </c>
      <c r="E85" s="382">
        <v>-12.088000000000001</v>
      </c>
      <c r="F85" s="382">
        <v>0</v>
      </c>
      <c r="G85" s="382">
        <v>0</v>
      </c>
      <c r="H85" s="382">
        <v>0</v>
      </c>
      <c r="I85" s="382">
        <v>0</v>
      </c>
      <c r="J85" s="382">
        <v>11</v>
      </c>
      <c r="K85" s="382">
        <v>300</v>
      </c>
      <c r="L85" s="381">
        <v>4498.9120000000003</v>
      </c>
      <c r="M85" s="381">
        <v>4459.1880000000001</v>
      </c>
      <c r="N85" s="382">
        <v>-39.72400000000016</v>
      </c>
      <c r="O85" s="381">
        <v>2</v>
      </c>
      <c r="P85" s="382">
        <v>114.60800000000017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405.92977816953123</v>
      </c>
      <c r="X85" s="383">
        <v>4.2</v>
      </c>
      <c r="Y85" s="383">
        <v>0.40592977816953124</v>
      </c>
      <c r="Z85" s="182">
        <v>0</v>
      </c>
      <c r="AA85" s="384">
        <v>4.6059297781695312</v>
      </c>
      <c r="AB85" s="384">
        <v>1.2490000000000001</v>
      </c>
      <c r="AC85" s="383">
        <v>-3.3569297781695311</v>
      </c>
      <c r="AD85" s="182">
        <v>0.63600000000000012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1.982575</v>
      </c>
    </row>
    <row r="86" spans="1:37" x14ac:dyDescent="0.2">
      <c r="B86" s="380" t="s">
        <v>43</v>
      </c>
      <c r="C86" s="381">
        <v>3</v>
      </c>
      <c r="D86" s="381">
        <v>6450</v>
      </c>
      <c r="E86" s="382">
        <v>161.14699999999999</v>
      </c>
      <c r="F86" s="382">
        <v>0</v>
      </c>
      <c r="G86" s="382">
        <v>0</v>
      </c>
      <c r="H86" s="382">
        <v>0</v>
      </c>
      <c r="I86" s="382">
        <v>296.00041666666669</v>
      </c>
      <c r="J86" s="382">
        <v>-5</v>
      </c>
      <c r="K86" s="382">
        <v>70</v>
      </c>
      <c r="L86" s="381">
        <v>6380.1465833333332</v>
      </c>
      <c r="M86" s="381">
        <v>6519.4800000000014</v>
      </c>
      <c r="N86" s="382">
        <v>139.3334166666682</v>
      </c>
      <c r="O86" s="381">
        <v>3</v>
      </c>
      <c r="P86" s="382">
        <v>-241.96799999999712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360.25307112726813</v>
      </c>
      <c r="X86" s="383">
        <v>24.6</v>
      </c>
      <c r="Y86" s="383">
        <v>0.36025307112726812</v>
      </c>
      <c r="Z86" s="182">
        <v>0.65352143459678158</v>
      </c>
      <c r="AA86" s="384">
        <v>24.306731636530486</v>
      </c>
      <c r="AB86" s="384">
        <v>22.927</v>
      </c>
      <c r="AC86" s="383">
        <v>-1.3797316365304866</v>
      </c>
      <c r="AD86" s="182">
        <v>-0.50100000000000122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5.0139890000000005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5200</v>
      </c>
      <c r="E87" s="382">
        <v>130.11099999999999</v>
      </c>
      <c r="F87" s="382">
        <v>0</v>
      </c>
      <c r="G87" s="382">
        <v>0</v>
      </c>
      <c r="H87" s="382">
        <v>0</v>
      </c>
      <c r="I87" s="382">
        <v>0</v>
      </c>
      <c r="J87" s="382">
        <v>-1</v>
      </c>
      <c r="K87" s="382">
        <v>442</v>
      </c>
      <c r="L87" s="381">
        <v>5771.1109999999999</v>
      </c>
      <c r="M87" s="381">
        <v>5929.8902999999991</v>
      </c>
      <c r="N87" s="382">
        <v>158.77929999999924</v>
      </c>
      <c r="O87" s="381" t="s">
        <v>44</v>
      </c>
      <c r="P87" s="382">
        <v>45.796499999999469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343.90890028331938</v>
      </c>
      <c r="X87" s="383">
        <v>39.200000000000003</v>
      </c>
      <c r="Y87" s="383">
        <v>0.34390890028331939</v>
      </c>
      <c r="Z87" s="182">
        <v>0</v>
      </c>
      <c r="AA87" s="384">
        <v>39.54390890028332</v>
      </c>
      <c r="AB87" s="384">
        <v>42.167999999999999</v>
      </c>
      <c r="AC87" s="383">
        <v>2.6240910997166793</v>
      </c>
      <c r="AD87" s="182">
        <v>0.40400000000000347</v>
      </c>
      <c r="AE87" s="384">
        <v>90</v>
      </c>
      <c r="AF87" s="383">
        <v>78.838999999999999</v>
      </c>
      <c r="AG87" s="383">
        <v>-11.161000000000001</v>
      </c>
      <c r="AH87" s="2915" t="s">
        <v>36</v>
      </c>
      <c r="AI87" s="2916">
        <v>1.2046690000000009</v>
      </c>
      <c r="AJ87" s="366" t="s">
        <v>36</v>
      </c>
      <c r="AK87" s="361">
        <v>0.97898900000000033</v>
      </c>
    </row>
    <row r="88" spans="1:37" ht="13.5" thickBot="1" x14ac:dyDescent="0.25">
      <c r="B88" s="380" t="s">
        <v>45</v>
      </c>
      <c r="C88" s="381" t="s">
        <v>46</v>
      </c>
      <c r="D88" s="381">
        <v>5900</v>
      </c>
      <c r="E88" s="382">
        <v>-243.89700000000002</v>
      </c>
      <c r="F88" s="382">
        <v>0</v>
      </c>
      <c r="G88" s="382">
        <v>150</v>
      </c>
      <c r="H88" s="382">
        <v>0</v>
      </c>
      <c r="I88" s="382">
        <v>11.00180555555556</v>
      </c>
      <c r="J88" s="382">
        <v>-152</v>
      </c>
      <c r="K88" s="382">
        <v>0</v>
      </c>
      <c r="L88" s="381">
        <v>5643.1011944444444</v>
      </c>
      <c r="M88" s="381">
        <v>5643</v>
      </c>
      <c r="N88" s="382">
        <v>-0.10119444444444525</v>
      </c>
      <c r="O88" s="381" t="s">
        <v>46</v>
      </c>
      <c r="P88" s="382">
        <v>-3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357.98783981309805</v>
      </c>
      <c r="X88" s="383">
        <v>95.3</v>
      </c>
      <c r="Y88" s="383">
        <v>0.35798783981309806</v>
      </c>
      <c r="Z88" s="383">
        <v>0.17474594101153629</v>
      </c>
      <c r="AA88" s="384">
        <v>95.483241898801552</v>
      </c>
      <c r="AB88" s="384">
        <v>85.86</v>
      </c>
      <c r="AC88" s="383">
        <v>-9.6232418988015525</v>
      </c>
      <c r="AD88" s="383">
        <v>-3.8499999999999943</v>
      </c>
      <c r="AE88" s="384">
        <v>92.405000000000001</v>
      </c>
      <c r="AF88" s="383">
        <v>84.872</v>
      </c>
      <c r="AG88" s="383">
        <v>-7.5330000000000013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8350</v>
      </c>
      <c r="E89" s="382">
        <v>-25.97999999999999</v>
      </c>
      <c r="F89" s="382">
        <v>0</v>
      </c>
      <c r="G89" s="382">
        <v>0</v>
      </c>
      <c r="H89" s="382">
        <v>0</v>
      </c>
      <c r="I89" s="382">
        <v>0</v>
      </c>
      <c r="J89" s="382">
        <v>10</v>
      </c>
      <c r="K89" s="382">
        <v>67</v>
      </c>
      <c r="L89" s="381">
        <v>8401.02</v>
      </c>
      <c r="M89" s="381">
        <v>8629.8745999999992</v>
      </c>
      <c r="N89" s="382">
        <v>228.85459999999875</v>
      </c>
      <c r="O89" s="381">
        <v>4</v>
      </c>
      <c r="P89" s="382">
        <v>65.031999999999243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-184.19160134378495</v>
      </c>
      <c r="X89" s="383">
        <v>22</v>
      </c>
      <c r="Y89" s="383">
        <v>-0.18419160134378496</v>
      </c>
      <c r="Z89" s="383">
        <v>0</v>
      </c>
      <c r="AA89" s="384">
        <v>21.815808398656216</v>
      </c>
      <c r="AB89" s="384">
        <v>22.036000000000001</v>
      </c>
      <c r="AC89" s="383">
        <v>0.22019160134378524</v>
      </c>
      <c r="AD89" s="383">
        <v>-0.20000000000000284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125.08500000000001</v>
      </c>
    </row>
    <row r="90" spans="1:37" x14ac:dyDescent="0.2">
      <c r="B90" s="380" t="s">
        <v>48</v>
      </c>
      <c r="C90" s="381">
        <v>6</v>
      </c>
      <c r="D90" s="381">
        <v>9270</v>
      </c>
      <c r="E90" s="382">
        <v>300</v>
      </c>
      <c r="F90" s="382">
        <v>0</v>
      </c>
      <c r="G90" s="382">
        <v>0</v>
      </c>
      <c r="H90" s="382">
        <v>0</v>
      </c>
      <c r="I90" s="382">
        <v>0</v>
      </c>
      <c r="J90" s="382">
        <v>-1</v>
      </c>
      <c r="K90" s="382">
        <v>0</v>
      </c>
      <c r="L90" s="381">
        <v>9569</v>
      </c>
      <c r="M90" s="381">
        <v>9725.1079999999984</v>
      </c>
      <c r="N90" s="382">
        <v>156.10799999999836</v>
      </c>
      <c r="O90" s="381">
        <v>6</v>
      </c>
      <c r="P90" s="382">
        <v>73.661799999999857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60.793764873951979</v>
      </c>
      <c r="X90" s="383">
        <v>9.5</v>
      </c>
      <c r="Y90" s="383">
        <v>6.079376487395198E-2</v>
      </c>
      <c r="Z90" s="182">
        <v>0</v>
      </c>
      <c r="AA90" s="384">
        <v>9.5607937648739512</v>
      </c>
      <c r="AB90" s="384">
        <v>11.048999999999999</v>
      </c>
      <c r="AC90" s="383">
        <v>1.4882062351260483</v>
      </c>
      <c r="AD90" s="182">
        <v>0.54700000000000237</v>
      </c>
      <c r="AE90" s="384">
        <v>30</v>
      </c>
      <c r="AF90" s="383">
        <v>30.934999999999999</v>
      </c>
      <c r="AG90" s="383">
        <v>0.93499999999999872</v>
      </c>
      <c r="AH90" s="2895" t="s">
        <v>337</v>
      </c>
      <c r="AI90" s="2896">
        <v>3.0944470000000002</v>
      </c>
      <c r="AJ90" s="405" t="s">
        <v>337</v>
      </c>
      <c r="AK90" s="379">
        <v>93.67311500000001</v>
      </c>
    </row>
    <row r="91" spans="1:37" x14ac:dyDescent="0.2">
      <c r="B91" s="380" t="s">
        <v>49</v>
      </c>
      <c r="C91" s="381"/>
      <c r="D91" s="381">
        <v>1720</v>
      </c>
      <c r="E91" s="155">
        <v>171.15299999999999</v>
      </c>
      <c r="F91" s="155">
        <v>0</v>
      </c>
      <c r="G91" s="155">
        <v>0</v>
      </c>
      <c r="H91" s="155">
        <v>0</v>
      </c>
      <c r="I91" s="155">
        <v>3.0086111111111111</v>
      </c>
      <c r="J91" s="155">
        <v>-19</v>
      </c>
      <c r="K91" s="155">
        <v>442</v>
      </c>
      <c r="L91" s="381">
        <v>2311.1443888888889</v>
      </c>
      <c r="M91" s="381">
        <v>2372.6000000000004</v>
      </c>
      <c r="N91" s="155">
        <v>61.455611111111466</v>
      </c>
      <c r="O91" s="381" t="s">
        <v>50</v>
      </c>
      <c r="P91" s="155">
        <v>-25.349999999999454</v>
      </c>
      <c r="Q91" s="187"/>
      <c r="R91" s="2899" t="s">
        <v>49</v>
      </c>
      <c r="S91" s="2900"/>
      <c r="T91" s="2900"/>
      <c r="U91" s="2900"/>
      <c r="V91" s="374"/>
      <c r="W91" s="383">
        <v>4086.4495256590767</v>
      </c>
      <c r="X91" s="383">
        <v>8</v>
      </c>
      <c r="Y91" s="383">
        <v>4.0864495256590763</v>
      </c>
      <c r="Z91" s="182">
        <v>0.16783039920784271</v>
      </c>
      <c r="AA91" s="384">
        <v>11.918619126451235</v>
      </c>
      <c r="AB91" s="384">
        <v>8.2539999999999996</v>
      </c>
      <c r="AC91" s="383">
        <v>-3.6646191264512353</v>
      </c>
      <c r="AD91" s="383">
        <v>-0.375</v>
      </c>
      <c r="AE91" s="384">
        <v>35.049999999999997</v>
      </c>
      <c r="AF91" s="383">
        <v>8.2789999999999999</v>
      </c>
      <c r="AG91" s="383">
        <v>-26.770999999999997</v>
      </c>
      <c r="AH91" s="2895" t="s">
        <v>338</v>
      </c>
      <c r="AI91" s="2896">
        <v>2.1452220000000004</v>
      </c>
      <c r="AJ91" s="405" t="s">
        <v>338</v>
      </c>
      <c r="AK91" s="379">
        <v>63.627866699999998</v>
      </c>
    </row>
    <row r="92" spans="1:37" ht="13.5" thickBot="1" x14ac:dyDescent="0.25">
      <c r="B92" s="380" t="s">
        <v>51</v>
      </c>
      <c r="C92" s="381"/>
      <c r="D92" s="381">
        <v>7160</v>
      </c>
      <c r="E92" s="382">
        <v>-675.40800000000002</v>
      </c>
      <c r="F92" s="382">
        <v>0</v>
      </c>
      <c r="G92" s="382">
        <v>0</v>
      </c>
      <c r="H92" s="382">
        <v>0</v>
      </c>
      <c r="I92" s="382">
        <v>0</v>
      </c>
      <c r="J92" s="382">
        <v>17</v>
      </c>
      <c r="K92" s="382">
        <v>258</v>
      </c>
      <c r="L92" s="381">
        <v>6759.5919999999996</v>
      </c>
      <c r="M92" s="381">
        <v>6696.7469999999994</v>
      </c>
      <c r="N92" s="382">
        <v>-62.845000000000255</v>
      </c>
      <c r="O92" s="381" t="s">
        <v>52</v>
      </c>
      <c r="P92" s="382">
        <v>16.672999999998865</v>
      </c>
      <c r="Q92" s="187"/>
      <c r="R92" s="2899" t="s">
        <v>51</v>
      </c>
      <c r="S92" s="2900"/>
      <c r="T92" s="2900"/>
      <c r="U92" s="2900"/>
      <c r="V92" s="374"/>
      <c r="W92" s="383">
        <v>-1160.663224555848</v>
      </c>
      <c r="X92" s="383">
        <v>47</v>
      </c>
      <c r="Y92" s="383">
        <v>-1.1606632245558481</v>
      </c>
      <c r="Z92" s="182">
        <v>0</v>
      </c>
      <c r="AA92" s="384">
        <v>45.839336775444153</v>
      </c>
      <c r="AB92" s="384">
        <v>44.171999999999997</v>
      </c>
      <c r="AC92" s="383">
        <v>-1.6673367754441557</v>
      </c>
      <c r="AD92" s="182">
        <v>-1.9989999999999952</v>
      </c>
      <c r="AE92" s="384">
        <v>46</v>
      </c>
      <c r="AF92" s="383">
        <v>43.890999999999998</v>
      </c>
      <c r="AG92" s="383">
        <v>-2.1090000000000018</v>
      </c>
      <c r="AH92" s="2895" t="s">
        <v>357</v>
      </c>
      <c r="AI92" s="2896">
        <v>5.239669000000001</v>
      </c>
      <c r="AJ92" s="406" t="s">
        <v>357</v>
      </c>
      <c r="AK92" s="379">
        <v>157.30098170000002</v>
      </c>
    </row>
    <row r="93" spans="1:37" ht="13.5" thickBot="1" x14ac:dyDescent="0.25">
      <c r="B93" s="147" t="s">
        <v>47</v>
      </c>
      <c r="C93" s="148"/>
      <c r="D93" s="285">
        <v>51550</v>
      </c>
      <c r="E93" s="150">
        <v>-658.52500000000009</v>
      </c>
      <c r="F93" s="150">
        <v>0</v>
      </c>
      <c r="G93" s="150">
        <v>290</v>
      </c>
      <c r="H93" s="150">
        <v>0</v>
      </c>
      <c r="I93" s="150">
        <v>310.01083333333338</v>
      </c>
      <c r="J93" s="150">
        <v>-167</v>
      </c>
      <c r="K93" s="150">
        <v>2004</v>
      </c>
      <c r="L93" s="285">
        <v>52708.464166666665</v>
      </c>
      <c r="M93" s="285">
        <v>53486.607900000003</v>
      </c>
      <c r="N93" s="150">
        <v>778.14373333333151</v>
      </c>
      <c r="O93" s="285" t="s">
        <v>47</v>
      </c>
      <c r="P93" s="150">
        <v>32.549300000013318</v>
      </c>
      <c r="Q93" s="187"/>
      <c r="R93" s="2905" t="s">
        <v>47</v>
      </c>
      <c r="S93" s="2906"/>
      <c r="T93" s="2906"/>
      <c r="U93" s="2907"/>
      <c r="V93" s="179"/>
      <c r="W93" s="180">
        <v>2594.0665585664028</v>
      </c>
      <c r="X93" s="180">
        <v>265</v>
      </c>
      <c r="Y93" s="180">
        <v>2.5940665585664027</v>
      </c>
      <c r="Z93" s="180">
        <v>0.99609777481616057</v>
      </c>
      <c r="AA93" s="180">
        <v>266.59796878375022</v>
      </c>
      <c r="AB93" s="180">
        <v>250.94800000000001</v>
      </c>
      <c r="AC93" s="180">
        <v>-15.649968783750239</v>
      </c>
      <c r="AD93" s="180">
        <v>-5.47199999999998</v>
      </c>
      <c r="AE93" s="180">
        <v>293.45499999999998</v>
      </c>
      <c r="AF93" s="180">
        <v>246.816</v>
      </c>
      <c r="AG93" s="180">
        <v>-46.638999999999982</v>
      </c>
      <c r="AH93" s="2893" t="s">
        <v>36</v>
      </c>
      <c r="AI93" s="2894">
        <v>1.2046690000000009</v>
      </c>
      <c r="AJ93" s="407" t="s">
        <v>36</v>
      </c>
      <c r="AK93" s="379">
        <v>32.215981700000015</v>
      </c>
    </row>
    <row r="94" spans="1:37" ht="13.5" hidden="1" customHeight="1" thickBot="1" x14ac:dyDescent="0.25">
      <c r="B94" s="278"/>
      <c r="C94" s="279"/>
      <c r="D94" s="279">
        <v>19150</v>
      </c>
      <c r="E94" s="280">
        <v>-184.39300000000003</v>
      </c>
      <c r="F94" s="280">
        <v>0</v>
      </c>
      <c r="G94" s="280">
        <v>140</v>
      </c>
      <c r="H94" s="280">
        <v>0</v>
      </c>
      <c r="I94" s="280">
        <v>296.00041666666669</v>
      </c>
      <c r="J94" s="280">
        <v>-22</v>
      </c>
      <c r="K94" s="280">
        <v>1237</v>
      </c>
      <c r="L94" s="279">
        <v>20024.606583333334</v>
      </c>
      <c r="M94" s="279">
        <v>20419.278300000002</v>
      </c>
      <c r="N94" s="280">
        <v>394.67171666666763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114980</v>
      </c>
      <c r="E95" s="280">
        <v>-899.78800000000001</v>
      </c>
      <c r="F95" s="280">
        <v>0</v>
      </c>
      <c r="G95" s="280">
        <v>495</v>
      </c>
      <c r="H95" s="280">
        <v>22</v>
      </c>
      <c r="I95" s="280">
        <v>548.78222222222223</v>
      </c>
      <c r="J95" s="280">
        <v>-28</v>
      </c>
      <c r="K95" s="280">
        <v>4584</v>
      </c>
      <c r="L95" s="279">
        <v>118604.42977777778</v>
      </c>
      <c r="M95" s="279">
        <v>119802.00780000001</v>
      </c>
      <c r="N95" s="280">
        <v>1197.5780222222174</v>
      </c>
      <c r="O95" s="279"/>
      <c r="P95" s="280">
        <v>-268.66209999998682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7900</v>
      </c>
      <c r="E97" s="280">
        <v>-3.3220000000000027</v>
      </c>
      <c r="F97" s="280">
        <v>0</v>
      </c>
      <c r="G97" s="280">
        <v>35</v>
      </c>
      <c r="H97" s="280">
        <v>0</v>
      </c>
      <c r="I97" s="280">
        <v>43.326412037037038</v>
      </c>
      <c r="J97" s="280">
        <v>-300</v>
      </c>
      <c r="K97" s="280">
        <v>2840</v>
      </c>
      <c r="L97" s="279">
        <v>10428.351587962963</v>
      </c>
      <c r="M97" s="279">
        <v>10279.396000000001</v>
      </c>
      <c r="N97" s="280">
        <v>-148.95558796296245</v>
      </c>
      <c r="O97" s="279"/>
      <c r="P97" s="280">
        <v>70.39600000000064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7900</v>
      </c>
      <c r="E98" s="155">
        <v>-3.3220000000000027</v>
      </c>
      <c r="F98" s="155">
        <v>0</v>
      </c>
      <c r="G98" s="155">
        <v>35</v>
      </c>
      <c r="H98" s="155">
        <v>0</v>
      </c>
      <c r="I98" s="155">
        <v>43.326412037037038</v>
      </c>
      <c r="J98" s="155">
        <v>-300</v>
      </c>
      <c r="K98" s="155">
        <v>2840</v>
      </c>
      <c r="L98" s="156">
        <v>10428.351587962963</v>
      </c>
      <c r="M98" s="156">
        <v>10279.396000000001</v>
      </c>
      <c r="N98" s="155">
        <v>-148.95558796296245</v>
      </c>
      <c r="O98" s="156">
        <v>2</v>
      </c>
      <c r="P98" s="155">
        <v>70.39600000000064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11429.639970067194</v>
      </c>
      <c r="X98" s="383">
        <v>710</v>
      </c>
      <c r="Y98" s="383">
        <v>11.429639970067194</v>
      </c>
      <c r="Z98" s="182">
        <v>12.62713748809958</v>
      </c>
      <c r="AA98" s="384">
        <v>708.80250248196762</v>
      </c>
      <c r="AB98" s="384">
        <v>668.202</v>
      </c>
      <c r="AC98" s="383">
        <v>-40.600502481967624</v>
      </c>
      <c r="AD98" s="182">
        <v>9.5319999999999254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7550</v>
      </c>
      <c r="E99" s="382">
        <v>635.476</v>
      </c>
      <c r="F99" s="382">
        <v>0</v>
      </c>
      <c r="G99" s="382">
        <v>0</v>
      </c>
      <c r="H99" s="382">
        <v>50</v>
      </c>
      <c r="I99" s="382">
        <v>0</v>
      </c>
      <c r="J99" s="382">
        <v>-236</v>
      </c>
      <c r="K99" s="382">
        <v>1135</v>
      </c>
      <c r="L99" s="381">
        <v>9134.4759999999987</v>
      </c>
      <c r="M99" s="381">
        <v>8909</v>
      </c>
      <c r="N99" s="382">
        <v>-225.47599999999875</v>
      </c>
      <c r="O99" s="381">
        <v>3</v>
      </c>
      <c r="P99" s="382">
        <v>164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18118.734904524306</v>
      </c>
      <c r="X99" s="383">
        <v>199</v>
      </c>
      <c r="Y99" s="383">
        <v>18.118734904524306</v>
      </c>
      <c r="Z99" s="182">
        <v>0</v>
      </c>
      <c r="AA99" s="384">
        <v>217.1187349045243</v>
      </c>
      <c r="AB99" s="384">
        <v>192.655</v>
      </c>
      <c r="AC99" s="383">
        <v>-24.463734904524301</v>
      </c>
      <c r="AD99" s="182">
        <v>-0.24000000000000909</v>
      </c>
      <c r="AE99" s="384">
        <v>940</v>
      </c>
      <c r="AF99" s="383">
        <v>922.3</v>
      </c>
      <c r="AG99" s="383">
        <v>-17.700000000000045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11000</v>
      </c>
      <c r="E100" s="155">
        <v>474.93500000000006</v>
      </c>
      <c r="F100" s="155">
        <v>0</v>
      </c>
      <c r="G100" s="155">
        <v>0</v>
      </c>
      <c r="H100" s="155">
        <v>0</v>
      </c>
      <c r="I100" s="155">
        <v>2033.8681134259259</v>
      </c>
      <c r="J100" s="155">
        <v>-89</v>
      </c>
      <c r="K100" s="155">
        <v>550</v>
      </c>
      <c r="L100" s="156">
        <v>9902.0668865740736</v>
      </c>
      <c r="M100" s="156">
        <v>9958.5364999999983</v>
      </c>
      <c r="N100" s="155">
        <v>56.469613425924763</v>
      </c>
      <c r="O100" s="156">
        <v>1</v>
      </c>
      <c r="P100" s="155">
        <v>-1568.4084999999995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-20085.965278386237</v>
      </c>
      <c r="X100" s="383">
        <v>300</v>
      </c>
      <c r="Y100" s="383">
        <v>-20.085965278386237</v>
      </c>
      <c r="Z100" s="182">
        <v>60.858604585901425</v>
      </c>
      <c r="AA100" s="384">
        <v>219.05543013571233</v>
      </c>
      <c r="AB100" s="384">
        <v>225.345</v>
      </c>
      <c r="AC100" s="383">
        <v>6.289569864287671</v>
      </c>
      <c r="AD100" s="182">
        <v>49.419000000000011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275.44298170000013</v>
      </c>
    </row>
    <row r="101" spans="2:37" ht="13.5" thickBot="1" x14ac:dyDescent="0.25">
      <c r="B101" s="160" t="s">
        <v>55</v>
      </c>
      <c r="C101" s="381">
        <v>2</v>
      </c>
      <c r="D101" s="381">
        <v>13300</v>
      </c>
      <c r="E101" s="382">
        <v>222.24699999999996</v>
      </c>
      <c r="F101" s="382">
        <v>0</v>
      </c>
      <c r="G101" s="382">
        <v>0</v>
      </c>
      <c r="H101" s="382">
        <v>0</v>
      </c>
      <c r="I101" s="382">
        <v>3.4409259259259302</v>
      </c>
      <c r="J101" s="382">
        <v>-304</v>
      </c>
      <c r="K101" s="382">
        <v>480</v>
      </c>
      <c r="L101" s="381">
        <v>13694.806074074073</v>
      </c>
      <c r="M101" s="381">
        <v>13383.679300000003</v>
      </c>
      <c r="N101" s="382">
        <v>-311.12677407406954</v>
      </c>
      <c r="O101" s="381">
        <v>2</v>
      </c>
      <c r="P101" s="382">
        <v>127.35500000000138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-8150.0020089716945</v>
      </c>
      <c r="X101" s="383">
        <v>740</v>
      </c>
      <c r="Y101" s="383">
        <v>-8.1500020089716951</v>
      </c>
      <c r="Z101" s="182">
        <v>0.43488913431167509</v>
      </c>
      <c r="AA101" s="384">
        <v>731.41510885671664</v>
      </c>
      <c r="AB101" s="384">
        <v>761.45399999999995</v>
      </c>
      <c r="AC101" s="383">
        <v>30.038891143283308</v>
      </c>
      <c r="AD101" s="182">
        <v>-30.779999999999973</v>
      </c>
      <c r="AE101" s="384">
        <v>1056</v>
      </c>
      <c r="AF101" s="335">
        <v>908.64600000000007</v>
      </c>
      <c r="AG101" s="335">
        <v>-147.35399999999993</v>
      </c>
      <c r="AH101" s="2895" t="s">
        <v>358</v>
      </c>
      <c r="AI101" s="2896">
        <v>1512.5556690000001</v>
      </c>
      <c r="AJ101" s="406" t="s">
        <v>358</v>
      </c>
      <c r="AK101" s="379">
        <v>1664.6169817</v>
      </c>
    </row>
    <row r="102" spans="2:37" ht="13.5" thickBot="1" x14ac:dyDescent="0.25">
      <c r="B102" s="147" t="s">
        <v>54</v>
      </c>
      <c r="C102" s="148"/>
      <c r="D102" s="285">
        <v>39750</v>
      </c>
      <c r="E102" s="150">
        <v>1329.3359999999998</v>
      </c>
      <c r="F102" s="150">
        <v>0</v>
      </c>
      <c r="G102" s="150">
        <v>35</v>
      </c>
      <c r="H102" s="150">
        <v>50</v>
      </c>
      <c r="I102" s="150">
        <v>2080.6354513888891</v>
      </c>
      <c r="J102" s="150">
        <v>-929</v>
      </c>
      <c r="K102" s="150">
        <v>5005</v>
      </c>
      <c r="L102" s="285">
        <v>43159.700548611108</v>
      </c>
      <c r="M102" s="285">
        <v>42530.611799999999</v>
      </c>
      <c r="N102" s="150">
        <v>-629.08874861110598</v>
      </c>
      <c r="O102" s="285" t="s">
        <v>54</v>
      </c>
      <c r="P102" s="150">
        <v>-1206.6575000000012</v>
      </c>
      <c r="Q102" s="187"/>
      <c r="R102" s="2905" t="s">
        <v>54</v>
      </c>
      <c r="S102" s="2906"/>
      <c r="T102" s="2906"/>
      <c r="U102" s="2907"/>
      <c r="V102" s="179"/>
      <c r="W102" s="180">
        <v>1312.4075872335688</v>
      </c>
      <c r="X102" s="180">
        <v>1949</v>
      </c>
      <c r="Y102" s="180">
        <v>1.3124075872335688</v>
      </c>
      <c r="Z102" s="180">
        <v>73.920631208312685</v>
      </c>
      <c r="AA102" s="180">
        <v>1876.3917763789209</v>
      </c>
      <c r="AB102" s="180">
        <v>1847.6559999999999</v>
      </c>
      <c r="AC102" s="180">
        <v>-28.735776378920946</v>
      </c>
      <c r="AD102" s="180">
        <v>27.93100000000004</v>
      </c>
      <c r="AE102" s="180">
        <v>1996</v>
      </c>
      <c r="AF102" s="342">
        <v>1830.9459999999999</v>
      </c>
      <c r="AG102" s="342">
        <v>-165.05400000000009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154730</v>
      </c>
      <c r="E103" s="163">
        <v>429.54799999999977</v>
      </c>
      <c r="F103" s="163">
        <v>0</v>
      </c>
      <c r="G103" s="163">
        <v>530</v>
      </c>
      <c r="H103" s="163">
        <v>72</v>
      </c>
      <c r="I103" s="163">
        <v>2629.4176736111112</v>
      </c>
      <c r="J103" s="163">
        <v>-957</v>
      </c>
      <c r="K103" s="163">
        <v>9589</v>
      </c>
      <c r="L103" s="163">
        <v>161764.1303263889</v>
      </c>
      <c r="M103" s="163">
        <v>162332.61960000001</v>
      </c>
      <c r="N103" s="167">
        <v>568.48927361111146</v>
      </c>
      <c r="O103" s="318" t="s">
        <v>283</v>
      </c>
      <c r="P103" s="167">
        <v>-1475.319599999988</v>
      </c>
      <c r="Q103" s="187"/>
      <c r="R103" s="2890" t="s">
        <v>283</v>
      </c>
      <c r="S103" s="2891"/>
      <c r="T103" s="2891"/>
      <c r="U103" s="2892"/>
      <c r="V103" s="181"/>
      <c r="W103" s="181">
        <v>4970.9890128671523</v>
      </c>
      <c r="X103" s="181">
        <v>2606.5</v>
      </c>
      <c r="Y103" s="181">
        <v>4.9709890128671521</v>
      </c>
      <c r="Z103" s="181">
        <v>86.282516392512434</v>
      </c>
      <c r="AA103" s="181">
        <v>2525.1884726203548</v>
      </c>
      <c r="AB103" s="181">
        <v>2487.0309999999999</v>
      </c>
      <c r="AC103" s="181">
        <v>-38.157472620354753</v>
      </c>
      <c r="AD103" s="181">
        <v>12.436000000000149</v>
      </c>
      <c r="AE103" s="181">
        <v>2692.4549999999999</v>
      </c>
      <c r="AF103" s="1662">
        <v>2463.7889999999998</v>
      </c>
      <c r="AG103" s="1662">
        <v>-228.66600000000017</v>
      </c>
      <c r="AH103" s="2895" t="s">
        <v>341</v>
      </c>
      <c r="AI103" s="2912">
        <v>30</v>
      </c>
      <c r="AJ103" s="405" t="s">
        <v>341</v>
      </c>
      <c r="AK103" s="385">
        <v>0</v>
      </c>
    </row>
    <row r="104" spans="2:37" x14ac:dyDescent="0.2">
      <c r="B104" s="290" t="s">
        <v>73</v>
      </c>
      <c r="C104" s="266">
        <v>1</v>
      </c>
      <c r="D104" s="291">
        <v>10250</v>
      </c>
      <c r="E104" s="293">
        <v>-154.23699999999997</v>
      </c>
      <c r="F104" s="293">
        <v>0</v>
      </c>
      <c r="G104" s="293">
        <v>185</v>
      </c>
      <c r="H104" s="293">
        <v>0</v>
      </c>
      <c r="I104" s="293">
        <v>0</v>
      </c>
      <c r="J104" s="293">
        <v>0</v>
      </c>
      <c r="K104" s="293">
        <v>0</v>
      </c>
      <c r="L104" s="292">
        <v>10280.763000000001</v>
      </c>
      <c r="M104" s="292">
        <v>10193.450000000001</v>
      </c>
      <c r="N104" s="293">
        <v>-87.313000000000102</v>
      </c>
      <c r="O104" s="292">
        <v>1</v>
      </c>
      <c r="P104" s="293">
        <v>147.45000000000073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1000.0985008144336</v>
      </c>
      <c r="X104" s="336">
        <v>30</v>
      </c>
      <c r="Y104" s="383">
        <v>1.0000985008144336</v>
      </c>
      <c r="Z104" s="182">
        <v>0</v>
      </c>
      <c r="AA104" s="267">
        <v>31.000098500814435</v>
      </c>
      <c r="AB104" s="267">
        <v>32.254999999999995</v>
      </c>
      <c r="AC104" s="383">
        <v>1.2549014991855607</v>
      </c>
      <c r="AD104" s="182">
        <v>0.74900000000000233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275.4299817000001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12700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12700</v>
      </c>
      <c r="M105" s="370">
        <v>12846.079999999998</v>
      </c>
      <c r="N105" s="382">
        <v>146.07999999999811</v>
      </c>
      <c r="O105" s="370">
        <v>3</v>
      </c>
      <c r="P105" s="382">
        <v>199.59999999999854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46</v>
      </c>
      <c r="Y105" s="383">
        <v>0</v>
      </c>
      <c r="Z105" s="182">
        <v>0</v>
      </c>
      <c r="AA105" s="384">
        <v>46</v>
      </c>
      <c r="AB105" s="384">
        <v>47.451000000000001</v>
      </c>
      <c r="AC105" s="383">
        <v>1.4510000000000005</v>
      </c>
      <c r="AD105" s="182">
        <v>-0.80599999999999739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-11.818999999999988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6338.1809999999996</v>
      </c>
      <c r="M106" s="370">
        <v>6350</v>
      </c>
      <c r="N106" s="382">
        <v>11.819000000000415</v>
      </c>
      <c r="O106" s="370">
        <v>4</v>
      </c>
      <c r="P106" s="382">
        <v>-36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11.4</v>
      </c>
      <c r="Y106" s="383">
        <v>0</v>
      </c>
      <c r="Z106" s="182">
        <v>7.1395109569947934E-2</v>
      </c>
      <c r="AA106" s="384">
        <v>11.328604890430052</v>
      </c>
      <c r="AB106" s="384">
        <v>11.298999999999999</v>
      </c>
      <c r="AC106" s="383">
        <v>-2.9604890430052322E-2</v>
      </c>
      <c r="AD106" s="182">
        <v>-3.1999999999998252E-2</v>
      </c>
      <c r="AE106" s="384">
        <v>88</v>
      </c>
      <c r="AF106" s="383">
        <v>90.456999999999994</v>
      </c>
      <c r="AG106" s="383">
        <v>2.4569999999999936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15700</v>
      </c>
      <c r="E107" s="382">
        <v>1014.2370000000001</v>
      </c>
      <c r="F107" s="382">
        <v>0</v>
      </c>
      <c r="G107" s="382">
        <v>757</v>
      </c>
      <c r="H107" s="382">
        <v>0</v>
      </c>
      <c r="I107" s="382">
        <v>0</v>
      </c>
      <c r="J107" s="382">
        <v>-640</v>
      </c>
      <c r="K107" s="382">
        <v>460</v>
      </c>
      <c r="L107" s="370">
        <v>17291.237000000001</v>
      </c>
      <c r="M107" s="370">
        <v>16895.36</v>
      </c>
      <c r="N107" s="382">
        <v>-395.87700000000041</v>
      </c>
      <c r="O107" s="370" t="s">
        <v>95</v>
      </c>
      <c r="P107" s="382">
        <v>209.24000000000524</v>
      </c>
      <c r="Q107" s="187"/>
      <c r="R107" s="2899" t="s">
        <v>74</v>
      </c>
      <c r="S107" s="2900"/>
      <c r="T107" s="2900"/>
      <c r="U107" s="2900"/>
      <c r="V107" s="374"/>
      <c r="W107" s="383">
        <v>36353.484893254536</v>
      </c>
      <c r="X107" s="383">
        <v>413</v>
      </c>
      <c r="Y107" s="383">
        <v>36.353484893254539</v>
      </c>
      <c r="Z107" s="182">
        <v>0</v>
      </c>
      <c r="AA107" s="384">
        <v>449.35348489325452</v>
      </c>
      <c r="AB107" s="384">
        <v>411.98499999999996</v>
      </c>
      <c r="AC107" s="383">
        <v>-37.368484893254561</v>
      </c>
      <c r="AD107" s="182">
        <v>-4.2799999999999727</v>
      </c>
      <c r="AE107" s="384">
        <v>417</v>
      </c>
      <c r="AF107" s="383">
        <v>410.565</v>
      </c>
      <c r="AG107" s="383">
        <v>-6.4350000000000023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18400</v>
      </c>
      <c r="E108" s="382">
        <v>210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18670</v>
      </c>
      <c r="M108" s="370">
        <v>17717.795999999998</v>
      </c>
      <c r="N108" s="382">
        <v>-952.20400000000154</v>
      </c>
      <c r="O108" s="370" t="s">
        <v>96</v>
      </c>
      <c r="P108" s="382">
        <v>-1377.4800000000068</v>
      </c>
      <c r="Q108" s="187"/>
      <c r="R108" s="2899" t="s">
        <v>75</v>
      </c>
      <c r="S108" s="2900"/>
      <c r="T108" s="2900"/>
      <c r="U108" s="2900"/>
      <c r="V108" s="374"/>
      <c r="W108" s="383">
        <v>3307.0302685361034</v>
      </c>
      <c r="X108" s="383">
        <v>92</v>
      </c>
      <c r="Y108" s="383">
        <v>3.3070302685361033</v>
      </c>
      <c r="Z108" s="182">
        <v>2.5973665277777775</v>
      </c>
      <c r="AA108" s="384">
        <v>92.70966374075833</v>
      </c>
      <c r="AB108" s="384">
        <v>72.516000000000005</v>
      </c>
      <c r="AC108" s="383">
        <v>-20.193663740758325</v>
      </c>
      <c r="AD108" s="182">
        <v>0.14099999999999113</v>
      </c>
      <c r="AE108" s="384">
        <v>28</v>
      </c>
      <c r="AF108" s="383">
        <v>31.13</v>
      </c>
      <c r="AG108" s="383">
        <v>3.129999999999999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3050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3050</v>
      </c>
      <c r="M109" s="370">
        <v>3050.0039999999995</v>
      </c>
      <c r="N109" s="382">
        <v>3.9999999994506652E-3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62</v>
      </c>
      <c r="AF109" s="383">
        <v>40.39</v>
      </c>
      <c r="AG109" s="386">
        <v>-21.61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5254</v>
      </c>
      <c r="N110" s="382">
        <v>0</v>
      </c>
      <c r="O110" s="370"/>
      <c r="P110" s="382">
        <v>-9</v>
      </c>
      <c r="Q110" s="187"/>
      <c r="R110" s="1664"/>
      <c r="S110" s="1665"/>
      <c r="T110" s="1665"/>
      <c r="U110" s="166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64"/>
      <c r="S111" s="1665"/>
      <c r="T111" s="1665"/>
      <c r="U111" s="166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6</v>
      </c>
      <c r="AF112" s="383">
        <v>0</v>
      </c>
      <c r="AG112" s="386">
        <v>-6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11770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11905</v>
      </c>
      <c r="M113" s="370">
        <v>11858.970000000001</v>
      </c>
      <c r="N113" s="382">
        <v>-46.029999999998836</v>
      </c>
      <c r="O113" s="370" t="s">
        <v>99</v>
      </c>
      <c r="P113" s="382">
        <v>345.93000000000393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27</v>
      </c>
      <c r="Y113" s="383">
        <v>0</v>
      </c>
      <c r="Z113" s="182">
        <v>0</v>
      </c>
      <c r="AA113" s="384">
        <v>27</v>
      </c>
      <c r="AB113" s="384">
        <v>27.412999999999997</v>
      </c>
      <c r="AC113" s="383">
        <v>0.4129999999999967</v>
      </c>
      <c r="AD113" s="182">
        <v>8.0000000000026716E-3</v>
      </c>
      <c r="AE113" s="384">
        <v>24</v>
      </c>
      <c r="AF113" s="383">
        <v>27.411000000000001</v>
      </c>
      <c r="AG113" s="386">
        <v>3.4110000000000014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58200</v>
      </c>
      <c r="E114" s="159">
        <v>-1255.1390000000001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57084.860999999997</v>
      </c>
      <c r="M114" s="154">
        <v>58736.990000000005</v>
      </c>
      <c r="N114" s="159">
        <v>1652.1290000000081</v>
      </c>
      <c r="O114" s="154" t="s">
        <v>100</v>
      </c>
      <c r="P114" s="159">
        <v>354.90000000000873</v>
      </c>
      <c r="Q114" s="187"/>
      <c r="R114" s="2908" t="s">
        <v>80</v>
      </c>
      <c r="S114" s="2909"/>
      <c r="T114" s="2909"/>
      <c r="U114" s="2909"/>
      <c r="V114" s="89"/>
      <c r="W114" s="335">
        <v>7278.6872418987987</v>
      </c>
      <c r="X114" s="335">
        <v>140</v>
      </c>
      <c r="Y114" s="383">
        <v>7.2786872418987985</v>
      </c>
      <c r="Z114" s="182">
        <v>7.9879853763561173E-2</v>
      </c>
      <c r="AA114" s="185">
        <v>147.19880738813524</v>
      </c>
      <c r="AB114" s="185">
        <v>154.245</v>
      </c>
      <c r="AC114" s="383">
        <v>7.0461926118647682</v>
      </c>
      <c r="AD114" s="182">
        <v>-17.763000000000034</v>
      </c>
      <c r="AE114" s="185">
        <v>150</v>
      </c>
      <c r="AF114" s="383">
        <v>155.61000000000001</v>
      </c>
      <c r="AG114" s="386">
        <v>5.6100000000000136</v>
      </c>
      <c r="AH114" s="371" t="s">
        <v>34</v>
      </c>
      <c r="AI114" s="389">
        <v>2434.902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136660</v>
      </c>
      <c r="E115" s="150">
        <v>-196.95800000000008</v>
      </c>
      <c r="F115" s="150">
        <v>0</v>
      </c>
      <c r="G115" s="150">
        <v>942</v>
      </c>
      <c r="H115" s="150">
        <v>0</v>
      </c>
      <c r="I115" s="150">
        <v>0</v>
      </c>
      <c r="J115" s="150">
        <v>-640</v>
      </c>
      <c r="K115" s="150">
        <v>795</v>
      </c>
      <c r="L115" s="286">
        <v>137560.04199999999</v>
      </c>
      <c r="M115" s="286">
        <v>137888.65000000002</v>
      </c>
      <c r="N115" s="150">
        <v>328.60800000000518</v>
      </c>
      <c r="O115" s="151" t="s">
        <v>77</v>
      </c>
      <c r="P115" s="150">
        <v>-156.35999999995693</v>
      </c>
      <c r="Q115" s="187"/>
      <c r="R115" s="2905" t="s">
        <v>77</v>
      </c>
      <c r="S115" s="2906"/>
      <c r="T115" s="2906"/>
      <c r="U115" s="2907"/>
      <c r="V115" s="179"/>
      <c r="W115" s="180">
        <v>47939.300904503871</v>
      </c>
      <c r="X115" s="180">
        <v>759.4</v>
      </c>
      <c r="Y115" s="180">
        <v>47.939300904503874</v>
      </c>
      <c r="Z115" s="180">
        <v>2.7486414911112869</v>
      </c>
      <c r="AA115" s="180">
        <v>804.59065941339259</v>
      </c>
      <c r="AB115" s="180">
        <v>757.16399999999999</v>
      </c>
      <c r="AC115" s="180">
        <v>-47.426659413392613</v>
      </c>
      <c r="AD115" s="180">
        <v>-21.982999999999947</v>
      </c>
      <c r="AE115" s="180">
        <v>775</v>
      </c>
      <c r="AF115" s="180">
        <v>755.56299999999999</v>
      </c>
      <c r="AG115" s="342">
        <v>-19.437000000000012</v>
      </c>
      <c r="AH115" s="371" t="s">
        <v>353</v>
      </c>
      <c r="AI115" s="389">
        <v>2193.08</v>
      </c>
      <c r="AJ115" s="351"/>
      <c r="AK115" s="390">
        <v>241.82200000000012</v>
      </c>
    </row>
    <row r="116" spans="2:37" x14ac:dyDescent="0.2">
      <c r="B116" s="290" t="s">
        <v>82</v>
      </c>
      <c r="C116" s="266">
        <v>1</v>
      </c>
      <c r="D116" s="291">
        <v>12450</v>
      </c>
      <c r="E116" s="293">
        <v>554.20600000000002</v>
      </c>
      <c r="F116" s="293">
        <v>0</v>
      </c>
      <c r="G116" s="293">
        <v>439</v>
      </c>
      <c r="H116" s="293">
        <v>775</v>
      </c>
      <c r="I116" s="293">
        <v>0</v>
      </c>
      <c r="J116" s="293">
        <v>-266</v>
      </c>
      <c r="K116" s="293">
        <v>1260</v>
      </c>
      <c r="L116" s="292">
        <v>15212.206</v>
      </c>
      <c r="M116" s="292">
        <v>14856.340000000002</v>
      </c>
      <c r="N116" s="293">
        <v>-355.86599999999817</v>
      </c>
      <c r="O116" s="292">
        <v>1</v>
      </c>
      <c r="P116" s="293">
        <v>-144.18099999999868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14323.695471561166</v>
      </c>
      <c r="X116" s="336">
        <v>284</v>
      </c>
      <c r="Y116" s="383">
        <v>14.323695471561166</v>
      </c>
      <c r="Z116" s="336">
        <v>0.97203510840747775</v>
      </c>
      <c r="AA116" s="267">
        <v>297.35166036315371</v>
      </c>
      <c r="AB116" s="267">
        <v>284.26600000000008</v>
      </c>
      <c r="AC116" s="336">
        <v>-13.085660363153636</v>
      </c>
      <c r="AD116" s="336">
        <v>-0.97200000000009368</v>
      </c>
      <c r="AE116" s="267"/>
      <c r="AF116" s="336"/>
      <c r="AG116" s="356"/>
      <c r="AH116" s="371" t="s">
        <v>354</v>
      </c>
      <c r="AI116" s="389">
        <v>2662.5859999999998</v>
      </c>
      <c r="AJ116" s="351"/>
      <c r="AK116" s="390">
        <v>-227.68399999999974</v>
      </c>
    </row>
    <row r="117" spans="2:37" x14ac:dyDescent="0.2">
      <c r="B117" s="380" t="s">
        <v>82</v>
      </c>
      <c r="C117" s="374">
        <v>2</v>
      </c>
      <c r="D117" s="381">
        <v>9500</v>
      </c>
      <c r="E117" s="382">
        <v>-173.00299999999999</v>
      </c>
      <c r="F117" s="382">
        <v>0</v>
      </c>
      <c r="G117" s="382">
        <v>97</v>
      </c>
      <c r="H117" s="382">
        <v>66</v>
      </c>
      <c r="I117" s="382">
        <v>0</v>
      </c>
      <c r="J117" s="382">
        <v>-278</v>
      </c>
      <c r="K117" s="382">
        <v>1156</v>
      </c>
      <c r="L117" s="370">
        <v>10367.996999999999</v>
      </c>
      <c r="M117" s="370">
        <v>10240.482999999998</v>
      </c>
      <c r="N117" s="382">
        <v>-127.51400000000103</v>
      </c>
      <c r="O117" s="370">
        <v>2</v>
      </c>
      <c r="P117" s="382">
        <v>-66.676000000001295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-3104.2150000000001</v>
      </c>
      <c r="X117" s="383">
        <v>1000</v>
      </c>
      <c r="Y117" s="383">
        <v>-3.1042149999999999</v>
      </c>
      <c r="Z117" s="383">
        <v>6.8245833622685188</v>
      </c>
      <c r="AA117" s="384">
        <v>990.07120163773152</v>
      </c>
      <c r="AB117" s="384">
        <v>898.26900000000001</v>
      </c>
      <c r="AC117" s="383">
        <v>-91.802201637731514</v>
      </c>
      <c r="AD117" s="383">
        <v>22.455000000000041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12800</v>
      </c>
      <c r="E118" s="382">
        <v>144.48000000000002</v>
      </c>
      <c r="F118" s="382">
        <v>0</v>
      </c>
      <c r="G118" s="382">
        <v>0</v>
      </c>
      <c r="H118" s="382">
        <v>1100</v>
      </c>
      <c r="I118" s="382">
        <v>0</v>
      </c>
      <c r="J118" s="382">
        <v>0</v>
      </c>
      <c r="K118" s="382">
        <v>1385</v>
      </c>
      <c r="L118" s="370">
        <v>15429.48</v>
      </c>
      <c r="M118" s="370">
        <v>15500.455</v>
      </c>
      <c r="N118" s="382">
        <v>70.975000000000364</v>
      </c>
      <c r="O118" s="370">
        <v>3</v>
      </c>
      <c r="P118" s="382">
        <v>1.9719999999997526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27949.575524052721</v>
      </c>
      <c r="X118" s="383">
        <v>500</v>
      </c>
      <c r="Y118" s="383">
        <v>27.949575524052722</v>
      </c>
      <c r="Z118" s="383">
        <v>1.8576561037365791</v>
      </c>
      <c r="AA118" s="384">
        <v>526.09191942031623</v>
      </c>
      <c r="AB118" s="384">
        <v>510.12899999999996</v>
      </c>
      <c r="AC118" s="383">
        <v>-15.962919420316268</v>
      </c>
      <c r="AD118" s="383">
        <v>-3.1819999999999595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7450</v>
      </c>
      <c r="E119" s="382">
        <v>254.8</v>
      </c>
      <c r="F119" s="382">
        <v>0</v>
      </c>
      <c r="G119" s="382">
        <v>440</v>
      </c>
      <c r="H119" s="382">
        <v>0</v>
      </c>
      <c r="I119" s="382">
        <v>0</v>
      </c>
      <c r="J119" s="382">
        <v>-236</v>
      </c>
      <c r="K119" s="382">
        <v>0</v>
      </c>
      <c r="L119" s="370">
        <v>7908.8</v>
      </c>
      <c r="M119" s="370">
        <v>6976.7570000000014</v>
      </c>
      <c r="N119" s="382">
        <v>-932.04299999999876</v>
      </c>
      <c r="O119" s="370">
        <v>5</v>
      </c>
      <c r="P119" s="382">
        <v>-617.15300000000025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24052.001191314266</v>
      </c>
      <c r="X119" s="383">
        <v>580</v>
      </c>
      <c r="Y119" s="383">
        <v>24.052001191314265</v>
      </c>
      <c r="Z119" s="383">
        <v>14.709216031770646</v>
      </c>
      <c r="AA119" s="384">
        <v>589.34278515954361</v>
      </c>
      <c r="AB119" s="384">
        <v>460.30599999999998</v>
      </c>
      <c r="AC119" s="383">
        <v>-129.03678515954363</v>
      </c>
      <c r="AD119" s="383">
        <v>4.257000000000005</v>
      </c>
      <c r="AE119" s="384">
        <v>2152</v>
      </c>
      <c r="AF119" s="383">
        <v>2162.335</v>
      </c>
      <c r="AG119" s="386">
        <v>10.335000000000036</v>
      </c>
      <c r="AH119" s="371" t="s">
        <v>34</v>
      </c>
      <c r="AI119" s="389">
        <v>5828.4269999999997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4319.6499999999996</v>
      </c>
      <c r="AJ120" s="351"/>
      <c r="AK120" s="390">
        <v>1508.777</v>
      </c>
    </row>
    <row r="121" spans="2:37" x14ac:dyDescent="0.2">
      <c r="B121" s="380" t="s">
        <v>84</v>
      </c>
      <c r="C121" s="374"/>
      <c r="D121" s="381">
        <v>4200</v>
      </c>
      <c r="E121" s="382">
        <v>71.12</v>
      </c>
      <c r="F121" s="382">
        <v>0</v>
      </c>
      <c r="G121" s="382">
        <v>87</v>
      </c>
      <c r="H121" s="382">
        <v>0</v>
      </c>
      <c r="I121" s="382">
        <v>0</v>
      </c>
      <c r="J121" s="382">
        <v>-235</v>
      </c>
      <c r="K121" s="382">
        <v>880</v>
      </c>
      <c r="L121" s="370">
        <v>5003.12</v>
      </c>
      <c r="M121" s="370">
        <v>4751.8799999999992</v>
      </c>
      <c r="N121" s="382">
        <v>-251.24000000000069</v>
      </c>
      <c r="O121" s="370" t="s">
        <v>102</v>
      </c>
      <c r="P121" s="382">
        <v>-76.230000000000473</v>
      </c>
      <c r="Q121" s="187"/>
      <c r="R121" s="2899" t="s">
        <v>84</v>
      </c>
      <c r="S121" s="2900"/>
      <c r="T121" s="2900"/>
      <c r="U121" s="2900"/>
      <c r="V121" s="374"/>
      <c r="W121" s="383">
        <v>26461.658950015408</v>
      </c>
      <c r="X121" s="383">
        <v>1800</v>
      </c>
      <c r="Y121" s="383">
        <v>26.461658950015408</v>
      </c>
      <c r="Z121" s="383">
        <v>35.820456385902027</v>
      </c>
      <c r="AA121" s="384">
        <v>1790.6412025641134</v>
      </c>
      <c r="AB121" s="384">
        <v>1791.0429999999999</v>
      </c>
      <c r="AC121" s="383">
        <v>0.40179743588646488</v>
      </c>
      <c r="AD121" s="383">
        <v>3.5510000000001583</v>
      </c>
      <c r="AE121" s="384">
        <v>1587</v>
      </c>
      <c r="AF121" s="383">
        <v>1934.529</v>
      </c>
      <c r="AG121" s="386">
        <v>347.529</v>
      </c>
      <c r="AH121" s="371" t="s">
        <v>354</v>
      </c>
      <c r="AI121" s="389">
        <v>5455.5460000000003</v>
      </c>
      <c r="AJ121" s="351"/>
      <c r="AK121" s="390">
        <v>372.8809999999994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23000</v>
      </c>
      <c r="E123" s="159">
        <v>-88.666999999999916</v>
      </c>
      <c r="F123" s="159">
        <v>0</v>
      </c>
      <c r="G123" s="159">
        <v>2</v>
      </c>
      <c r="H123" s="159">
        <v>0</v>
      </c>
      <c r="I123" s="159">
        <v>221</v>
      </c>
      <c r="J123" s="159">
        <v>456</v>
      </c>
      <c r="K123" s="159">
        <v>0</v>
      </c>
      <c r="L123" s="154">
        <v>23148.332999999999</v>
      </c>
      <c r="M123" s="154">
        <v>23065.09</v>
      </c>
      <c r="N123" s="159">
        <v>-83.242999999998574</v>
      </c>
      <c r="O123" s="154">
        <v>2</v>
      </c>
      <c r="P123" s="159">
        <v>-154.10999999999694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1526.2879338184719</v>
      </c>
      <c r="X123" s="335">
        <v>80</v>
      </c>
      <c r="Y123" s="383">
        <v>1.5262879338184718</v>
      </c>
      <c r="Z123" s="335">
        <v>3.1354916435185185</v>
      </c>
      <c r="AA123" s="185">
        <v>78.390796290299946</v>
      </c>
      <c r="AB123" s="185">
        <v>83.358000000000004</v>
      </c>
      <c r="AC123" s="335">
        <v>4.9672037097000583</v>
      </c>
      <c r="AD123" s="335">
        <v>0.16499999999999204</v>
      </c>
      <c r="AE123" s="185">
        <v>53</v>
      </c>
      <c r="AF123" s="335">
        <v>84.45</v>
      </c>
      <c r="AG123" s="357">
        <v>31.450000000000003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70250</v>
      </c>
      <c r="E124" s="150">
        <v>762.93600000000004</v>
      </c>
      <c r="F124" s="150">
        <v>0</v>
      </c>
      <c r="G124" s="150">
        <v>1065</v>
      </c>
      <c r="H124" s="150">
        <v>1941</v>
      </c>
      <c r="I124" s="150">
        <v>221</v>
      </c>
      <c r="J124" s="150">
        <v>-559</v>
      </c>
      <c r="K124" s="150">
        <v>4681</v>
      </c>
      <c r="L124" s="286">
        <v>77919.936000000016</v>
      </c>
      <c r="M124" s="286">
        <v>76241.205000000002</v>
      </c>
      <c r="N124" s="150">
        <v>-1678.7309999999968</v>
      </c>
      <c r="O124" s="151" t="s">
        <v>81</v>
      </c>
      <c r="P124" s="150">
        <v>-1056.377999999997</v>
      </c>
      <c r="Q124" s="187"/>
      <c r="R124" s="2905" t="s">
        <v>81</v>
      </c>
      <c r="S124" s="2906"/>
      <c r="T124" s="2906"/>
      <c r="U124" s="2907"/>
      <c r="V124" s="179"/>
      <c r="W124" s="180">
        <v>91209.004070762036</v>
      </c>
      <c r="X124" s="180">
        <v>4244</v>
      </c>
      <c r="Y124" s="180">
        <v>91.209004070762035</v>
      </c>
      <c r="Z124" s="180">
        <v>63.319438635603767</v>
      </c>
      <c r="AA124" s="180">
        <v>4271.8895654351591</v>
      </c>
      <c r="AB124" s="180">
        <v>4027.3710000000001</v>
      </c>
      <c r="AC124" s="180">
        <v>-244.51856543515851</v>
      </c>
      <c r="AD124" s="180">
        <v>26.274000000000342</v>
      </c>
      <c r="AE124" s="180">
        <v>3792</v>
      </c>
      <c r="AF124" s="180">
        <v>4181.3139999999994</v>
      </c>
      <c r="AG124" s="342">
        <v>389.3139999999994</v>
      </c>
      <c r="AH124" s="371" t="s">
        <v>34</v>
      </c>
      <c r="AI124" s="389">
        <v>8263.3289999999997</v>
      </c>
      <c r="AJ124" s="348"/>
      <c r="AK124" s="349"/>
    </row>
    <row r="125" spans="2:37" x14ac:dyDescent="0.2">
      <c r="B125" s="380" t="s">
        <v>89</v>
      </c>
      <c r="C125" s="374"/>
      <c r="D125" s="381">
        <v>1100</v>
      </c>
      <c r="E125" s="382">
        <v>-176.21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1313.79</v>
      </c>
      <c r="M125" s="370">
        <v>1314.08</v>
      </c>
      <c r="N125" s="382">
        <v>0.28999999999996362</v>
      </c>
      <c r="O125" s="370" t="s">
        <v>86</v>
      </c>
      <c r="P125" s="382">
        <v>0.48000000000047294</v>
      </c>
      <c r="Q125" s="187"/>
      <c r="R125" s="2910" t="s">
        <v>89</v>
      </c>
      <c r="S125" s="2911"/>
      <c r="T125" s="2911"/>
      <c r="U125" s="2911"/>
      <c r="V125" s="266"/>
      <c r="W125" s="336">
        <v>100414.58019906872</v>
      </c>
      <c r="X125" s="336">
        <v>930</v>
      </c>
      <c r="Y125" s="383">
        <v>100.41458019906872</v>
      </c>
      <c r="Z125" s="182">
        <v>1.5277817096740405</v>
      </c>
      <c r="AA125" s="267">
        <v>1028.8867984893948</v>
      </c>
      <c r="AB125" s="267">
        <v>918.85899999999992</v>
      </c>
      <c r="AC125" s="383">
        <v>-110.02779848939485</v>
      </c>
      <c r="AD125" s="182">
        <v>25.66800000000012</v>
      </c>
      <c r="AE125" s="267">
        <v>931</v>
      </c>
      <c r="AF125" s="383">
        <v>948.84</v>
      </c>
      <c r="AG125" s="383">
        <v>17.840000000000032</v>
      </c>
      <c r="AH125" s="371" t="s">
        <v>353</v>
      </c>
      <c r="AI125" s="389">
        <v>6512.73</v>
      </c>
      <c r="AJ125" s="351"/>
      <c r="AK125" s="390">
        <v>1750.5990000000002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0.26000000000021828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55</v>
      </c>
      <c r="Y126" s="383">
        <v>0</v>
      </c>
      <c r="Z126" s="182">
        <v>0</v>
      </c>
      <c r="AA126" s="384">
        <v>55</v>
      </c>
      <c r="AB126" s="384">
        <v>34.308</v>
      </c>
      <c r="AC126" s="383">
        <v>-20.692</v>
      </c>
      <c r="AD126" s="182">
        <v>2.6480000000000032</v>
      </c>
      <c r="AE126" s="384">
        <v>52</v>
      </c>
      <c r="AF126" s="383">
        <v>34.317</v>
      </c>
      <c r="AG126" s="383">
        <v>-17.683</v>
      </c>
      <c r="AH126" s="352" t="s">
        <v>354</v>
      </c>
      <c r="AI126" s="353">
        <v>8118.1319999999996</v>
      </c>
      <c r="AJ126" s="354"/>
      <c r="AK126" s="355">
        <v>145.19700000000012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13500</v>
      </c>
      <c r="E129" s="159">
        <v>1207.828</v>
      </c>
      <c r="F129" s="159">
        <v>0</v>
      </c>
      <c r="G129" s="159">
        <v>0</v>
      </c>
      <c r="H129" s="159">
        <v>0</v>
      </c>
      <c r="I129" s="159">
        <v>0</v>
      </c>
      <c r="J129" s="159">
        <v>-188</v>
      </c>
      <c r="K129" s="159">
        <v>0</v>
      </c>
      <c r="L129" s="154">
        <v>14519.828</v>
      </c>
      <c r="M129" s="154">
        <v>14222.044</v>
      </c>
      <c r="N129" s="159">
        <v>-297.78399999999965</v>
      </c>
      <c r="O129" s="154" t="s">
        <v>105</v>
      </c>
      <c r="P129" s="159">
        <v>-336.95600000000013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15870</v>
      </c>
      <c r="E130" s="150">
        <v>1031.6179999999999</v>
      </c>
      <c r="F130" s="150">
        <v>0</v>
      </c>
      <c r="G130" s="150">
        <v>0</v>
      </c>
      <c r="H130" s="150">
        <v>0</v>
      </c>
      <c r="I130" s="150">
        <v>0</v>
      </c>
      <c r="J130" s="150">
        <v>-188</v>
      </c>
      <c r="K130" s="150">
        <v>750</v>
      </c>
      <c r="L130" s="286">
        <v>17463.617999999999</v>
      </c>
      <c r="M130" s="286">
        <v>17166.524000000001</v>
      </c>
      <c r="N130" s="150">
        <v>-297.0939999999996</v>
      </c>
      <c r="O130" s="151" t="s">
        <v>88</v>
      </c>
      <c r="P130" s="150">
        <v>-336.21599999999671</v>
      </c>
      <c r="Q130" s="152"/>
      <c r="R130" s="2905" t="s">
        <v>88</v>
      </c>
      <c r="S130" s="2906"/>
      <c r="T130" s="2906"/>
      <c r="U130" s="2907"/>
      <c r="V130" s="179"/>
      <c r="W130" s="180">
        <v>100414.58019906872</v>
      </c>
      <c r="X130" s="180">
        <v>985</v>
      </c>
      <c r="Y130" s="180">
        <v>100.41458019906872</v>
      </c>
      <c r="Z130" s="180">
        <v>1.5277817096740405</v>
      </c>
      <c r="AA130" s="180">
        <v>1083.8867984893948</v>
      </c>
      <c r="AB130" s="180">
        <v>953.16699999999992</v>
      </c>
      <c r="AC130" s="180">
        <v>-130.71979848939486</v>
      </c>
      <c r="AD130" s="180">
        <v>28.316000000000145</v>
      </c>
      <c r="AE130" s="180">
        <v>983</v>
      </c>
      <c r="AF130" s="180">
        <v>983.15700000000004</v>
      </c>
      <c r="AG130" s="180">
        <v>0.15700000000003911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222780</v>
      </c>
      <c r="E131" s="164">
        <v>1597.596</v>
      </c>
      <c r="F131" s="163">
        <v>0</v>
      </c>
      <c r="G131" s="163">
        <v>2007</v>
      </c>
      <c r="H131" s="163">
        <v>1941</v>
      </c>
      <c r="I131" s="163">
        <v>221</v>
      </c>
      <c r="J131" s="167">
        <v>-1387</v>
      </c>
      <c r="K131" s="163">
        <v>6226</v>
      </c>
      <c r="L131" s="163">
        <v>232943.59599999999</v>
      </c>
      <c r="M131" s="163">
        <v>231296.37900000004</v>
      </c>
      <c r="N131" s="167">
        <v>-1647.2169999999912</v>
      </c>
      <c r="O131" s="165" t="s">
        <v>284</v>
      </c>
      <c r="P131" s="167">
        <v>-1548.9539999999506</v>
      </c>
      <c r="Q131" s="88"/>
      <c r="R131" s="2890" t="s">
        <v>284</v>
      </c>
      <c r="S131" s="2891"/>
      <c r="T131" s="2891"/>
      <c r="U131" s="2892"/>
      <c r="V131" s="181"/>
      <c r="W131" s="181">
        <v>239562.88517433463</v>
      </c>
      <c r="X131" s="181">
        <v>5988.4</v>
      </c>
      <c r="Y131" s="181">
        <v>239.56288517433464</v>
      </c>
      <c r="Z131" s="181">
        <v>67.595861836389105</v>
      </c>
      <c r="AA131" s="181">
        <v>6160.3670233379471</v>
      </c>
      <c r="AB131" s="181">
        <v>5737.7019999999993</v>
      </c>
      <c r="AC131" s="181">
        <v>-422.66502333794597</v>
      </c>
      <c r="AD131" s="181">
        <v>32.60700000000179</v>
      </c>
      <c r="AE131" s="181">
        <v>5550</v>
      </c>
      <c r="AF131" s="181">
        <v>5920.0339999999997</v>
      </c>
      <c r="AG131" s="181">
        <v>370.03399999999965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66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377510</v>
      </c>
      <c r="E133" s="166">
        <v>2027.1439999999998</v>
      </c>
      <c r="F133" s="163">
        <v>0</v>
      </c>
      <c r="G133" s="163">
        <v>2537</v>
      </c>
      <c r="H133" s="163">
        <v>2013</v>
      </c>
      <c r="I133" s="163">
        <v>2850.4176736111112</v>
      </c>
      <c r="J133" s="167">
        <v>-2344</v>
      </c>
      <c r="K133" s="163">
        <v>15815</v>
      </c>
      <c r="L133" s="163">
        <v>394707.72632638889</v>
      </c>
      <c r="M133" s="163">
        <v>393628.99860000005</v>
      </c>
      <c r="N133" s="167">
        <v>-1078.7277263888798</v>
      </c>
      <c r="O133" s="165" t="s">
        <v>94</v>
      </c>
      <c r="P133" s="167">
        <v>-3024.2735999999386</v>
      </c>
      <c r="Q133" s="88"/>
      <c r="R133" s="2890" t="s">
        <v>94</v>
      </c>
      <c r="S133" s="2891"/>
      <c r="T133" s="2891"/>
      <c r="U133" s="2892"/>
      <c r="V133" s="181"/>
      <c r="W133" s="181">
        <v>244533.87418720179</v>
      </c>
      <c r="X133" s="181">
        <v>8594.9</v>
      </c>
      <c r="Y133" s="181">
        <v>244.53387418720177</v>
      </c>
      <c r="Z133" s="181">
        <v>153.87837822890154</v>
      </c>
      <c r="AA133" s="181">
        <v>8685.5554959583023</v>
      </c>
      <c r="AB133" s="181">
        <v>8224.7330000000002</v>
      </c>
      <c r="AC133" s="181">
        <v>-460.82249595830069</v>
      </c>
      <c r="AD133" s="181">
        <v>45.043000000001484</v>
      </c>
      <c r="AE133" s="181">
        <v>8242.4549999999999</v>
      </c>
      <c r="AF133" s="181">
        <v>8383.8230000000003</v>
      </c>
      <c r="AG133" s="181">
        <v>141.36800000000039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AH74:AI74"/>
    <mergeCell ref="O72:P73"/>
    <mergeCell ref="R72:U74"/>
    <mergeCell ref="V72:V74"/>
    <mergeCell ref="G1:I1"/>
    <mergeCell ref="X2:Y2"/>
    <mergeCell ref="Z2:AC2"/>
    <mergeCell ref="Q3:Q4"/>
    <mergeCell ref="T3:V4"/>
    <mergeCell ref="X3:Y3"/>
    <mergeCell ref="Z3:AC3"/>
    <mergeCell ref="R82:U82"/>
    <mergeCell ref="R75:U75"/>
    <mergeCell ref="AH75:AI75"/>
    <mergeCell ref="R76:U76"/>
    <mergeCell ref="R77:U77"/>
    <mergeCell ref="AH77:AI77"/>
    <mergeCell ref="R78:U78"/>
    <mergeCell ref="R79:U79"/>
    <mergeCell ref="AH79:AI79"/>
    <mergeCell ref="R80:U80"/>
    <mergeCell ref="R81:U81"/>
    <mergeCell ref="AH81:AI81"/>
    <mergeCell ref="AH76:AI76"/>
    <mergeCell ref="AH80:AI80"/>
    <mergeCell ref="R89:U89"/>
    <mergeCell ref="AH89:AI89"/>
    <mergeCell ref="R83:U83"/>
    <mergeCell ref="AH83:AI83"/>
    <mergeCell ref="R84:U84"/>
    <mergeCell ref="AH84:AI84"/>
    <mergeCell ref="R85:U85"/>
    <mergeCell ref="AH85:AI85"/>
    <mergeCell ref="R86:U86"/>
    <mergeCell ref="R87:U87"/>
    <mergeCell ref="AH87:AI87"/>
    <mergeCell ref="R88:U88"/>
    <mergeCell ref="AH86:AI86"/>
    <mergeCell ref="AH100:AI100"/>
    <mergeCell ref="R90:U90"/>
    <mergeCell ref="AH90:AI90"/>
    <mergeCell ref="R91:U91"/>
    <mergeCell ref="AH91:AI91"/>
    <mergeCell ref="R98:U98"/>
    <mergeCell ref="AH98:AI98"/>
    <mergeCell ref="R99:U99"/>
    <mergeCell ref="R92:U92"/>
    <mergeCell ref="AH92:AI92"/>
    <mergeCell ref="R93:U93"/>
    <mergeCell ref="R104:U104"/>
    <mergeCell ref="R105:U105"/>
    <mergeCell ref="R106:U106"/>
    <mergeCell ref="R107:U107"/>
    <mergeCell ref="R100:U100"/>
    <mergeCell ref="R101:U101"/>
    <mergeCell ref="AH101:AI101"/>
    <mergeCell ref="R102:U102"/>
    <mergeCell ref="AH102:AI102"/>
    <mergeCell ref="R103:U103"/>
    <mergeCell ref="AH103:AI103"/>
    <mergeCell ref="R128:U128"/>
    <mergeCell ref="R122:U122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32:U132"/>
    <mergeCell ref="R133:U133"/>
    <mergeCell ref="AH93:AI93"/>
    <mergeCell ref="AH104:AI104"/>
    <mergeCell ref="AH105:AI105"/>
    <mergeCell ref="R108:U108"/>
    <mergeCell ref="R109:U109"/>
    <mergeCell ref="AH109:AK109"/>
    <mergeCell ref="R129:U129"/>
    <mergeCell ref="R130:U130"/>
    <mergeCell ref="R131:U131"/>
    <mergeCell ref="R123:U123"/>
    <mergeCell ref="R124:U124"/>
    <mergeCell ref="R125:U125"/>
    <mergeCell ref="R126:U126"/>
    <mergeCell ref="R127:U127"/>
  </mergeCells>
  <conditionalFormatting sqref="AJ115:AJ116">
    <cfRule type="cellIs" dxfId="297" priority="9" operator="lessThan">
      <formula>0</formula>
    </cfRule>
  </conditionalFormatting>
  <conditionalFormatting sqref="AJ120:AJ121">
    <cfRule type="cellIs" dxfId="296" priority="8" operator="lessThan">
      <formula>0</formula>
    </cfRule>
  </conditionalFormatting>
  <conditionalFormatting sqref="AJ125:AJ126">
    <cfRule type="cellIs" dxfId="295" priority="7" operator="lessThan">
      <formula>0</formula>
    </cfRule>
  </conditionalFormatting>
  <conditionalFormatting sqref="AK115:AK116">
    <cfRule type="cellIs" dxfId="294" priority="6" operator="lessThan">
      <formula>0</formula>
    </cfRule>
  </conditionalFormatting>
  <conditionalFormatting sqref="AK120:AK121">
    <cfRule type="cellIs" dxfId="293" priority="5" operator="lessThan">
      <formula>0</formula>
    </cfRule>
  </conditionalFormatting>
  <conditionalFormatting sqref="AK125:AK126">
    <cfRule type="cellIs" dxfId="292" priority="4" operator="lessThan">
      <formula>0</formula>
    </cfRule>
  </conditionalFormatting>
  <conditionalFormatting sqref="AK112:AK126">
    <cfRule type="cellIs" dxfId="291" priority="3" operator="lessThan">
      <formula>0</formula>
    </cfRule>
  </conditionalFormatting>
  <conditionalFormatting sqref="AK76:AK105">
    <cfRule type="cellIs" dxfId="290" priority="2" operator="lessThan">
      <formula>0</formula>
    </cfRule>
  </conditionalFormatting>
  <conditionalFormatting sqref="AK75">
    <cfRule type="cellIs" dxfId="28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5" x14ac:dyDescent="0.25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72" t="s">
        <v>1</v>
      </c>
      <c r="C3" s="215" t="s">
        <v>23</v>
      </c>
      <c r="D3" s="1686" t="s">
        <v>2</v>
      </c>
      <c r="E3" s="1674" t="s">
        <v>3</v>
      </c>
      <c r="F3" s="1674" t="s">
        <v>4</v>
      </c>
      <c r="G3" s="1672" t="s">
        <v>5</v>
      </c>
      <c r="H3" s="168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73"/>
      <c r="D4" s="451" t="s">
        <v>12</v>
      </c>
      <c r="E4" s="1675" t="s">
        <v>13</v>
      </c>
      <c r="F4" s="1675" t="s">
        <v>14</v>
      </c>
      <c r="G4" s="167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3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5.75" thickBot="1" x14ac:dyDescent="0.3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5">
      <c r="A7" s="86"/>
      <c r="B7" s="1679" t="s">
        <v>374</v>
      </c>
      <c r="C7" s="266"/>
      <c r="D7" s="266">
        <v>0</v>
      </c>
      <c r="E7" s="276">
        <v>0</v>
      </c>
      <c r="F7" s="276">
        <v>11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11</v>
      </c>
      <c r="M7" s="262">
        <v>11</v>
      </c>
      <c r="N7" s="276">
        <v>0</v>
      </c>
      <c r="O7" s="262">
        <v>11</v>
      </c>
      <c r="P7" s="276">
        <v>0</v>
      </c>
      <c r="Q7" s="276">
        <v>0</v>
      </c>
      <c r="R7" s="276">
        <v>0</v>
      </c>
      <c r="S7" s="87"/>
      <c r="T7" s="168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11</v>
      </c>
      <c r="Z7" s="276">
        <v>0</v>
      </c>
      <c r="AA7" s="276">
        <v>0</v>
      </c>
      <c r="AB7" s="262">
        <v>11</v>
      </c>
      <c r="AC7" s="276">
        <v>0.91666666666666663</v>
      </c>
      <c r="AD7" s="276">
        <v>0</v>
      </c>
      <c r="AE7" s="276">
        <v>0</v>
      </c>
      <c r="AF7" s="276">
        <v>0</v>
      </c>
      <c r="AG7" s="276">
        <v>0</v>
      </c>
      <c r="AH7" s="262">
        <v>11</v>
      </c>
      <c r="AI7" s="276">
        <v>0</v>
      </c>
      <c r="AJ7" s="287"/>
      <c r="AK7" s="276">
        <v>-5</v>
      </c>
    </row>
    <row r="8" spans="1:37" ht="15" customHeight="1" x14ac:dyDescent="0.25">
      <c r="A8" s="86"/>
      <c r="B8" s="325" t="s">
        <v>39</v>
      </c>
      <c r="C8" s="100">
        <v>2</v>
      </c>
      <c r="D8" s="100">
        <v>382</v>
      </c>
      <c r="E8" s="1486">
        <v>0</v>
      </c>
      <c r="F8" s="1486">
        <v>1</v>
      </c>
      <c r="G8" s="1486">
        <v>0</v>
      </c>
      <c r="H8" s="1486">
        <v>6.4516129032260006E-2</v>
      </c>
      <c r="I8" s="1486">
        <v>0</v>
      </c>
      <c r="J8" s="1486">
        <v>0</v>
      </c>
      <c r="K8" s="1486">
        <v>7.6041666666670005E-2</v>
      </c>
      <c r="L8" s="99">
        <v>382.85944220430105</v>
      </c>
      <c r="M8" s="99">
        <v>387.47296907961424</v>
      </c>
      <c r="N8" s="1486">
        <v>4.6135268753131982</v>
      </c>
      <c r="O8" s="99">
        <v>387.47296907961424</v>
      </c>
      <c r="P8" s="1486">
        <v>4.6135268753131982</v>
      </c>
      <c r="Q8" s="1486">
        <v>0</v>
      </c>
      <c r="R8" s="1486">
        <v>0</v>
      </c>
      <c r="S8" s="87"/>
      <c r="T8" s="101">
        <v>2</v>
      </c>
      <c r="U8" s="1486">
        <v>4.4770433679798316</v>
      </c>
      <c r="V8" s="1486">
        <v>4.4770433679798316</v>
      </c>
      <c r="W8" s="1486">
        <v>0</v>
      </c>
      <c r="X8" s="1486">
        <v>0</v>
      </c>
      <c r="Y8" s="1486">
        <v>1</v>
      </c>
      <c r="Z8" s="1486">
        <v>0</v>
      </c>
      <c r="AA8" s="1486">
        <v>0</v>
      </c>
      <c r="AB8" s="99">
        <v>382.93548387096774</v>
      </c>
      <c r="AC8" s="1486">
        <v>31.904953517025088</v>
      </c>
      <c r="AD8" s="1486">
        <v>2.6320000000000001</v>
      </c>
      <c r="AE8" s="1486">
        <v>7.6041666666670005E-2</v>
      </c>
      <c r="AF8" s="1486">
        <v>2.5559583333333302</v>
      </c>
      <c r="AG8" s="1486">
        <v>0</v>
      </c>
      <c r="AH8" s="99">
        <v>387.47296907961424</v>
      </c>
      <c r="AI8" s="1486">
        <v>4.5374852086465012</v>
      </c>
      <c r="AJ8" s="102">
        <v>1.0345630482818251</v>
      </c>
      <c r="AK8" s="1486">
        <v>4.4770433679798316</v>
      </c>
    </row>
    <row r="9" spans="1:37" ht="15" customHeight="1" x14ac:dyDescent="0.25">
      <c r="A9" s="86"/>
      <c r="B9" s="1680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0.13870967741935</v>
      </c>
      <c r="I9" s="375">
        <v>0</v>
      </c>
      <c r="J9" s="375">
        <v>0</v>
      </c>
      <c r="K9" s="375">
        <v>7.8958171296296298</v>
      </c>
      <c r="L9" s="372">
        <v>613.96547319295098</v>
      </c>
      <c r="M9" s="372">
        <v>615.00003624123281</v>
      </c>
      <c r="N9" s="375">
        <v>1.0345630482818251</v>
      </c>
      <c r="O9" s="372">
        <v>615.00003624123281</v>
      </c>
      <c r="P9" s="375">
        <v>1.0345630482818251</v>
      </c>
      <c r="Q9" s="375">
        <v>0</v>
      </c>
      <c r="R9" s="375">
        <v>0</v>
      </c>
      <c r="S9" s="87"/>
      <c r="T9" s="740">
        <v>4</v>
      </c>
      <c r="U9" s="375">
        <v>-3.4324789659858652</v>
      </c>
      <c r="V9" s="375">
        <v>-3.4324789659858652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621.86129032258066</v>
      </c>
      <c r="AC9" s="375">
        <v>51.163789432745915</v>
      </c>
      <c r="AD9" s="375">
        <v>2.0289999999999999</v>
      </c>
      <c r="AE9" s="375">
        <v>7.8958171296296298</v>
      </c>
      <c r="AF9" s="375">
        <v>-5.8668171296296299</v>
      </c>
      <c r="AG9" s="375">
        <v>0</v>
      </c>
      <c r="AH9" s="372">
        <v>615.00003624123281</v>
      </c>
      <c r="AI9" s="1513">
        <v>-6.8612540813478518</v>
      </c>
      <c r="AJ9" s="376">
        <v>-1.7787035319752249</v>
      </c>
      <c r="AK9" s="375">
        <v>-3.4324789659858652</v>
      </c>
    </row>
    <row r="10" spans="1:37" ht="15" customHeight="1" x14ac:dyDescent="0.25">
      <c r="A10" s="86"/>
      <c r="B10" s="1680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250.22129646802478</v>
      </c>
      <c r="N10" s="375">
        <v>-1.7787035319752249</v>
      </c>
      <c r="O10" s="372">
        <v>250.22129646802478</v>
      </c>
      <c r="P10" s="375">
        <v>-1.7787035319752249</v>
      </c>
      <c r="Q10" s="375">
        <v>2064.2040000000002</v>
      </c>
      <c r="R10" s="375">
        <v>-811.50969821112835</v>
      </c>
      <c r="S10" s="449"/>
      <c r="T10" s="374">
        <v>7</v>
      </c>
      <c r="U10" s="375">
        <v>-24.681614179115286</v>
      </c>
      <c r="V10" s="375">
        <v>-24.681614179115286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250.22129646802478</v>
      </c>
      <c r="AI10" s="1513">
        <v>-1.7787035319752249</v>
      </c>
      <c r="AJ10" s="376">
        <v>-3.2537897083768712</v>
      </c>
      <c r="AK10" s="375">
        <v>-24.681614179115286</v>
      </c>
    </row>
    <row r="11" spans="1:37" ht="15" customHeight="1" x14ac:dyDescent="0.25">
      <c r="A11" s="86"/>
      <c r="B11" s="1680" t="s">
        <v>41</v>
      </c>
      <c r="C11" s="374"/>
      <c r="D11" s="374">
        <v>1459</v>
      </c>
      <c r="E11" s="375">
        <v>0</v>
      </c>
      <c r="F11" s="375">
        <v>0</v>
      </c>
      <c r="G11" s="375">
        <v>0</v>
      </c>
      <c r="H11" s="375">
        <v>0.67741935483870996</v>
      </c>
      <c r="I11" s="375">
        <v>0</v>
      </c>
      <c r="J11" s="375">
        <v>0</v>
      </c>
      <c r="K11" s="375">
        <v>23.14571875</v>
      </c>
      <c r="L11" s="372">
        <v>1435.1768618951612</v>
      </c>
      <c r="M11" s="372">
        <v>1429.4230721867843</v>
      </c>
      <c r="N11" s="375">
        <v>-5.7537897083768712</v>
      </c>
      <c r="O11" s="372">
        <v>1429.4230721867843</v>
      </c>
      <c r="P11" s="375">
        <v>-5.7537897083768712</v>
      </c>
      <c r="Q11" s="375">
        <v>1472.617</v>
      </c>
      <c r="R11" s="375">
        <v>-43.193927813215623</v>
      </c>
      <c r="S11" s="87"/>
      <c r="T11" s="397" t="s">
        <v>161</v>
      </c>
      <c r="U11" s="375">
        <v>15.210894597778633</v>
      </c>
      <c r="V11" s="375">
        <v>15.210894597778633</v>
      </c>
      <c r="W11" s="375">
        <v>-2.5</v>
      </c>
      <c r="X11" s="375">
        <v>0</v>
      </c>
      <c r="Y11" s="375">
        <v>0</v>
      </c>
      <c r="Z11" s="375">
        <v>0</v>
      </c>
      <c r="AA11" s="1513">
        <v>0</v>
      </c>
      <c r="AB11" s="372">
        <v>1455.8225806451612</v>
      </c>
      <c r="AC11" s="375">
        <v>119.38973849126343</v>
      </c>
      <c r="AD11" s="375">
        <v>16.416</v>
      </c>
      <c r="AE11" s="375">
        <v>23.14571875</v>
      </c>
      <c r="AF11" s="375">
        <v>-6.72971875</v>
      </c>
      <c r="AG11" s="375">
        <v>-2.5</v>
      </c>
      <c r="AH11" s="372">
        <v>1429.4230721867843</v>
      </c>
      <c r="AI11" s="1513">
        <v>-26.399508458376886</v>
      </c>
      <c r="AJ11" s="398">
        <v>-4.511812528416101</v>
      </c>
      <c r="AK11" s="375">
        <v>15.210894597778633</v>
      </c>
    </row>
    <row r="12" spans="1:37" ht="15" customHeight="1" x14ac:dyDescent="0.25">
      <c r="A12" s="86"/>
      <c r="B12" s="1680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232.21173243233758</v>
      </c>
      <c r="N12" s="375">
        <v>-2.788267567662416</v>
      </c>
      <c r="O12" s="372">
        <v>232.21173243233758</v>
      </c>
      <c r="P12" s="375">
        <v>-2.788267567662416</v>
      </c>
      <c r="Q12" s="375">
        <v>0</v>
      </c>
      <c r="R12" s="375">
        <v>0</v>
      </c>
      <c r="S12" s="87"/>
      <c r="T12" s="1680">
        <v>11</v>
      </c>
      <c r="U12" s="375">
        <v>-1.1214953665035807</v>
      </c>
      <c r="V12" s="375">
        <v>-1.1214953665035807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232.21173243233758</v>
      </c>
      <c r="AI12" s="1513">
        <v>-2.788267567662416</v>
      </c>
      <c r="AJ12" s="376">
        <v>-3.8988314363465406</v>
      </c>
      <c r="AK12" s="375">
        <v>-1.1214953665035807</v>
      </c>
    </row>
    <row r="13" spans="1:37" ht="15" customHeight="1" x14ac:dyDescent="0.25">
      <c r="A13" s="86"/>
      <c r="B13" s="1680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6.4516129032260006E-2</v>
      </c>
      <c r="I13" s="375">
        <v>0</v>
      </c>
      <c r="J13" s="375">
        <v>0</v>
      </c>
      <c r="K13" s="375">
        <v>0</v>
      </c>
      <c r="L13" s="372">
        <v>393.93548387096774</v>
      </c>
      <c r="M13" s="372">
        <v>389.42367134255164</v>
      </c>
      <c r="N13" s="375">
        <v>-4.511812528416101</v>
      </c>
      <c r="O13" s="372">
        <v>389.42367134255164</v>
      </c>
      <c r="P13" s="375">
        <v>-4.511812528416101</v>
      </c>
      <c r="Q13" s="375">
        <v>0</v>
      </c>
      <c r="R13" s="375">
        <v>0</v>
      </c>
      <c r="S13" s="87"/>
      <c r="T13" s="1681">
        <v>13</v>
      </c>
      <c r="U13" s="375">
        <v>-9.1036116670059073</v>
      </c>
      <c r="V13" s="375">
        <v>-9.1036116670059073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393.93548387096774</v>
      </c>
      <c r="AC13" s="375">
        <v>32.827956989247312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389.42367134255164</v>
      </c>
      <c r="AI13" s="1513">
        <v>-4.511812528416101</v>
      </c>
      <c r="AJ13" s="376">
        <v>0.97580760535785771</v>
      </c>
      <c r="AK13" s="375">
        <v>-9.1036116670059073</v>
      </c>
    </row>
    <row r="14" spans="1:37" ht="15" customHeight="1" thickBot="1" x14ac:dyDescent="0.3">
      <c r="A14" s="86"/>
      <c r="B14" s="1677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3.2258064516130003E-2</v>
      </c>
      <c r="I14" s="90">
        <v>0</v>
      </c>
      <c r="J14" s="90">
        <v>0</v>
      </c>
      <c r="K14" s="90">
        <v>0</v>
      </c>
      <c r="L14" s="399">
        <v>191.96774193548387</v>
      </c>
      <c r="M14" s="399">
        <v>194.75339391197292</v>
      </c>
      <c r="N14" s="90">
        <v>2.7856519764890493</v>
      </c>
      <c r="O14" s="399">
        <v>194.75339391197292</v>
      </c>
      <c r="P14" s="90">
        <v>2.7856519764890493</v>
      </c>
      <c r="Q14" s="90">
        <v>0</v>
      </c>
      <c r="R14" s="90">
        <v>816.38879768686218</v>
      </c>
      <c r="S14" s="87"/>
      <c r="T14" s="1678">
        <v>15</v>
      </c>
      <c r="U14" s="90">
        <v>1.4926788000406646</v>
      </c>
      <c r="V14" s="90">
        <v>1.4926788000406646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191.96774193548387</v>
      </c>
      <c r="AC14" s="90">
        <v>15.99731182795699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194.75339391197292</v>
      </c>
      <c r="AI14" s="90">
        <v>2.7856519764890493</v>
      </c>
      <c r="AJ14" s="191">
        <v>-4.9133096803137732</v>
      </c>
      <c r="AK14" s="90">
        <v>1.4926788000406646</v>
      </c>
    </row>
    <row r="15" spans="1:37" ht="15" customHeight="1" thickBot="1" x14ac:dyDescent="0.3">
      <c r="A15" s="86"/>
      <c r="B15" s="91" t="s">
        <v>40</v>
      </c>
      <c r="C15" s="92"/>
      <c r="D15" s="1489">
        <v>3536</v>
      </c>
      <c r="E15" s="275">
        <v>0</v>
      </c>
      <c r="F15" s="275">
        <v>12</v>
      </c>
      <c r="G15" s="275">
        <v>0</v>
      </c>
      <c r="H15" s="275">
        <v>0.97741935483871001</v>
      </c>
      <c r="I15" s="275">
        <v>0</v>
      </c>
      <c r="J15" s="275">
        <v>0</v>
      </c>
      <c r="K15" s="275">
        <v>31.1175775462963</v>
      </c>
      <c r="L15" s="93">
        <v>3515.9050030988647</v>
      </c>
      <c r="M15" s="93">
        <v>3509.5061716625182</v>
      </c>
      <c r="N15" s="275">
        <v>-6.3988314363465406</v>
      </c>
      <c r="O15" s="93">
        <v>3509.5061716625182</v>
      </c>
      <c r="P15" s="275">
        <v>-6.3988314363464269</v>
      </c>
      <c r="Q15" s="275">
        <v>3536.8209999999999</v>
      </c>
      <c r="R15" s="275">
        <v>-38.314828337481799</v>
      </c>
      <c r="S15" s="87"/>
      <c r="T15" s="96" t="s">
        <v>40</v>
      </c>
      <c r="U15" s="275">
        <v>-17.15858341281151</v>
      </c>
      <c r="V15" s="275">
        <v>-17.15858341281151</v>
      </c>
      <c r="W15" s="275">
        <v>-2.5</v>
      </c>
      <c r="X15" s="275">
        <v>0</v>
      </c>
      <c r="Y15" s="275">
        <v>12</v>
      </c>
      <c r="Z15" s="275">
        <v>0</v>
      </c>
      <c r="AA15" s="275">
        <v>0</v>
      </c>
      <c r="AB15" s="93">
        <v>3544.5225806451613</v>
      </c>
      <c r="AC15" s="275">
        <v>292.78375025823874</v>
      </c>
      <c r="AD15" s="275">
        <v>29.300999999999998</v>
      </c>
      <c r="AE15" s="275">
        <v>31.1175775462963</v>
      </c>
      <c r="AF15" s="275">
        <v>-1.8165775462963012</v>
      </c>
      <c r="AG15" s="275">
        <v>-2.5</v>
      </c>
      <c r="AH15" s="93">
        <v>3509.5061716625182</v>
      </c>
      <c r="AI15" s="275">
        <v>-35.016408982643043</v>
      </c>
      <c r="AJ15" s="98">
        <v>-0.14799717164751769</v>
      </c>
      <c r="AK15" s="275">
        <v>-22.158583412811822</v>
      </c>
    </row>
    <row r="16" spans="1:37" ht="15" customHeight="1" x14ac:dyDescent="0.25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90.975807605357858</v>
      </c>
      <c r="N16" s="276">
        <v>0.97580760535785771</v>
      </c>
      <c r="O16" s="99">
        <v>90.975807605357858</v>
      </c>
      <c r="P16" s="276">
        <v>0.97580760535785771</v>
      </c>
      <c r="Q16" s="276">
        <v>0</v>
      </c>
      <c r="R16" s="276">
        <v>0</v>
      </c>
      <c r="S16" s="87"/>
      <c r="T16" s="101">
        <v>1</v>
      </c>
      <c r="U16" s="276">
        <v>-26.736509089303865</v>
      </c>
      <c r="V16" s="276">
        <v>-26.736509089303865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90.975807605357858</v>
      </c>
      <c r="AI16" s="276">
        <v>0.97580760535785771</v>
      </c>
      <c r="AJ16" s="102">
        <v>6.3089418327348881</v>
      </c>
      <c r="AK16" s="276">
        <v>-26.736509089303865</v>
      </c>
    </row>
    <row r="17" spans="1:37" ht="15" customHeight="1" x14ac:dyDescent="0.25">
      <c r="A17" s="86"/>
      <c r="B17" s="168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0.24935185185184999</v>
      </c>
      <c r="L17" s="377">
        <v>81.750648148148144</v>
      </c>
      <c r="M17" s="377">
        <v>76.837338467834371</v>
      </c>
      <c r="N17" s="375">
        <v>-4.9133096803137732</v>
      </c>
      <c r="O17" s="377">
        <v>76.837338467834371</v>
      </c>
      <c r="P17" s="375">
        <v>-4.9133096803137732</v>
      </c>
      <c r="Q17" s="375">
        <v>750.87699999999995</v>
      </c>
      <c r="R17" s="375">
        <v>5.4970907342795954</v>
      </c>
      <c r="S17" s="87"/>
      <c r="T17" s="740">
        <v>2</v>
      </c>
      <c r="U17" s="375">
        <v>4.0967941366124876</v>
      </c>
      <c r="V17" s="375">
        <v>4.0967941366124876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6.8125540123456787</v>
      </c>
      <c r="AD17" s="375">
        <v>0.14099999999999999</v>
      </c>
      <c r="AE17" s="375">
        <v>0.24935185185184999</v>
      </c>
      <c r="AF17" s="375">
        <v>-0.10835185185185001</v>
      </c>
      <c r="AG17" s="375">
        <v>0</v>
      </c>
      <c r="AH17" s="377">
        <v>76.837338467834371</v>
      </c>
      <c r="AI17" s="1513">
        <v>-5.1626615321656288</v>
      </c>
      <c r="AJ17" s="376">
        <v>22.69542993892037</v>
      </c>
      <c r="AK17" s="375">
        <v>4.0967941366124876</v>
      </c>
    </row>
    <row r="18" spans="1:37" ht="15" customHeight="1" x14ac:dyDescent="0.25">
      <c r="A18" s="86"/>
      <c r="B18" s="1680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0.3</v>
      </c>
      <c r="I18" s="375">
        <v>0</v>
      </c>
      <c r="J18" s="375">
        <v>0</v>
      </c>
      <c r="K18" s="375">
        <v>0</v>
      </c>
      <c r="L18" s="372">
        <v>179.7</v>
      </c>
      <c r="M18" s="372">
        <v>179.55200282835247</v>
      </c>
      <c r="N18" s="375">
        <v>-0.14799717164751769</v>
      </c>
      <c r="O18" s="372">
        <v>179.55200282835247</v>
      </c>
      <c r="P18" s="375">
        <v>-0.14799717164751769</v>
      </c>
      <c r="Q18" s="375">
        <v>0</v>
      </c>
      <c r="R18" s="375">
        <v>0</v>
      </c>
      <c r="S18" s="87"/>
      <c r="T18" s="378">
        <v>3</v>
      </c>
      <c r="U18" s="375">
        <v>10.086566746349803</v>
      </c>
      <c r="V18" s="375">
        <v>10.086566746349803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179.7</v>
      </c>
      <c r="AC18" s="375">
        <v>14.975</v>
      </c>
      <c r="AD18" s="375">
        <v>1.9930000000000001</v>
      </c>
      <c r="AE18" s="375">
        <v>0</v>
      </c>
      <c r="AF18" s="375">
        <v>1.9930000000000001</v>
      </c>
      <c r="AG18" s="375">
        <v>0</v>
      </c>
      <c r="AH18" s="372">
        <v>179.55200282835247</v>
      </c>
      <c r="AI18" s="1513">
        <v>-0.14799717164751769</v>
      </c>
      <c r="AJ18" s="376">
        <v>5.8494340661332274</v>
      </c>
      <c r="AK18" s="375">
        <v>10.086566746349803</v>
      </c>
    </row>
    <row r="19" spans="1:37" ht="15" customHeight="1" x14ac:dyDescent="0.25">
      <c r="A19" s="86"/>
      <c r="B19" s="1680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0.3</v>
      </c>
      <c r="I19" s="375">
        <v>0</v>
      </c>
      <c r="J19" s="375">
        <v>0</v>
      </c>
      <c r="K19" s="375">
        <v>0</v>
      </c>
      <c r="L19" s="377">
        <v>402.7</v>
      </c>
      <c r="M19" s="377">
        <v>409.00894183273488</v>
      </c>
      <c r="N19" s="375">
        <v>6.3089418327348881</v>
      </c>
      <c r="O19" s="377">
        <v>409.00894183273488</v>
      </c>
      <c r="P19" s="375">
        <v>6.3089418327348881</v>
      </c>
      <c r="Q19" s="375">
        <v>0</v>
      </c>
      <c r="R19" s="375">
        <v>0</v>
      </c>
      <c r="S19" s="87"/>
      <c r="T19" s="378" t="s">
        <v>44</v>
      </c>
      <c r="U19" s="375">
        <v>14.112830715636846</v>
      </c>
      <c r="V19" s="375">
        <v>14.112830715636846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402.7</v>
      </c>
      <c r="AC19" s="375">
        <v>33.55833333333333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409.00894183273488</v>
      </c>
      <c r="AI19" s="1513">
        <v>6.3089418327348881</v>
      </c>
      <c r="AJ19" s="376">
        <v>1.8666354037591759</v>
      </c>
      <c r="AK19" s="375">
        <v>14.112830715636846</v>
      </c>
    </row>
    <row r="20" spans="1:37" ht="15" customHeight="1" x14ac:dyDescent="0.25">
      <c r="A20" s="86"/>
      <c r="B20" s="1680" t="s">
        <v>45</v>
      </c>
      <c r="C20" s="374" t="s">
        <v>46</v>
      </c>
      <c r="D20" s="374">
        <v>1390</v>
      </c>
      <c r="E20" s="375">
        <v>0</v>
      </c>
      <c r="F20" s="375">
        <v>37</v>
      </c>
      <c r="G20" s="375">
        <v>0</v>
      </c>
      <c r="H20" s="375">
        <v>3.2</v>
      </c>
      <c r="I20" s="375">
        <v>0</v>
      </c>
      <c r="J20" s="375">
        <v>0</v>
      </c>
      <c r="K20" s="375">
        <v>9.6843321759259293</v>
      </c>
      <c r="L20" s="372">
        <v>1414.1156678240741</v>
      </c>
      <c r="M20" s="372">
        <v>1398.8110977629945</v>
      </c>
      <c r="N20" s="375">
        <v>-15.30457006107963</v>
      </c>
      <c r="O20" s="372">
        <v>1398.8110977629945</v>
      </c>
      <c r="P20" s="375">
        <v>-15.30457006107963</v>
      </c>
      <c r="Q20" s="375">
        <v>1386.7850000000001</v>
      </c>
      <c r="R20" s="375">
        <v>12.026097762994368</v>
      </c>
      <c r="S20" s="449"/>
      <c r="T20" s="400" t="s">
        <v>46</v>
      </c>
      <c r="U20" s="375">
        <v>33.807175011664185</v>
      </c>
      <c r="V20" s="375">
        <v>33.807175011664185</v>
      </c>
      <c r="W20" s="375">
        <v>-38</v>
      </c>
      <c r="X20" s="375">
        <v>0</v>
      </c>
      <c r="Y20" s="375">
        <v>37</v>
      </c>
      <c r="Z20" s="375">
        <v>0</v>
      </c>
      <c r="AA20" s="1513">
        <v>0</v>
      </c>
      <c r="AB20" s="372">
        <v>1385.8</v>
      </c>
      <c r="AC20" s="375">
        <v>114.67630565200618</v>
      </c>
      <c r="AD20" s="375">
        <v>7.89</v>
      </c>
      <c r="AE20" s="375">
        <v>9.6843321759259293</v>
      </c>
      <c r="AF20" s="375">
        <v>-1.7943321759259296</v>
      </c>
      <c r="AG20" s="375">
        <v>-38</v>
      </c>
      <c r="AH20" s="372">
        <v>1398.8110977629945</v>
      </c>
      <c r="AI20" s="1513">
        <v>13.011097762994495</v>
      </c>
      <c r="AJ20" s="376">
        <v>-6.3225346638486286</v>
      </c>
      <c r="AK20" s="375">
        <v>33.807175011664185</v>
      </c>
    </row>
    <row r="21" spans="1:37" ht="15" customHeight="1" x14ac:dyDescent="0.25">
      <c r="A21" s="86"/>
      <c r="B21" s="1680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0.01</v>
      </c>
      <c r="I21" s="375">
        <v>0</v>
      </c>
      <c r="J21" s="375">
        <v>0</v>
      </c>
      <c r="K21" s="375">
        <v>6.4969907407410002E-2</v>
      </c>
      <c r="L21" s="377">
        <v>150.92503009259261</v>
      </c>
      <c r="M21" s="377">
        <v>156.77446415872583</v>
      </c>
      <c r="N21" s="375">
        <v>5.8494340661332274</v>
      </c>
      <c r="O21" s="377">
        <v>156.77446415872583</v>
      </c>
      <c r="P21" s="375">
        <v>5.8494340661332274</v>
      </c>
      <c r="Q21" s="375">
        <v>249.03200000000001</v>
      </c>
      <c r="R21" s="375">
        <v>6.5012523402627664</v>
      </c>
      <c r="S21" s="87"/>
      <c r="T21" s="740">
        <v>4</v>
      </c>
      <c r="U21" s="375">
        <v>4.7817091586028937</v>
      </c>
      <c r="V21" s="375">
        <v>4.7817091586028937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150.99</v>
      </c>
      <c r="AC21" s="375">
        <v>12.577085841049383</v>
      </c>
      <c r="AD21" s="375">
        <v>0.13500000000000001</v>
      </c>
      <c r="AE21" s="375">
        <v>6.4969907407410002E-2</v>
      </c>
      <c r="AF21" s="375">
        <v>7.0030092592590007E-2</v>
      </c>
      <c r="AG21" s="375">
        <v>0</v>
      </c>
      <c r="AH21" s="377">
        <v>156.77446415872583</v>
      </c>
      <c r="AI21" s="1513">
        <v>5.7844641587258252</v>
      </c>
      <c r="AJ21" s="376">
        <v>24.918872525051825</v>
      </c>
      <c r="AK21" s="375">
        <v>4.7817091586028937</v>
      </c>
    </row>
    <row r="22" spans="1:37" ht="15" customHeight="1" x14ac:dyDescent="0.25">
      <c r="A22" s="86"/>
      <c r="B22" s="168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0.01</v>
      </c>
      <c r="I22" s="375">
        <v>0</v>
      </c>
      <c r="J22" s="375">
        <v>0</v>
      </c>
      <c r="K22" s="375">
        <v>1.09784722222222</v>
      </c>
      <c r="L22" s="372">
        <v>96.892152777777781</v>
      </c>
      <c r="M22" s="372">
        <v>98.758788181536957</v>
      </c>
      <c r="N22" s="375">
        <v>1.8666354037591759</v>
      </c>
      <c r="O22" s="372">
        <v>98.758788181536957</v>
      </c>
      <c r="P22" s="375">
        <v>1.8666354037591759</v>
      </c>
      <c r="Q22" s="375">
        <v>0</v>
      </c>
      <c r="R22" s="375">
        <v>0</v>
      </c>
      <c r="S22" s="87"/>
      <c r="T22" s="378">
        <v>6</v>
      </c>
      <c r="U22" s="375">
        <v>-1.9889602608737249</v>
      </c>
      <c r="V22" s="375">
        <v>-1.9889602608737249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97.99</v>
      </c>
      <c r="AC22" s="375">
        <v>8.0743460648148151</v>
      </c>
      <c r="AD22" s="375">
        <v>0.106</v>
      </c>
      <c r="AE22" s="445">
        <v>1.09784722222222</v>
      </c>
      <c r="AF22" s="375">
        <v>-0.99184722222221999</v>
      </c>
      <c r="AG22" s="375">
        <v>0</v>
      </c>
      <c r="AH22" s="372">
        <v>98.758788181536957</v>
      </c>
      <c r="AI22" s="1513">
        <v>0.76878818153696216</v>
      </c>
      <c r="AJ22" s="376">
        <v>24.781498058541729</v>
      </c>
      <c r="AK22" s="375">
        <v>-1.9889602608737249</v>
      </c>
    </row>
    <row r="23" spans="1:37" ht="15" customHeight="1" x14ac:dyDescent="0.25">
      <c r="A23" s="86"/>
      <c r="B23" s="168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0.24</v>
      </c>
      <c r="I23" s="375">
        <v>0</v>
      </c>
      <c r="J23" s="375">
        <v>0</v>
      </c>
      <c r="K23" s="375">
        <v>0</v>
      </c>
      <c r="L23" s="377">
        <v>103.76</v>
      </c>
      <c r="M23" s="377">
        <v>97.437465336151377</v>
      </c>
      <c r="N23" s="375">
        <v>-6.3225346638486286</v>
      </c>
      <c r="O23" s="377">
        <v>97.437465336151377</v>
      </c>
      <c r="P23" s="375">
        <v>-6.3225346638486286</v>
      </c>
      <c r="Q23" s="375">
        <v>103.74299999999999</v>
      </c>
      <c r="R23" s="375">
        <v>-6.3055346638486185</v>
      </c>
      <c r="S23" s="87"/>
      <c r="T23" s="378" t="s">
        <v>50</v>
      </c>
      <c r="U23" s="375">
        <v>-20.488933176022243</v>
      </c>
      <c r="V23" s="375">
        <v>-20.488933176022243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103.76</v>
      </c>
      <c r="AC23" s="375">
        <v>8.6466666666666665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97.437465336151377</v>
      </c>
      <c r="AI23" s="1513">
        <v>-6.3225346638486286</v>
      </c>
      <c r="AJ23" s="376">
        <v>0</v>
      </c>
      <c r="AK23" s="375">
        <v>-20.488933176022243</v>
      </c>
    </row>
    <row r="24" spans="1:37" ht="15" customHeight="1" thickBot="1" x14ac:dyDescent="0.3">
      <c r="A24" s="86"/>
      <c r="B24" s="168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0.03</v>
      </c>
      <c r="I24" s="90">
        <v>0</v>
      </c>
      <c r="J24" s="90">
        <v>0</v>
      </c>
      <c r="K24" s="90">
        <v>0</v>
      </c>
      <c r="L24" s="372">
        <v>296.97000000000003</v>
      </c>
      <c r="M24" s="372">
        <v>298.50572377394201</v>
      </c>
      <c r="N24" s="90">
        <v>1.5357237739419816</v>
      </c>
      <c r="O24" s="372">
        <v>298.50572377394201</v>
      </c>
      <c r="P24" s="90">
        <v>1.5357237739419816</v>
      </c>
      <c r="Q24" s="90">
        <v>296.99400000000003</v>
      </c>
      <c r="R24" s="90">
        <v>1.5117237739419807</v>
      </c>
      <c r="S24" s="103"/>
      <c r="T24" s="740" t="s">
        <v>52</v>
      </c>
      <c r="U24" s="90">
        <v>-1.111460813541612</v>
      </c>
      <c r="V24" s="90">
        <v>-1.111460813541612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296.97000000000003</v>
      </c>
      <c r="AC24" s="90">
        <v>24.747500000000002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298.50572377394201</v>
      </c>
      <c r="AI24" s="90">
        <v>1.5357237739419816</v>
      </c>
      <c r="AJ24" s="376">
        <v>46.260923225734473</v>
      </c>
      <c r="AK24" s="90">
        <v>-1.111460813541612</v>
      </c>
    </row>
    <row r="25" spans="1:37" ht="15" customHeight="1" thickBot="1" x14ac:dyDescent="0.3">
      <c r="A25" s="86"/>
      <c r="B25" s="91" t="s">
        <v>47</v>
      </c>
      <c r="C25" s="92"/>
      <c r="D25" s="1489">
        <v>2795</v>
      </c>
      <c r="E25" s="275">
        <v>0</v>
      </c>
      <c r="F25" s="275">
        <v>37</v>
      </c>
      <c r="G25" s="275">
        <v>0</v>
      </c>
      <c r="H25" s="275">
        <v>4.09</v>
      </c>
      <c r="I25" s="275">
        <v>0</v>
      </c>
      <c r="J25" s="275">
        <v>0</v>
      </c>
      <c r="K25" s="275">
        <v>11.09650115740741</v>
      </c>
      <c r="L25" s="93">
        <v>2816.8134988425936</v>
      </c>
      <c r="M25" s="93">
        <v>2806.6616299476304</v>
      </c>
      <c r="N25" s="275">
        <v>-10.151868894963172</v>
      </c>
      <c r="O25" s="93">
        <v>2806.6616299476304</v>
      </c>
      <c r="P25" s="275">
        <v>-10.151868894963172</v>
      </c>
      <c r="Q25" s="275">
        <v>2787.4310000000005</v>
      </c>
      <c r="R25" s="275">
        <v>19.23062994762995</v>
      </c>
      <c r="T25" s="92" t="s">
        <v>47</v>
      </c>
      <c r="U25" s="275">
        <v>16.559212429124727</v>
      </c>
      <c r="V25" s="275">
        <v>16.559212429124727</v>
      </c>
      <c r="W25" s="275">
        <v>-38</v>
      </c>
      <c r="X25" s="275">
        <v>0</v>
      </c>
      <c r="Y25" s="275">
        <v>37</v>
      </c>
      <c r="Z25" s="275">
        <v>0</v>
      </c>
      <c r="AA25" s="275">
        <v>0</v>
      </c>
      <c r="AB25" s="93">
        <v>2789.91</v>
      </c>
      <c r="AC25" s="275">
        <v>231.56779157021606</v>
      </c>
      <c r="AD25" s="275">
        <v>15.708</v>
      </c>
      <c r="AE25" s="275">
        <v>11.09650115740741</v>
      </c>
      <c r="AF25" s="275">
        <v>4.6114988425925905</v>
      </c>
      <c r="AG25" s="275">
        <v>-38</v>
      </c>
      <c r="AH25" s="93">
        <v>2806.6616299476304</v>
      </c>
      <c r="AI25" s="275">
        <v>16.75162994763059</v>
      </c>
      <c r="AJ25" s="98">
        <v>2.518011273168554</v>
      </c>
      <c r="AK25" s="275">
        <v>16.559212429124727</v>
      </c>
    </row>
    <row r="26" spans="1:37" ht="15.75" hidden="1" thickBot="1" x14ac:dyDescent="0.3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0.6</v>
      </c>
      <c r="I26" s="90">
        <v>0</v>
      </c>
      <c r="J26" s="90">
        <v>0</v>
      </c>
      <c r="K26" s="90">
        <v>0.24935185185184999</v>
      </c>
      <c r="L26" s="270">
        <v>754.15064814814809</v>
      </c>
      <c r="M26" s="270">
        <v>756.37409073427955</v>
      </c>
      <c r="N26" s="90">
        <v>2.2234425861314548</v>
      </c>
      <c r="O26" s="270">
        <v>756.37409073427955</v>
      </c>
      <c r="P26" s="90">
        <v>2.2234425861314548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2140.1999999999998</v>
      </c>
      <c r="AC26" s="90">
        <v>62.84588734567901</v>
      </c>
      <c r="AD26" s="90">
        <v>6.2910000000000004</v>
      </c>
      <c r="AE26" s="90">
        <v>0.24935185185184999</v>
      </c>
      <c r="AF26" s="90">
        <v>6.0416481481481501</v>
      </c>
      <c r="AG26" s="90">
        <v>0</v>
      </c>
      <c r="AH26" s="270">
        <v>756.37409073427955</v>
      </c>
      <c r="AI26" s="90"/>
      <c r="AJ26" s="273"/>
      <c r="AK26" s="90"/>
    </row>
    <row r="27" spans="1:37" ht="15.75" hidden="1" thickBot="1" x14ac:dyDescent="0.3">
      <c r="A27" s="86"/>
      <c r="B27" s="268"/>
      <c r="C27" s="269"/>
      <c r="D27" s="269">
        <v>6331</v>
      </c>
      <c r="E27" s="90">
        <v>0</v>
      </c>
      <c r="F27" s="90">
        <v>49</v>
      </c>
      <c r="G27" s="90">
        <v>0</v>
      </c>
      <c r="H27" s="90">
        <v>5.0674193548387096</v>
      </c>
      <c r="I27" s="90">
        <v>0</v>
      </c>
      <c r="J27" s="90">
        <v>0</v>
      </c>
      <c r="K27" s="90">
        <v>42.214078703703706</v>
      </c>
      <c r="L27" s="270">
        <v>6332.7185019414583</v>
      </c>
      <c r="M27" s="270">
        <v>6316.1678016101487</v>
      </c>
      <c r="N27" s="90">
        <v>-16.550700331309599</v>
      </c>
      <c r="O27" s="270">
        <v>6317</v>
      </c>
      <c r="P27" s="90">
        <v>-15.718501941458271</v>
      </c>
      <c r="Q27" s="90"/>
      <c r="R27" s="90"/>
      <c r="T27" s="272"/>
      <c r="U27" s="90">
        <v>-5.5993709836875496</v>
      </c>
      <c r="V27" s="90">
        <v>-5</v>
      </c>
      <c r="W27" s="90">
        <v>-40.5</v>
      </c>
      <c r="X27" s="90">
        <v>0</v>
      </c>
      <c r="Y27" s="90">
        <v>49</v>
      </c>
      <c r="Z27" s="90">
        <v>0</v>
      </c>
      <c r="AA27" s="90">
        <v>0</v>
      </c>
      <c r="AB27" s="270">
        <v>6334.4325806451616</v>
      </c>
      <c r="AC27" s="90">
        <v>524.35154182845486</v>
      </c>
      <c r="AD27" s="90">
        <v>45.009</v>
      </c>
      <c r="AE27" s="90">
        <v>42.214078703703706</v>
      </c>
      <c r="AF27" s="90">
        <v>2.7949212962962946</v>
      </c>
      <c r="AG27" s="90">
        <v>-40.5</v>
      </c>
      <c r="AH27" s="270">
        <v>6317</v>
      </c>
      <c r="AI27" s="90"/>
      <c r="AJ27" s="273"/>
      <c r="AK27" s="90"/>
    </row>
    <row r="28" spans="1:37" ht="15.75" hidden="1" thickBot="1" x14ac:dyDescent="0.3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5.75" hidden="1" thickBot="1" x14ac:dyDescent="0.3">
      <c r="A29" s="86"/>
      <c r="B29" s="268"/>
      <c r="C29" s="269"/>
      <c r="D29" s="269">
        <v>990</v>
      </c>
      <c r="E29" s="90">
        <v>0</v>
      </c>
      <c r="F29" s="90">
        <v>1</v>
      </c>
      <c r="G29" s="90">
        <v>0</v>
      </c>
      <c r="H29" s="90">
        <v>1.5</v>
      </c>
      <c r="I29" s="90">
        <v>0</v>
      </c>
      <c r="J29" s="90">
        <v>0</v>
      </c>
      <c r="K29" s="90">
        <v>14.9140625</v>
      </c>
      <c r="L29" s="270">
        <v>974.5859375</v>
      </c>
      <c r="M29" s="270">
        <v>964.12921176256361</v>
      </c>
      <c r="N29" s="90">
        <v>-10.456725737436386</v>
      </c>
      <c r="O29" s="270">
        <v>1020.8468607257345</v>
      </c>
      <c r="P29" s="90">
        <v>46.260923225734473</v>
      </c>
      <c r="Q29" s="90"/>
      <c r="R29" s="90"/>
      <c r="T29" s="272"/>
      <c r="U29" s="90">
        <v>3.6424791924782767</v>
      </c>
      <c r="V29" s="90">
        <v>12.436128152980473</v>
      </c>
      <c r="W29" s="90">
        <v>0</v>
      </c>
      <c r="X29" s="90">
        <v>0</v>
      </c>
      <c r="Y29" s="90">
        <v>1</v>
      </c>
      <c r="Z29" s="90">
        <v>0</v>
      </c>
      <c r="AA29" s="90">
        <v>0</v>
      </c>
      <c r="AB29" s="270">
        <v>989.5</v>
      </c>
      <c r="AC29" s="90">
        <v>81.215494791666671</v>
      </c>
      <c r="AD29" s="90">
        <v>39.524999999999999</v>
      </c>
      <c r="AE29" s="90">
        <v>14.9140625</v>
      </c>
      <c r="AF29" s="90">
        <v>24.610937499999999</v>
      </c>
      <c r="AG29" s="90">
        <v>0</v>
      </c>
      <c r="AH29" s="270">
        <v>1020.8468607257345</v>
      </c>
      <c r="AI29" s="90"/>
      <c r="AJ29" s="273"/>
      <c r="AK29" s="90"/>
    </row>
    <row r="30" spans="1:37" ht="15" customHeight="1" x14ac:dyDescent="0.25">
      <c r="A30" s="86"/>
      <c r="B30" s="325" t="s">
        <v>53</v>
      </c>
      <c r="C30" s="100">
        <v>2</v>
      </c>
      <c r="D30" s="100">
        <v>990</v>
      </c>
      <c r="E30" s="276">
        <v>0</v>
      </c>
      <c r="F30" s="276">
        <v>1</v>
      </c>
      <c r="G30" s="276">
        <v>0</v>
      </c>
      <c r="H30" s="276">
        <v>1.5</v>
      </c>
      <c r="I30" s="276">
        <v>0</v>
      </c>
      <c r="J30" s="276">
        <v>0</v>
      </c>
      <c r="K30" s="276">
        <v>14.9140625</v>
      </c>
      <c r="L30" s="99">
        <v>974.5859375</v>
      </c>
      <c r="M30" s="99">
        <v>964.12921176256361</v>
      </c>
      <c r="N30" s="276">
        <v>-10.456725737436386</v>
      </c>
      <c r="O30" s="99">
        <v>1020.8468607257345</v>
      </c>
      <c r="P30" s="276">
        <v>46.260923225734473</v>
      </c>
      <c r="Q30" s="276">
        <v>0</v>
      </c>
      <c r="R30" s="276">
        <v>0</v>
      </c>
      <c r="T30" s="100">
        <v>2</v>
      </c>
      <c r="U30" s="276">
        <v>3.6424791924782767</v>
      </c>
      <c r="V30" s="276">
        <v>12.436128152980473</v>
      </c>
      <c r="W30" s="276">
        <v>0</v>
      </c>
      <c r="X30" s="276">
        <v>0</v>
      </c>
      <c r="Y30" s="276">
        <v>1</v>
      </c>
      <c r="Z30" s="276">
        <v>0</v>
      </c>
      <c r="AA30" s="276">
        <v>0</v>
      </c>
      <c r="AB30" s="99">
        <v>989.5</v>
      </c>
      <c r="AC30" s="276">
        <v>81.215494791666671</v>
      </c>
      <c r="AD30" s="276">
        <v>39.524999999999999</v>
      </c>
      <c r="AE30" s="276">
        <v>14.9140625</v>
      </c>
      <c r="AF30" s="276">
        <v>24.610937499999999</v>
      </c>
      <c r="AG30" s="276">
        <v>0</v>
      </c>
      <c r="AH30" s="99">
        <v>1020.8468607257345</v>
      </c>
      <c r="AI30" s="276">
        <v>31.346860725734473</v>
      </c>
      <c r="AJ30" s="276">
        <v>-6.8103688396063262</v>
      </c>
      <c r="AK30" s="276">
        <v>12.436128152980473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1.5</v>
      </c>
      <c r="I31" s="375">
        <v>0</v>
      </c>
      <c r="J31" s="375">
        <v>0</v>
      </c>
      <c r="K31" s="375">
        <v>0</v>
      </c>
      <c r="L31" s="99">
        <v>1398.5</v>
      </c>
      <c r="M31" s="99">
        <v>1267.6857761661568</v>
      </c>
      <c r="N31" s="375">
        <v>-130.81422383384324</v>
      </c>
      <c r="O31" s="99">
        <v>1342.261005265121</v>
      </c>
      <c r="P31" s="375">
        <v>-56.238994734879043</v>
      </c>
      <c r="Q31" s="375">
        <v>2386.9780000000001</v>
      </c>
      <c r="R31" s="375">
        <v>-23.870134009144749</v>
      </c>
      <c r="S31" s="103"/>
      <c r="T31" s="740">
        <v>3</v>
      </c>
      <c r="U31" s="375">
        <v>-30.078422653569987</v>
      </c>
      <c r="V31" s="375">
        <v>-20.255833397199012</v>
      </c>
      <c r="W31" s="375">
        <v>0</v>
      </c>
      <c r="X31" s="375">
        <v>-16</v>
      </c>
      <c r="Y31" s="375">
        <v>0</v>
      </c>
      <c r="Z31" s="375">
        <v>0</v>
      </c>
      <c r="AA31" s="1513">
        <v>0</v>
      </c>
      <c r="AB31" s="99">
        <v>1382.5</v>
      </c>
      <c r="AC31" s="375">
        <v>115.20833333333333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1342.261005265121</v>
      </c>
      <c r="AI31" s="1513">
        <v>-40.238994734879043</v>
      </c>
      <c r="AJ31" s="375">
        <v>6.02192849085543</v>
      </c>
      <c r="AK31" s="375">
        <v>-20.255833397199012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</v>
      </c>
      <c r="F32" s="375">
        <v>0</v>
      </c>
      <c r="G32" s="375">
        <v>0</v>
      </c>
      <c r="H32" s="375">
        <v>0.2</v>
      </c>
      <c r="I32" s="375">
        <v>0</v>
      </c>
      <c r="J32" s="375">
        <v>0</v>
      </c>
      <c r="K32" s="375">
        <v>9.64591666666667</v>
      </c>
      <c r="L32" s="99">
        <v>360.15408333333335</v>
      </c>
      <c r="M32" s="99">
        <v>362.6720946065019</v>
      </c>
      <c r="N32" s="375">
        <v>2.518011273168554</v>
      </c>
      <c r="O32" s="99">
        <v>362.6720946065019</v>
      </c>
      <c r="P32" s="375">
        <v>2.518011273168554</v>
      </c>
      <c r="Q32" s="375">
        <v>0</v>
      </c>
      <c r="R32" s="375">
        <v>0</v>
      </c>
      <c r="S32" s="103"/>
      <c r="T32" s="101">
        <v>1</v>
      </c>
      <c r="U32" s="375">
        <v>64.167721328117068</v>
      </c>
      <c r="V32" s="375">
        <v>64.167721328117068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369.8</v>
      </c>
      <c r="AC32" s="375">
        <v>30.01284027777778</v>
      </c>
      <c r="AD32" s="375">
        <v>9.6219999999999999</v>
      </c>
      <c r="AE32" s="375">
        <v>9.64591666666667</v>
      </c>
      <c r="AF32" s="375">
        <v>-2.3916666666670139E-2</v>
      </c>
      <c r="AG32" s="375">
        <v>0</v>
      </c>
      <c r="AH32" s="99">
        <v>362.6720946065019</v>
      </c>
      <c r="AI32" s="1513">
        <v>-7.1279053934981107</v>
      </c>
      <c r="AJ32" s="375">
        <v>0</v>
      </c>
      <c r="AK32" s="375">
        <v>64.167721328117068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0</v>
      </c>
      <c r="F33" s="90">
        <v>0</v>
      </c>
      <c r="G33" s="90">
        <v>0</v>
      </c>
      <c r="H33" s="90">
        <v>1.49</v>
      </c>
      <c r="I33" s="90">
        <v>0</v>
      </c>
      <c r="J33" s="90">
        <v>0</v>
      </c>
      <c r="K33" s="90">
        <v>2.1581539351851902</v>
      </c>
      <c r="L33" s="99">
        <v>1356.3518460648147</v>
      </c>
      <c r="M33" s="99">
        <v>1316.2200394026427</v>
      </c>
      <c r="N33" s="90">
        <v>-40.131806662172039</v>
      </c>
      <c r="O33" s="99">
        <v>1316.2200394026427</v>
      </c>
      <c r="P33" s="90">
        <v>-40.131806662172039</v>
      </c>
      <c r="Q33" s="90">
        <v>1728.25</v>
      </c>
      <c r="R33" s="90">
        <v>-49.357865990855316</v>
      </c>
      <c r="S33" s="103"/>
      <c r="T33" s="740">
        <v>2</v>
      </c>
      <c r="U33" s="90">
        <v>-15.348016083898756</v>
      </c>
      <c r="V33" s="90">
        <v>-15.348016083898756</v>
      </c>
      <c r="W33" s="90">
        <v>0</v>
      </c>
      <c r="X33" s="90">
        <v>0</v>
      </c>
      <c r="Y33" s="90">
        <v>0</v>
      </c>
      <c r="Z33" s="90">
        <v>0</v>
      </c>
      <c r="AA33" s="90">
        <v>0</v>
      </c>
      <c r="AB33" s="99">
        <v>1358.51</v>
      </c>
      <c r="AC33" s="90">
        <v>113.02932050540123</v>
      </c>
      <c r="AD33" s="90">
        <v>22.709</v>
      </c>
      <c r="AE33" s="90">
        <v>2.1581539351851902</v>
      </c>
      <c r="AF33" s="90">
        <v>20.550846064814809</v>
      </c>
      <c r="AG33" s="90">
        <v>0</v>
      </c>
      <c r="AH33" s="99">
        <v>1316.2200394026427</v>
      </c>
      <c r="AI33" s="90">
        <v>-42.289960597357322</v>
      </c>
      <c r="AJ33" s="90">
        <v>0</v>
      </c>
      <c r="AK33" s="90">
        <v>-15.348016083898756</v>
      </c>
    </row>
    <row r="34" spans="1:37" ht="15" customHeight="1" thickBot="1" x14ac:dyDescent="0.3">
      <c r="A34" s="86"/>
      <c r="B34" s="91" t="s">
        <v>54</v>
      </c>
      <c r="C34" s="92"/>
      <c r="D34" s="1489">
        <v>4120</v>
      </c>
      <c r="E34" s="275">
        <v>0</v>
      </c>
      <c r="F34" s="275">
        <v>1</v>
      </c>
      <c r="G34" s="275">
        <v>0</v>
      </c>
      <c r="H34" s="275">
        <v>4.6900000000000004</v>
      </c>
      <c r="I34" s="275">
        <v>0</v>
      </c>
      <c r="J34" s="275">
        <v>0</v>
      </c>
      <c r="K34" s="275">
        <v>26.718133101851862</v>
      </c>
      <c r="L34" s="93">
        <v>4089.5918668981481</v>
      </c>
      <c r="M34" s="93">
        <v>3910.7071219378649</v>
      </c>
      <c r="N34" s="275">
        <v>-178.88474496028311</v>
      </c>
      <c r="O34" s="93">
        <v>4042</v>
      </c>
      <c r="P34" s="275">
        <v>-47.591866898148055</v>
      </c>
      <c r="Q34" s="275">
        <v>4115.2280000000001</v>
      </c>
      <c r="R34" s="275">
        <v>-73.228000000000065</v>
      </c>
      <c r="S34" s="449"/>
      <c r="T34" s="96" t="s">
        <v>54</v>
      </c>
      <c r="U34" s="275">
        <v>22.383761783126829</v>
      </c>
      <c r="V34" s="275">
        <v>41</v>
      </c>
      <c r="W34" s="275">
        <v>0</v>
      </c>
      <c r="X34" s="275">
        <v>-16</v>
      </c>
      <c r="Y34" s="275">
        <v>1</v>
      </c>
      <c r="Z34" s="275">
        <v>0</v>
      </c>
      <c r="AA34" s="275">
        <v>0</v>
      </c>
      <c r="AB34" s="93">
        <v>4100.3100000000004</v>
      </c>
      <c r="AC34" s="275">
        <v>339.46598890817899</v>
      </c>
      <c r="AD34" s="275">
        <v>82.988</v>
      </c>
      <c r="AE34" s="275">
        <v>26.718133101851862</v>
      </c>
      <c r="AF34" s="275">
        <v>56.269866898148138</v>
      </c>
      <c r="AG34" s="275">
        <v>0</v>
      </c>
      <c r="AH34" s="93">
        <v>4042</v>
      </c>
      <c r="AI34" s="275">
        <v>-58.3100000000004</v>
      </c>
      <c r="AJ34" s="275">
        <v>0</v>
      </c>
      <c r="AK34" s="275">
        <v>41</v>
      </c>
    </row>
    <row r="35" spans="1:37" ht="15.75" hidden="1" thickBot="1" x14ac:dyDescent="0.3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10422.310368839606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-40.5</v>
      </c>
      <c r="X35" s="118"/>
      <c r="Y35" s="118"/>
      <c r="Z35" s="118"/>
      <c r="AA35" s="118">
        <v>0</v>
      </c>
      <c r="AB35" s="99">
        <v>10434.742580645161</v>
      </c>
      <c r="AC35" s="118"/>
      <c r="AD35" s="118"/>
      <c r="AE35" s="118"/>
      <c r="AF35" s="118"/>
      <c r="AG35" s="118">
        <v>-40.5</v>
      </c>
      <c r="AH35" s="99">
        <v>10359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0</v>
      </c>
      <c r="F36" s="108">
        <v>50</v>
      </c>
      <c r="G36" s="108">
        <v>0</v>
      </c>
      <c r="H36" s="108">
        <v>9.75741935483871</v>
      </c>
      <c r="I36" s="108">
        <v>0</v>
      </c>
      <c r="J36" s="442">
        <v>0</v>
      </c>
      <c r="K36" s="108">
        <v>68.932211805555568</v>
      </c>
      <c r="L36" s="108">
        <v>10422.310368839606</v>
      </c>
      <c r="M36" s="108">
        <v>10226.874923548014</v>
      </c>
      <c r="N36" s="108">
        <v>-195.43544529159226</v>
      </c>
      <c r="O36" s="108">
        <v>10435.600851241874</v>
      </c>
      <c r="P36" s="108">
        <v>13.290482402268026</v>
      </c>
      <c r="Q36" s="108">
        <v>10439.48</v>
      </c>
      <c r="R36" s="108">
        <v>-3.8791487581256661</v>
      </c>
      <c r="S36" s="109"/>
      <c r="T36" s="105" t="s">
        <v>286</v>
      </c>
      <c r="U36" s="108">
        <v>21.784390799440047</v>
      </c>
      <c r="V36" s="108">
        <v>36</v>
      </c>
      <c r="W36" s="108">
        <v>-40.5</v>
      </c>
      <c r="X36" s="108">
        <v>-16</v>
      </c>
      <c r="Y36" s="108">
        <v>50</v>
      </c>
      <c r="Z36" s="108">
        <v>0</v>
      </c>
      <c r="AA36" s="108">
        <v>0</v>
      </c>
      <c r="AB36" s="106">
        <v>10434.742580645161</v>
      </c>
      <c r="AC36" s="108">
        <v>863.8175307366339</v>
      </c>
      <c r="AD36" s="108">
        <v>127.997</v>
      </c>
      <c r="AE36" s="108">
        <v>68.932211805555568</v>
      </c>
      <c r="AF36" s="108">
        <v>59.064788194444425</v>
      </c>
      <c r="AG36" s="108">
        <v>-40.5</v>
      </c>
      <c r="AH36" s="108">
        <v>10359</v>
      </c>
      <c r="AI36" s="108">
        <v>-75.74258064516107</v>
      </c>
      <c r="AJ36" s="110" t="s">
        <v>320</v>
      </c>
      <c r="AK36" s="108">
        <v>36</v>
      </c>
    </row>
    <row r="37" spans="1:37" ht="15.75" thickBot="1" x14ac:dyDescent="0.3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5.75" thickBot="1" x14ac:dyDescent="0.3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5">
      <c r="A39" s="86"/>
      <c r="B39" s="1679" t="s">
        <v>73</v>
      </c>
      <c r="C39" s="266">
        <v>1</v>
      </c>
      <c r="D39" s="266">
        <v>270</v>
      </c>
      <c r="E39" s="276">
        <v>0</v>
      </c>
      <c r="F39" s="276">
        <v>1.9</v>
      </c>
      <c r="G39" s="276">
        <v>0</v>
      </c>
      <c r="H39" s="276">
        <v>0.1</v>
      </c>
      <c r="I39" s="276">
        <v>0</v>
      </c>
      <c r="J39" s="276">
        <v>0</v>
      </c>
      <c r="K39" s="276">
        <v>0</v>
      </c>
      <c r="L39" s="266">
        <v>271.79999999999995</v>
      </c>
      <c r="M39" s="266">
        <v>274.08701449799997</v>
      </c>
      <c r="N39" s="276">
        <v>2.2870144980000191</v>
      </c>
      <c r="O39" s="266">
        <v>274.08701449799997</v>
      </c>
      <c r="P39" s="276">
        <v>2.2870144980000191</v>
      </c>
      <c r="Q39" s="276">
        <v>0</v>
      </c>
      <c r="R39" s="276"/>
      <c r="S39" s="116"/>
      <c r="T39" s="266">
        <v>1</v>
      </c>
      <c r="U39" s="276">
        <v>-511.77366312599992</v>
      </c>
      <c r="V39" s="276">
        <v>-511.77366312599992</v>
      </c>
      <c r="W39" s="276">
        <v>0</v>
      </c>
      <c r="X39" s="276">
        <v>0</v>
      </c>
      <c r="Y39" s="276">
        <v>1.9</v>
      </c>
      <c r="Z39" s="276">
        <v>0</v>
      </c>
      <c r="AA39" s="276">
        <v>0</v>
      </c>
      <c r="AB39" s="266">
        <v>271.79999999999995</v>
      </c>
      <c r="AC39" s="276">
        <v>22.649999999999995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274.08701449799997</v>
      </c>
      <c r="AI39" s="276">
        <v>2.2870144980000191</v>
      </c>
      <c r="AJ39" s="276">
        <v>2.2870144980000191</v>
      </c>
      <c r="AK39" s="276">
        <v>-11.741163126000004</v>
      </c>
    </row>
    <row r="40" spans="1:37" ht="15" customHeight="1" x14ac:dyDescent="0.25">
      <c r="A40" s="86"/>
      <c r="B40" s="1680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0.1</v>
      </c>
      <c r="I40" s="375">
        <v>0</v>
      </c>
      <c r="J40" s="375">
        <v>0</v>
      </c>
      <c r="K40" s="375">
        <v>0</v>
      </c>
      <c r="L40" s="374">
        <v>417.9</v>
      </c>
      <c r="M40" s="374">
        <v>409.39860917999999</v>
      </c>
      <c r="N40" s="375">
        <v>-8.5013908199999833</v>
      </c>
      <c r="O40" s="374">
        <v>409.39860917999999</v>
      </c>
      <c r="P40" s="375">
        <v>-8.5013908199999833</v>
      </c>
      <c r="Q40" s="375">
        <v>0</v>
      </c>
      <c r="R40" s="375"/>
      <c r="S40" s="116"/>
      <c r="T40" s="374">
        <v>3</v>
      </c>
      <c r="U40" s="375">
        <v>-507.51618640799984</v>
      </c>
      <c r="V40" s="375">
        <v>-507.51618640799984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417.9</v>
      </c>
      <c r="AC40" s="375">
        <v>34.824999999999996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409.39860917999999</v>
      </c>
      <c r="AI40" s="375">
        <v>-8.5013908199999833</v>
      </c>
      <c r="AJ40" s="375">
        <v>-8.5013908199999833</v>
      </c>
      <c r="AK40" s="375">
        <v>-7.4836864079999259</v>
      </c>
    </row>
    <row r="41" spans="1:37" ht="15" customHeight="1" x14ac:dyDescent="0.25">
      <c r="A41" s="86"/>
      <c r="B41" s="168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181.01176500000003</v>
      </c>
      <c r="N41" s="375">
        <v>1.0117650000000253</v>
      </c>
      <c r="O41" s="374">
        <v>181.01176500000003</v>
      </c>
      <c r="P41" s="375">
        <v>1.0117650000000253</v>
      </c>
      <c r="Q41" s="375">
        <v>0</v>
      </c>
      <c r="R41" s="375"/>
      <c r="S41" s="116"/>
      <c r="T41" s="374">
        <v>4</v>
      </c>
      <c r="U41" s="375">
        <v>-500.03249999999986</v>
      </c>
      <c r="V41" s="375">
        <v>-500.03249999999986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181.01176500000003</v>
      </c>
      <c r="AI41" s="375">
        <v>1.0117650000000253</v>
      </c>
      <c r="AJ41" s="375">
        <v>1.0117650000000253</v>
      </c>
      <c r="AK41" s="375">
        <v>0</v>
      </c>
    </row>
    <row r="42" spans="1:37" ht="15" customHeight="1" x14ac:dyDescent="0.25">
      <c r="A42" s="86"/>
      <c r="B42" s="1680" t="s">
        <v>74</v>
      </c>
      <c r="C42" s="374"/>
      <c r="D42" s="374">
        <v>2575</v>
      </c>
      <c r="E42" s="375">
        <v>0</v>
      </c>
      <c r="F42" s="375">
        <v>16</v>
      </c>
      <c r="G42" s="375">
        <v>0</v>
      </c>
      <c r="H42" s="375">
        <v>6.61</v>
      </c>
      <c r="I42" s="375">
        <v>0</v>
      </c>
      <c r="J42" s="375">
        <v>0</v>
      </c>
      <c r="K42" s="375">
        <v>0.66120370370370374</v>
      </c>
      <c r="L42" s="374">
        <v>2583.728796296296</v>
      </c>
      <c r="M42" s="374">
        <v>2605.1019999999999</v>
      </c>
      <c r="N42" s="375">
        <v>21.373203703703894</v>
      </c>
      <c r="O42" s="374">
        <v>2605.1019999999999</v>
      </c>
      <c r="P42" s="375">
        <v>21.373203703703894</v>
      </c>
      <c r="Q42" s="375">
        <v>0</v>
      </c>
      <c r="R42" s="375"/>
      <c r="S42" s="116"/>
      <c r="T42" s="374" t="s">
        <v>95</v>
      </c>
      <c r="U42" s="375">
        <v>-520.1249997786008</v>
      </c>
      <c r="V42" s="375">
        <v>-520.1249997786008</v>
      </c>
      <c r="W42" s="375">
        <v>0</v>
      </c>
      <c r="X42" s="375">
        <v>0</v>
      </c>
      <c r="Y42" s="375">
        <v>16</v>
      </c>
      <c r="Z42" s="375">
        <v>0</v>
      </c>
      <c r="AA42" s="375">
        <v>0</v>
      </c>
      <c r="AB42" s="374">
        <v>2584.39</v>
      </c>
      <c r="AC42" s="375">
        <v>215.36583333333331</v>
      </c>
      <c r="AD42" s="375">
        <v>9.6059999999999999</v>
      </c>
      <c r="AE42" s="375">
        <v>0.66120370370370374</v>
      </c>
      <c r="AF42" s="375">
        <v>8.9447962962962961</v>
      </c>
      <c r="AG42" s="375">
        <v>0</v>
      </c>
      <c r="AH42" s="374">
        <v>2605.1019999999999</v>
      </c>
      <c r="AI42" s="375">
        <v>20.711999999999989</v>
      </c>
      <c r="AJ42" s="375">
        <v>20.711999999999989</v>
      </c>
      <c r="AK42" s="375">
        <v>-20.06749977860045</v>
      </c>
    </row>
    <row r="43" spans="1:37" ht="15" customHeight="1" x14ac:dyDescent="0.25">
      <c r="A43" s="86"/>
      <c r="B43" s="1680" t="s">
        <v>75</v>
      </c>
      <c r="C43" s="374"/>
      <c r="D43" s="374">
        <v>210</v>
      </c>
      <c r="E43" s="375">
        <v>0</v>
      </c>
      <c r="F43" s="375">
        <v>0</v>
      </c>
      <c r="G43" s="375">
        <v>0</v>
      </c>
      <c r="H43" s="375">
        <v>0.01</v>
      </c>
      <c r="I43" s="375">
        <v>0</v>
      </c>
      <c r="J43" s="375">
        <v>0</v>
      </c>
      <c r="K43" s="375">
        <v>10.525395833333331</v>
      </c>
      <c r="L43" s="374">
        <v>199.46460416666667</v>
      </c>
      <c r="M43" s="374">
        <v>206.29499999999999</v>
      </c>
      <c r="N43" s="375">
        <v>6.8303958333333128</v>
      </c>
      <c r="O43" s="374">
        <v>206.29499999999999</v>
      </c>
      <c r="P43" s="375">
        <v>6.8303958333333128</v>
      </c>
      <c r="Q43" s="375">
        <v>0</v>
      </c>
      <c r="R43" s="375"/>
      <c r="S43" s="116"/>
      <c r="T43" s="374" t="s">
        <v>96</v>
      </c>
      <c r="U43" s="375">
        <v>-27.909410402685211</v>
      </c>
      <c r="V43" s="375">
        <v>-27.909410402685211</v>
      </c>
      <c r="W43" s="375">
        <v>-4.9000000000000004</v>
      </c>
      <c r="X43" s="375">
        <v>0</v>
      </c>
      <c r="Y43" s="375">
        <v>0</v>
      </c>
      <c r="Z43" s="375">
        <v>0</v>
      </c>
      <c r="AA43" s="375">
        <v>0</v>
      </c>
      <c r="AB43" s="374">
        <v>205.09</v>
      </c>
      <c r="AC43" s="375">
        <v>17.090833333333332</v>
      </c>
      <c r="AD43" s="375">
        <v>0.85399999999999998</v>
      </c>
      <c r="AE43" s="375">
        <v>10.525395833333331</v>
      </c>
      <c r="AF43" s="375">
        <v>-9.6713958333333316</v>
      </c>
      <c r="AG43" s="375">
        <v>-4.9000000000000004</v>
      </c>
      <c r="AH43" s="374">
        <v>206.29499999999999</v>
      </c>
      <c r="AI43" s="375">
        <v>1.2049999999999841</v>
      </c>
      <c r="AJ43" s="375">
        <v>1.2049999999999841</v>
      </c>
      <c r="AK43" s="375">
        <v>0.29499999999998749</v>
      </c>
    </row>
    <row r="44" spans="1:37" ht="15" customHeight="1" x14ac:dyDescent="0.25">
      <c r="A44" s="86"/>
      <c r="B44" s="168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0.2</v>
      </c>
      <c r="I44" s="375">
        <v>0</v>
      </c>
      <c r="J44" s="375">
        <v>0</v>
      </c>
      <c r="K44" s="375">
        <v>0</v>
      </c>
      <c r="L44" s="374">
        <v>716.8</v>
      </c>
      <c r="M44" s="374">
        <v>716.22500000000002</v>
      </c>
      <c r="N44" s="375">
        <v>-0.57499999999993179</v>
      </c>
      <c r="O44" s="374">
        <v>716.22500000000002</v>
      </c>
      <c r="P44" s="375">
        <v>-0.57499999999993179</v>
      </c>
      <c r="Q44" s="375">
        <v>0</v>
      </c>
      <c r="R44" s="375"/>
      <c r="S44" s="116"/>
      <c r="T44" s="374" t="s">
        <v>97</v>
      </c>
      <c r="U44" s="375">
        <v>17.19453240660016</v>
      </c>
      <c r="V44" s="375">
        <v>17.19453240660016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716.8</v>
      </c>
      <c r="AC44" s="375">
        <v>59.733333333333327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716.22500000000002</v>
      </c>
      <c r="AI44" s="375">
        <v>-0.57499999999993179</v>
      </c>
      <c r="AJ44" s="375">
        <v>-0.57499999999993179</v>
      </c>
      <c r="AK44" s="375">
        <v>-10.774999999999977</v>
      </c>
    </row>
    <row r="45" spans="1:37" ht="15" hidden="1" customHeight="1" x14ac:dyDescent="0.25">
      <c r="A45" s="86"/>
      <c r="B45" s="168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5">
      <c r="A46" s="86"/>
      <c r="B46" s="168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5">
      <c r="A47" s="86"/>
      <c r="B47" s="168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75.013999999999996</v>
      </c>
      <c r="N47" s="375">
        <v>1.3999999999995794E-2</v>
      </c>
      <c r="O47" s="374">
        <v>75.013999999999996</v>
      </c>
      <c r="P47" s="375">
        <v>1.3999999999995794E-2</v>
      </c>
      <c r="Q47" s="375">
        <v>0</v>
      </c>
      <c r="R47" s="375"/>
      <c r="S47" s="87"/>
      <c r="T47" s="374" t="s">
        <v>98</v>
      </c>
      <c r="U47" s="375">
        <v>-15.146127222399997</v>
      </c>
      <c r="V47" s="375">
        <v>-15.146127222399997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75.013999999999996</v>
      </c>
      <c r="AI47" s="375">
        <v>1.3999999999995794E-2</v>
      </c>
      <c r="AJ47" s="401">
        <v>-1.6009999999999991</v>
      </c>
      <c r="AK47" s="375">
        <v>-15.146127222399997</v>
      </c>
    </row>
    <row r="48" spans="1:37" ht="15" customHeight="1" x14ac:dyDescent="0.25">
      <c r="A48" s="86"/>
      <c r="B48" s="1680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0.36</v>
      </c>
      <c r="I48" s="375">
        <v>0</v>
      </c>
      <c r="J48" s="375">
        <v>0</v>
      </c>
      <c r="K48" s="375">
        <v>0</v>
      </c>
      <c r="L48" s="374">
        <v>414.64</v>
      </c>
      <c r="M48" s="374">
        <v>413.03899999999999</v>
      </c>
      <c r="N48" s="375">
        <v>-1.6009999999999991</v>
      </c>
      <c r="O48" s="374">
        <v>413.03899999999999</v>
      </c>
      <c r="P48" s="375">
        <v>-1.6009999999999991</v>
      </c>
      <c r="Q48" s="375">
        <v>0</v>
      </c>
      <c r="R48" s="375"/>
      <c r="S48" s="87"/>
      <c r="T48" s="374" t="s">
        <v>99</v>
      </c>
      <c r="U48" s="375">
        <v>-507.42269348551258</v>
      </c>
      <c r="V48" s="375">
        <v>-507.42269348551258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414.64</v>
      </c>
      <c r="AC48" s="375">
        <v>34.553333333333335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413.03899999999999</v>
      </c>
      <c r="AI48" s="375">
        <v>-1.6009999999999991</v>
      </c>
      <c r="AJ48" s="401">
        <v>17.09699999999998</v>
      </c>
      <c r="AK48" s="375">
        <v>-7.422573485512487</v>
      </c>
    </row>
    <row r="49" spans="1:37" ht="15" customHeight="1" thickBot="1" x14ac:dyDescent="0.3">
      <c r="A49" s="86"/>
      <c r="B49" s="1677" t="s">
        <v>80</v>
      </c>
      <c r="C49" s="89"/>
      <c r="D49" s="89">
        <v>1180</v>
      </c>
      <c r="E49" s="90">
        <v>0</v>
      </c>
      <c r="F49" s="90">
        <v>0</v>
      </c>
      <c r="G49" s="90">
        <v>0</v>
      </c>
      <c r="H49" s="90">
        <v>1</v>
      </c>
      <c r="I49" s="90">
        <v>0</v>
      </c>
      <c r="J49" s="90">
        <v>0</v>
      </c>
      <c r="K49" s="90">
        <v>0.79946527777777776</v>
      </c>
      <c r="L49" s="89">
        <v>1178.2005347222223</v>
      </c>
      <c r="M49" s="89">
        <v>1196.097</v>
      </c>
      <c r="N49" s="90">
        <v>17.896465277777679</v>
      </c>
      <c r="O49" s="89">
        <v>1196.097</v>
      </c>
      <c r="P49" s="90">
        <v>17.896465277777679</v>
      </c>
      <c r="Q49" s="90">
        <v>0</v>
      </c>
      <c r="R49" s="90"/>
      <c r="S49" s="87"/>
      <c r="T49" s="89" t="s">
        <v>100</v>
      </c>
      <c r="U49" s="90">
        <v>-500.00408642926982</v>
      </c>
      <c r="V49" s="90">
        <v>-500.00408642926982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1179</v>
      </c>
      <c r="AC49" s="90">
        <v>98.25</v>
      </c>
      <c r="AD49" s="90">
        <v>6.9960000000000004</v>
      </c>
      <c r="AE49" s="90">
        <v>0.79946527777777776</v>
      </c>
      <c r="AF49" s="90">
        <v>6.1965347222222231</v>
      </c>
      <c r="AG49" s="90">
        <v>0</v>
      </c>
      <c r="AH49" s="89">
        <v>1196.097</v>
      </c>
      <c r="AI49" s="90">
        <v>17.09699999999998</v>
      </c>
      <c r="AJ49" s="192">
        <v>31.649388678000079</v>
      </c>
      <c r="AK49" s="90">
        <v>-4.0504292696823541E-3</v>
      </c>
    </row>
    <row r="50" spans="1:37" ht="15" customHeight="1" thickBot="1" x14ac:dyDescent="0.3">
      <c r="A50" s="86"/>
      <c r="B50" s="91" t="s">
        <v>77</v>
      </c>
      <c r="C50" s="92"/>
      <c r="D50" s="92">
        <v>6040</v>
      </c>
      <c r="E50" s="98">
        <v>0</v>
      </c>
      <c r="F50" s="98">
        <v>17.899999999999999</v>
      </c>
      <c r="G50" s="98">
        <v>0</v>
      </c>
      <c r="H50" s="98">
        <v>8.3800000000000008</v>
      </c>
      <c r="I50" s="98">
        <v>0</v>
      </c>
      <c r="J50" s="98">
        <v>0</v>
      </c>
      <c r="K50" s="98">
        <v>11.986064814814812</v>
      </c>
      <c r="L50" s="94">
        <v>6037.5339351851844</v>
      </c>
      <c r="M50" s="94">
        <v>6076.2693886779998</v>
      </c>
      <c r="N50" s="98">
        <v>38.735453492815012</v>
      </c>
      <c r="O50" s="94">
        <v>6076.2693886779998</v>
      </c>
      <c r="P50" s="98">
        <v>38.735453492815395</v>
      </c>
      <c r="Q50" s="98">
        <v>6031.5910000000003</v>
      </c>
      <c r="R50" s="98">
        <v>44.678388677999465</v>
      </c>
      <c r="S50" s="449"/>
      <c r="T50" s="96" t="s">
        <v>77</v>
      </c>
      <c r="U50" s="98">
        <v>-3072.7351344458675</v>
      </c>
      <c r="V50" s="98">
        <v>-3072.7351344458675</v>
      </c>
      <c r="W50" s="98">
        <v>-4.9000000000000004</v>
      </c>
      <c r="X50" s="98">
        <v>0</v>
      </c>
      <c r="Y50" s="98">
        <v>17.899999999999999</v>
      </c>
      <c r="Z50" s="98">
        <v>0</v>
      </c>
      <c r="AA50" s="98">
        <v>0</v>
      </c>
      <c r="AB50" s="94">
        <v>6044.62</v>
      </c>
      <c r="AC50" s="98">
        <v>503.71833333333331</v>
      </c>
      <c r="AD50" s="98">
        <v>21.744</v>
      </c>
      <c r="AE50" s="98">
        <v>11.986064814814812</v>
      </c>
      <c r="AF50" s="98">
        <v>9.7579351851851879</v>
      </c>
      <c r="AG50" s="98">
        <v>-4.9000000000000004</v>
      </c>
      <c r="AH50" s="94">
        <v>6076.2693886779998</v>
      </c>
      <c r="AI50" s="98">
        <v>31.649388677999923</v>
      </c>
      <c r="AJ50" s="95">
        <v>23.531999999999698</v>
      </c>
      <c r="AK50" s="98">
        <v>-72.5799784458668</v>
      </c>
    </row>
    <row r="51" spans="1:37" ht="15" customHeight="1" x14ac:dyDescent="0.25">
      <c r="A51" s="86"/>
      <c r="B51" s="1679" t="s">
        <v>82</v>
      </c>
      <c r="C51" s="266">
        <v>1</v>
      </c>
      <c r="D51" s="266">
        <v>1998</v>
      </c>
      <c r="E51" s="288">
        <v>0</v>
      </c>
      <c r="F51" s="288">
        <v>78.400000000000006</v>
      </c>
      <c r="G51" s="288">
        <v>0</v>
      </c>
      <c r="H51" s="288">
        <v>2.72</v>
      </c>
      <c r="I51" s="288">
        <v>0</v>
      </c>
      <c r="J51" s="288">
        <v>0</v>
      </c>
      <c r="K51" s="288">
        <v>7.5639849537037041</v>
      </c>
      <c r="L51" s="263">
        <v>2066.1160150462965</v>
      </c>
      <c r="M51" s="263">
        <v>2173.6100228293981</v>
      </c>
      <c r="N51" s="288">
        <v>107.49400778310155</v>
      </c>
      <c r="O51" s="263">
        <v>2162.558</v>
      </c>
      <c r="P51" s="288">
        <v>96.441984953703468</v>
      </c>
      <c r="Q51" s="288">
        <v>0</v>
      </c>
      <c r="R51" s="288"/>
      <c r="S51" s="87"/>
      <c r="T51" s="266">
        <v>1</v>
      </c>
      <c r="U51" s="288">
        <v>854.80792195996514</v>
      </c>
      <c r="V51" s="288">
        <v>652.20699999999988</v>
      </c>
      <c r="W51" s="288">
        <v>0</v>
      </c>
      <c r="X51" s="288">
        <v>0</v>
      </c>
      <c r="Y51" s="288">
        <v>78.400000000000006</v>
      </c>
      <c r="Z51" s="288">
        <v>0</v>
      </c>
      <c r="AA51" s="288">
        <v>-69.400000000000006</v>
      </c>
      <c r="AB51" s="263">
        <v>1876.2800000000002</v>
      </c>
      <c r="AC51" s="288">
        <v>156.35666666666668</v>
      </c>
      <c r="AD51" s="288">
        <v>6.4160000000000004</v>
      </c>
      <c r="AE51" s="288">
        <v>7.5639849537037041</v>
      </c>
      <c r="AF51" s="288">
        <v>-1.1479849537037037</v>
      </c>
      <c r="AG51" s="288">
        <v>0</v>
      </c>
      <c r="AH51" s="263">
        <v>1899.8119999999999</v>
      </c>
      <c r="AI51" s="289">
        <v>23.531999999999698</v>
      </c>
      <c r="AJ51" s="289">
        <v>0</v>
      </c>
      <c r="AK51" s="289">
        <v>-9.8690000000001419</v>
      </c>
    </row>
    <row r="52" spans="1:37" ht="15" customHeight="1" x14ac:dyDescent="0.25">
      <c r="A52" s="86"/>
      <c r="B52" s="1680" t="s">
        <v>82</v>
      </c>
      <c r="C52" s="374">
        <v>2</v>
      </c>
      <c r="D52" s="374">
        <v>1086</v>
      </c>
      <c r="E52" s="401">
        <v>0</v>
      </c>
      <c r="F52" s="401">
        <v>2.7</v>
      </c>
      <c r="G52" s="401">
        <v>0</v>
      </c>
      <c r="H52" s="401">
        <v>2.72</v>
      </c>
      <c r="I52" s="401">
        <v>0</v>
      </c>
      <c r="J52" s="401">
        <v>0</v>
      </c>
      <c r="K52" s="401">
        <v>10.832994212962962</v>
      </c>
      <c r="L52" s="392">
        <v>1075.147005787037</v>
      </c>
      <c r="M52" s="392">
        <v>978.78059289517978</v>
      </c>
      <c r="N52" s="401">
        <v>-96.366412891857181</v>
      </c>
      <c r="O52" s="392">
        <v>973.71699999999998</v>
      </c>
      <c r="P52" s="401">
        <v>-101.43000578703698</v>
      </c>
      <c r="Q52" s="401">
        <v>0</v>
      </c>
      <c r="R52" s="401"/>
      <c r="S52" s="87"/>
      <c r="T52" s="374">
        <v>2</v>
      </c>
      <c r="U52" s="401">
        <v>292.97673094239349</v>
      </c>
      <c r="V52" s="401">
        <v>92.385999999999967</v>
      </c>
      <c r="W52" s="401">
        <v>-4.4000000000000004</v>
      </c>
      <c r="X52" s="401">
        <v>0</v>
      </c>
      <c r="Y52" s="401">
        <v>2.7</v>
      </c>
      <c r="Z52" s="401">
        <v>0</v>
      </c>
      <c r="AA52" s="401">
        <v>0</v>
      </c>
      <c r="AB52" s="392">
        <v>950.58</v>
      </c>
      <c r="AC52" s="401">
        <v>79.215000000000003</v>
      </c>
      <c r="AD52" s="401">
        <v>10.241</v>
      </c>
      <c r="AE52" s="401">
        <v>10.832994212962962</v>
      </c>
      <c r="AF52" s="401">
        <v>-0.59199421296296251</v>
      </c>
      <c r="AG52" s="401">
        <v>-4.4000000000000004</v>
      </c>
      <c r="AH52" s="392">
        <v>973.83199999999999</v>
      </c>
      <c r="AI52" s="398">
        <v>23.251999999999953</v>
      </c>
      <c r="AJ52" s="398">
        <v>-13.357196867875928</v>
      </c>
      <c r="AK52" s="398">
        <v>43.633000000000038</v>
      </c>
    </row>
    <row r="53" spans="1:37" ht="15" customHeight="1" x14ac:dyDescent="0.25">
      <c r="A53" s="86"/>
      <c r="B53" s="1680" t="s">
        <v>82</v>
      </c>
      <c r="C53" s="374">
        <v>3</v>
      </c>
      <c r="D53" s="374">
        <v>1748</v>
      </c>
      <c r="E53" s="401">
        <v>0</v>
      </c>
      <c r="F53" s="401">
        <v>2</v>
      </c>
      <c r="G53" s="401">
        <v>0</v>
      </c>
      <c r="H53" s="401">
        <v>2.72</v>
      </c>
      <c r="I53" s="401">
        <v>0</v>
      </c>
      <c r="J53" s="401">
        <v>0</v>
      </c>
      <c r="K53" s="401">
        <v>13.691564814814814</v>
      </c>
      <c r="L53" s="392">
        <v>1733.5884351851851</v>
      </c>
      <c r="M53" s="392">
        <v>1622.2742112247831</v>
      </c>
      <c r="N53" s="401">
        <v>-111.31422396040193</v>
      </c>
      <c r="O53" s="392">
        <v>1613.848</v>
      </c>
      <c r="P53" s="401">
        <v>-119.74043518518511</v>
      </c>
      <c r="Q53" s="401">
        <v>0</v>
      </c>
      <c r="R53" s="401"/>
      <c r="S53" s="87"/>
      <c r="T53" s="374">
        <v>3</v>
      </c>
      <c r="U53" s="401">
        <v>774.35205266294417</v>
      </c>
      <c r="V53" s="401">
        <v>773.33600000000001</v>
      </c>
      <c r="W53" s="401">
        <v>0</v>
      </c>
      <c r="X53" s="401">
        <v>0</v>
      </c>
      <c r="Y53" s="401">
        <v>2</v>
      </c>
      <c r="Z53" s="401">
        <v>0</v>
      </c>
      <c r="AA53" s="401">
        <v>0</v>
      </c>
      <c r="AB53" s="392">
        <v>1619.28</v>
      </c>
      <c r="AC53" s="401">
        <v>134.94</v>
      </c>
      <c r="AD53" s="401">
        <v>6.9509999999999996</v>
      </c>
      <c r="AE53" s="401">
        <v>13.691564814814814</v>
      </c>
      <c r="AF53" s="401">
        <v>-6.7405648148148147</v>
      </c>
      <c r="AG53" s="401">
        <v>0</v>
      </c>
      <c r="AH53" s="392">
        <v>1614.039</v>
      </c>
      <c r="AI53" s="398">
        <v>-5.2409999999999854</v>
      </c>
      <c r="AJ53" s="398">
        <v>23.251999999999953</v>
      </c>
      <c r="AK53" s="398">
        <v>-59.131000000000085</v>
      </c>
    </row>
    <row r="54" spans="1:37" ht="15" customHeight="1" x14ac:dyDescent="0.25">
      <c r="A54" s="86"/>
      <c r="B54" s="1680" t="s">
        <v>82</v>
      </c>
      <c r="C54" s="374">
        <v>5</v>
      </c>
      <c r="D54" s="374">
        <v>963</v>
      </c>
      <c r="E54" s="401">
        <v>0</v>
      </c>
      <c r="F54" s="401">
        <v>28.3</v>
      </c>
      <c r="G54" s="401">
        <v>0</v>
      </c>
      <c r="H54" s="401">
        <v>2.75</v>
      </c>
      <c r="I54" s="401">
        <v>0</v>
      </c>
      <c r="J54" s="401">
        <v>0</v>
      </c>
      <c r="K54" s="401">
        <v>14.962321759259259</v>
      </c>
      <c r="L54" s="392">
        <v>973.58767824074073</v>
      </c>
      <c r="M54" s="392">
        <v>892.34917321321655</v>
      </c>
      <c r="N54" s="401">
        <v>-81.238505027524184</v>
      </c>
      <c r="O54" s="392">
        <v>887.81299999999999</v>
      </c>
      <c r="P54" s="401">
        <v>-85.774678240740741</v>
      </c>
      <c r="Q54" s="401">
        <v>0</v>
      </c>
      <c r="R54" s="401"/>
      <c r="S54" s="87"/>
      <c r="T54" s="374">
        <v>5</v>
      </c>
      <c r="U54" s="401">
        <v>297.26093216576555</v>
      </c>
      <c r="V54" s="401">
        <v>296.59399999999994</v>
      </c>
      <c r="W54" s="401">
        <v>0</v>
      </c>
      <c r="X54" s="401">
        <v>0</v>
      </c>
      <c r="Y54" s="401">
        <v>58.3</v>
      </c>
      <c r="Z54" s="401">
        <v>0</v>
      </c>
      <c r="AA54" s="401">
        <v>0</v>
      </c>
      <c r="AB54" s="392">
        <v>890.55</v>
      </c>
      <c r="AC54" s="401">
        <v>74.212499999999991</v>
      </c>
      <c r="AD54" s="401">
        <v>2.6509999999999998</v>
      </c>
      <c r="AE54" s="401">
        <v>14.962321759259259</v>
      </c>
      <c r="AF54" s="401">
        <v>-12.311321759259259</v>
      </c>
      <c r="AG54" s="401">
        <v>0</v>
      </c>
      <c r="AH54" s="392">
        <v>887.91899999999998</v>
      </c>
      <c r="AI54" s="398">
        <v>-2.6309999999999718</v>
      </c>
      <c r="AJ54" s="398">
        <v>-5.2409999999999854</v>
      </c>
      <c r="AK54" s="398">
        <v>47.490999999999985</v>
      </c>
    </row>
    <row r="55" spans="1:37" ht="15" customHeight="1" x14ac:dyDescent="0.25">
      <c r="A55" s="86"/>
      <c r="B55" s="168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64.677000000000007</v>
      </c>
      <c r="P55" s="401">
        <v>-0.32299999999999329</v>
      </c>
      <c r="Q55" s="401">
        <v>0</v>
      </c>
      <c r="R55" s="401"/>
      <c r="S55" s="87"/>
      <c r="T55" s="374" t="s">
        <v>101</v>
      </c>
      <c r="U55" s="401">
        <v>0</v>
      </c>
      <c r="V55" s="401">
        <v>8.4000000000003183E-2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64.683999999999997</v>
      </c>
      <c r="AI55" s="398">
        <v>-0.3160000000000025</v>
      </c>
      <c r="AJ55" s="398">
        <v>46.300803132123661</v>
      </c>
      <c r="AK55" s="398">
        <v>-3.0000000000001137E-3</v>
      </c>
    </row>
    <row r="56" spans="1:37" ht="15" customHeight="1" x14ac:dyDescent="0.25">
      <c r="A56" s="86"/>
      <c r="B56" s="1680" t="s">
        <v>84</v>
      </c>
      <c r="C56" s="374"/>
      <c r="D56" s="374">
        <v>1120</v>
      </c>
      <c r="E56" s="401">
        <v>0</v>
      </c>
      <c r="F56" s="401">
        <v>0</v>
      </c>
      <c r="G56" s="401">
        <v>0</v>
      </c>
      <c r="H56" s="401">
        <v>8.4</v>
      </c>
      <c r="I56" s="401">
        <v>0</v>
      </c>
      <c r="J56" s="401">
        <v>0</v>
      </c>
      <c r="K56" s="401">
        <v>19.100000000000001</v>
      </c>
      <c r="L56" s="392">
        <v>1092.5</v>
      </c>
      <c r="M56" s="392">
        <v>1126.6749673525887</v>
      </c>
      <c r="N56" s="401">
        <v>34.174967352588737</v>
      </c>
      <c r="O56" s="392">
        <v>1120.93</v>
      </c>
      <c r="P56" s="401">
        <v>28.430000000000064</v>
      </c>
      <c r="Q56" s="401">
        <v>0</v>
      </c>
      <c r="R56" s="401"/>
      <c r="S56" s="87"/>
      <c r="T56" s="374" t="s">
        <v>102</v>
      </c>
      <c r="U56" s="401">
        <v>1.5255239824582532</v>
      </c>
      <c r="V56" s="401">
        <v>2.94399999999996</v>
      </c>
      <c r="W56" s="401">
        <v>-11.6</v>
      </c>
      <c r="X56" s="401">
        <v>0</v>
      </c>
      <c r="Y56" s="401">
        <v>0</v>
      </c>
      <c r="Z56" s="401">
        <v>0</v>
      </c>
      <c r="AA56" s="401">
        <v>0</v>
      </c>
      <c r="AB56" s="392">
        <v>1100</v>
      </c>
      <c r="AC56" s="401">
        <v>91.666666666666671</v>
      </c>
      <c r="AD56" s="401">
        <v>6.016</v>
      </c>
      <c r="AE56" s="401">
        <v>19.100000000000001</v>
      </c>
      <c r="AF56" s="401">
        <v>-13.084000000000001</v>
      </c>
      <c r="AG56" s="401">
        <v>-11.6</v>
      </c>
      <c r="AH56" s="392">
        <v>1121.0619999999999</v>
      </c>
      <c r="AI56" s="398">
        <v>21.061999999999898</v>
      </c>
      <c r="AJ56" s="398">
        <v>-3.8319999999999936</v>
      </c>
      <c r="AK56" s="398">
        <v>1.4449999999999363</v>
      </c>
    </row>
    <row r="57" spans="1:37" ht="15" hidden="1" customHeight="1" thickBot="1" x14ac:dyDescent="0.3">
      <c r="A57" s="86"/>
      <c r="B57" s="168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-2.6309999999999718</v>
      </c>
      <c r="AK57" s="398">
        <v>0</v>
      </c>
    </row>
    <row r="58" spans="1:37" ht="15" customHeight="1" thickBot="1" x14ac:dyDescent="0.3">
      <c r="A58" s="86"/>
      <c r="B58" s="1677" t="s">
        <v>85</v>
      </c>
      <c r="C58" s="89">
        <v>2</v>
      </c>
      <c r="D58" s="89">
        <v>995</v>
      </c>
      <c r="E58" s="192">
        <v>0</v>
      </c>
      <c r="F58" s="192">
        <v>10.5</v>
      </c>
      <c r="G58" s="192">
        <v>0</v>
      </c>
      <c r="H58" s="192">
        <v>1.5</v>
      </c>
      <c r="I58" s="192">
        <v>0</v>
      </c>
      <c r="J58" s="192">
        <v>0</v>
      </c>
      <c r="K58" s="192">
        <v>0</v>
      </c>
      <c r="L58" s="190">
        <v>1004</v>
      </c>
      <c r="M58" s="190">
        <v>1070.6863690129312</v>
      </c>
      <c r="N58" s="192">
        <v>66.686369012931209</v>
      </c>
      <c r="O58" s="190">
        <v>1065.2439999999999</v>
      </c>
      <c r="P58" s="192">
        <v>61.243999999999915</v>
      </c>
      <c r="Q58" s="192">
        <v>0</v>
      </c>
      <c r="R58" s="192"/>
      <c r="S58" s="87"/>
      <c r="T58" s="89">
        <v>2</v>
      </c>
      <c r="U58" s="192">
        <v>788.15878178514822</v>
      </c>
      <c r="V58" s="192">
        <v>1183.0254550844138</v>
      </c>
      <c r="W58" s="192">
        <v>-15.4</v>
      </c>
      <c r="X58" s="192">
        <v>0</v>
      </c>
      <c r="Y58" s="192">
        <v>100.5</v>
      </c>
      <c r="Z58" s="192">
        <v>0</v>
      </c>
      <c r="AA58" s="192">
        <v>0</v>
      </c>
      <c r="AB58" s="190">
        <v>1078.5999999999999</v>
      </c>
      <c r="AC58" s="192">
        <v>89.883333333333326</v>
      </c>
      <c r="AD58" s="192">
        <v>3.2</v>
      </c>
      <c r="AE58" s="192">
        <v>0</v>
      </c>
      <c r="AF58" s="192">
        <v>3.2</v>
      </c>
      <c r="AG58" s="192">
        <v>-15.4</v>
      </c>
      <c r="AH58" s="190">
        <v>1065.242803132124</v>
      </c>
      <c r="AI58" s="193">
        <v>-13.357196867875928</v>
      </c>
      <c r="AJ58" s="193">
        <v>-0.3160000000000025</v>
      </c>
      <c r="AK58" s="193">
        <v>80.131803132123991</v>
      </c>
    </row>
    <row r="59" spans="1:37" ht="15" customHeight="1" thickBot="1" x14ac:dyDescent="0.3">
      <c r="A59" s="86"/>
      <c r="B59" s="91" t="s">
        <v>81</v>
      </c>
      <c r="C59" s="92"/>
      <c r="D59" s="92">
        <v>7975</v>
      </c>
      <c r="E59" s="97">
        <v>0</v>
      </c>
      <c r="F59" s="97">
        <v>121.9</v>
      </c>
      <c r="G59" s="97">
        <v>0</v>
      </c>
      <c r="H59" s="97">
        <v>20.810000000000002</v>
      </c>
      <c r="I59" s="97">
        <v>0</v>
      </c>
      <c r="J59" s="97">
        <v>0</v>
      </c>
      <c r="K59" s="97">
        <v>66.150865740740741</v>
      </c>
      <c r="L59" s="97">
        <v>8009.9391342592589</v>
      </c>
      <c r="M59" s="97">
        <v>7929.3817039209489</v>
      </c>
      <c r="N59" s="97">
        <v>-80.5574303383097</v>
      </c>
      <c r="O59" s="97">
        <v>7888.7869999999994</v>
      </c>
      <c r="P59" s="97">
        <v>-121.15213425925958</v>
      </c>
      <c r="Q59" s="97">
        <v>7439.125</v>
      </c>
      <c r="R59" s="97">
        <v>449.66199999999935</v>
      </c>
      <c r="S59" s="449"/>
      <c r="T59" s="96" t="s">
        <v>81</v>
      </c>
      <c r="U59" s="97">
        <v>3009.0819434986752</v>
      </c>
      <c r="V59" s="97">
        <v>3000.5764550844133</v>
      </c>
      <c r="W59" s="97">
        <v>-31.4</v>
      </c>
      <c r="X59" s="97">
        <v>0</v>
      </c>
      <c r="Y59" s="97">
        <v>241.9</v>
      </c>
      <c r="Z59" s="97">
        <v>0</v>
      </c>
      <c r="AA59" s="97">
        <v>-69.400000000000006</v>
      </c>
      <c r="AB59" s="97">
        <v>7580.2900000000009</v>
      </c>
      <c r="AC59" s="97">
        <v>631.69083333333333</v>
      </c>
      <c r="AD59" s="97">
        <v>35.497</v>
      </c>
      <c r="AE59" s="97">
        <v>66.150865740740741</v>
      </c>
      <c r="AF59" s="97">
        <v>-30.653865740740741</v>
      </c>
      <c r="AG59" s="97">
        <v>-31.4</v>
      </c>
      <c r="AH59" s="97">
        <v>7626.5908031321242</v>
      </c>
      <c r="AI59" s="98">
        <v>46.300803132123292</v>
      </c>
      <c r="AJ59" s="95">
        <v>-0.70799999999999841</v>
      </c>
      <c r="AK59" s="98">
        <v>103.69780313212414</v>
      </c>
    </row>
    <row r="60" spans="1:37" ht="15" customHeight="1" x14ac:dyDescent="0.25">
      <c r="A60" s="86"/>
      <c r="B60" s="1680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0.05</v>
      </c>
      <c r="I60" s="401">
        <v>0</v>
      </c>
      <c r="J60" s="401">
        <v>0</v>
      </c>
      <c r="K60" s="401">
        <v>9.699887731481482</v>
      </c>
      <c r="L60" s="392">
        <v>140.25011226851851</v>
      </c>
      <c r="M60" s="392">
        <v>149.86189243100006</v>
      </c>
      <c r="N60" s="401">
        <v>9.6117801624815513</v>
      </c>
      <c r="O60" s="392">
        <v>149.1</v>
      </c>
      <c r="P60" s="401">
        <v>8.8498877314814877</v>
      </c>
      <c r="Q60" s="401">
        <v>0</v>
      </c>
      <c r="R60" s="401"/>
      <c r="S60" s="87"/>
      <c r="T60" s="374" t="s">
        <v>86</v>
      </c>
      <c r="U60" s="401">
        <v>-1.0945620472496955</v>
      </c>
      <c r="V60" s="401">
        <v>-2.1490000000000009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149.94999999999999</v>
      </c>
      <c r="AC60" s="401">
        <v>12.495833333333332</v>
      </c>
      <c r="AD60" s="401">
        <v>3.9609999999999999</v>
      </c>
      <c r="AE60" s="401">
        <v>9.699887731481482</v>
      </c>
      <c r="AF60" s="401">
        <v>-5.7388877314814817</v>
      </c>
      <c r="AG60" s="401">
        <v>0</v>
      </c>
      <c r="AH60" s="392">
        <v>146.11799999999999</v>
      </c>
      <c r="AI60" s="398">
        <v>-3.8319999999999936</v>
      </c>
      <c r="AJ60" s="398">
        <v>0</v>
      </c>
      <c r="AK60" s="398">
        <v>-0.35900000000000887</v>
      </c>
    </row>
    <row r="61" spans="1:37" ht="15" customHeight="1" x14ac:dyDescent="0.25">
      <c r="A61" s="86"/>
      <c r="B61" s="168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0.01</v>
      </c>
      <c r="I61" s="401">
        <v>0</v>
      </c>
      <c r="J61" s="401">
        <v>0</v>
      </c>
      <c r="K61" s="401">
        <v>0</v>
      </c>
      <c r="L61" s="392">
        <v>69.989999999999995</v>
      </c>
      <c r="M61" s="392">
        <v>69.628181430767867</v>
      </c>
      <c r="N61" s="401">
        <v>-0.36181856923212763</v>
      </c>
      <c r="O61" s="392">
        <v>69.274000000000001</v>
      </c>
      <c r="P61" s="401">
        <v>-0.71599999999999397</v>
      </c>
      <c r="Q61" s="401">
        <v>0</v>
      </c>
      <c r="R61" s="401"/>
      <c r="S61" s="87"/>
      <c r="T61" s="374" t="s">
        <v>103</v>
      </c>
      <c r="U61" s="401">
        <v>-0.49157203798428384</v>
      </c>
      <c r="V61" s="401">
        <v>-0.40000000000000568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69.989999999999995</v>
      </c>
      <c r="AC61" s="401">
        <v>5.8324999999999996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69.281999999999996</v>
      </c>
      <c r="AI61" s="398">
        <v>-0.70799999999999841</v>
      </c>
      <c r="AJ61" s="398">
        <v>0</v>
      </c>
      <c r="AK61" s="398">
        <v>-0.49300000000000921</v>
      </c>
    </row>
    <row r="62" spans="1:37" ht="15" customHeight="1" x14ac:dyDescent="0.25">
      <c r="A62" s="86"/>
      <c r="B62" s="168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-5.850999999999658</v>
      </c>
      <c r="AK62" s="398">
        <v>0</v>
      </c>
    </row>
    <row r="63" spans="1:37" ht="15" customHeight="1" x14ac:dyDescent="0.25">
      <c r="A63" s="86"/>
      <c r="B63" s="168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-10.39099999999965</v>
      </c>
      <c r="AK63" s="398">
        <v>0</v>
      </c>
    </row>
    <row r="64" spans="1:37" ht="15" customHeight="1" thickBot="1" x14ac:dyDescent="0.3">
      <c r="A64" s="86"/>
      <c r="B64" s="1677" t="s">
        <v>93</v>
      </c>
      <c r="C64" s="89"/>
      <c r="D64" s="89">
        <v>6180</v>
      </c>
      <c r="E64" s="192">
        <v>0</v>
      </c>
      <c r="F64" s="192">
        <v>0</v>
      </c>
      <c r="G64" s="192">
        <v>0</v>
      </c>
      <c r="H64" s="192">
        <v>11</v>
      </c>
      <c r="I64" s="192">
        <v>0</v>
      </c>
      <c r="J64" s="192">
        <v>0</v>
      </c>
      <c r="K64" s="192">
        <v>7.2967627314814818</v>
      </c>
      <c r="L64" s="190">
        <v>6161.7032372685189</v>
      </c>
      <c r="M64" s="190">
        <v>6246.9650000000001</v>
      </c>
      <c r="N64" s="192">
        <v>85.261762731481213</v>
      </c>
      <c r="O64" s="190">
        <v>6246.9650000000001</v>
      </c>
      <c r="P64" s="192">
        <v>85.261762731481213</v>
      </c>
      <c r="Q64" s="192">
        <v>0</v>
      </c>
      <c r="R64" s="192"/>
      <c r="S64" s="87"/>
      <c r="T64" s="89" t="s">
        <v>105</v>
      </c>
      <c r="U64" s="192">
        <v>-21.734816787498858</v>
      </c>
      <c r="V64" s="192">
        <v>3.3510000000005675</v>
      </c>
      <c r="W64" s="192">
        <v>0</v>
      </c>
      <c r="X64" s="192">
        <v>0</v>
      </c>
      <c r="Y64" s="192">
        <v>0</v>
      </c>
      <c r="Z64" s="192">
        <v>0</v>
      </c>
      <c r="AA64" s="192">
        <v>0</v>
      </c>
      <c r="AB64" s="190">
        <v>6969</v>
      </c>
      <c r="AC64" s="192">
        <v>580.75</v>
      </c>
      <c r="AD64" s="192">
        <v>5.27</v>
      </c>
      <c r="AE64" s="192">
        <v>7.2967627314814818</v>
      </c>
      <c r="AF64" s="192">
        <v>-2.0267627314814822</v>
      </c>
      <c r="AG64" s="192">
        <v>0</v>
      </c>
      <c r="AH64" s="190">
        <v>6963.1490000000003</v>
      </c>
      <c r="AI64" s="193">
        <v>-5.850999999999658</v>
      </c>
      <c r="AJ64" s="193">
        <v>67.559191810124091</v>
      </c>
      <c r="AK64" s="193">
        <v>15.842000000000553</v>
      </c>
    </row>
    <row r="65" spans="1:37" ht="15" customHeight="1" thickBot="1" x14ac:dyDescent="0.3">
      <c r="A65" s="86"/>
      <c r="B65" s="91" t="s">
        <v>88</v>
      </c>
      <c r="C65" s="92"/>
      <c r="D65" s="92">
        <v>6400</v>
      </c>
      <c r="E65" s="97">
        <v>0</v>
      </c>
      <c r="F65" s="97">
        <v>0</v>
      </c>
      <c r="G65" s="97">
        <v>0</v>
      </c>
      <c r="H65" s="97">
        <v>11.06</v>
      </c>
      <c r="I65" s="97">
        <v>0</v>
      </c>
      <c r="J65" s="97">
        <v>0</v>
      </c>
      <c r="K65" s="97">
        <v>16.996650462962965</v>
      </c>
      <c r="L65" s="119">
        <v>6371.9433495370376</v>
      </c>
      <c r="M65" s="119">
        <v>6466.4550738617681</v>
      </c>
      <c r="N65" s="97">
        <v>94.511724324730636</v>
      </c>
      <c r="O65" s="119">
        <v>6465.3389999999999</v>
      </c>
      <c r="P65" s="97">
        <v>93.395650462962294</v>
      </c>
      <c r="Q65" s="97">
        <v>7199.9539999999997</v>
      </c>
      <c r="R65" s="97">
        <v>-734.61499999999978</v>
      </c>
      <c r="S65" s="449"/>
      <c r="T65" s="96" t="s">
        <v>88</v>
      </c>
      <c r="U65" s="97">
        <v>-23.320950872733192</v>
      </c>
      <c r="V65" s="97">
        <v>0.80200000000058935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119">
        <v>7188.94</v>
      </c>
      <c r="AC65" s="97">
        <v>599.07833333333338</v>
      </c>
      <c r="AD65" s="97">
        <v>9.9849999999999994</v>
      </c>
      <c r="AE65" s="97">
        <v>16.996650462962965</v>
      </c>
      <c r="AF65" s="97">
        <v>-7.0116504629629652</v>
      </c>
      <c r="AG65" s="97">
        <v>0</v>
      </c>
      <c r="AH65" s="119">
        <v>7178.549</v>
      </c>
      <c r="AI65" s="98">
        <v>-10.390999999999622</v>
      </c>
      <c r="AJ65" s="95">
        <v>0</v>
      </c>
      <c r="AK65" s="98">
        <v>14.989999999999782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0</v>
      </c>
      <c r="F66" s="108">
        <v>139.80000000000001</v>
      </c>
      <c r="G66" s="108">
        <v>0</v>
      </c>
      <c r="H66" s="108">
        <v>40.250000000000007</v>
      </c>
      <c r="I66" s="108">
        <v>0</v>
      </c>
      <c r="J66" s="442">
        <v>0</v>
      </c>
      <c r="K66" s="108">
        <v>95.133581018518512</v>
      </c>
      <c r="L66" s="108">
        <v>20419.416418981484</v>
      </c>
      <c r="M66" s="108">
        <v>20472.106166460719</v>
      </c>
      <c r="N66" s="108">
        <v>52.689747479234939</v>
      </c>
      <c r="O66" s="108">
        <v>20430.395388678</v>
      </c>
      <c r="P66" s="108">
        <v>10.978969696516288</v>
      </c>
      <c r="Q66" s="108">
        <v>20670.669999999998</v>
      </c>
      <c r="R66" s="108">
        <v>-240.27461132199824</v>
      </c>
      <c r="S66" s="109"/>
      <c r="T66" s="105" t="s">
        <v>287</v>
      </c>
      <c r="U66" s="108">
        <v>-86.974141819925535</v>
      </c>
      <c r="V66" s="108">
        <v>-71.356679361453644</v>
      </c>
      <c r="W66" s="108">
        <v>-36.299999999999997</v>
      </c>
      <c r="X66" s="108">
        <v>0</v>
      </c>
      <c r="Y66" s="108">
        <v>259.8</v>
      </c>
      <c r="Z66" s="108">
        <v>0</v>
      </c>
      <c r="AA66" s="108">
        <v>-69.400000000000006</v>
      </c>
      <c r="AB66" s="106">
        <v>20813.849999999999</v>
      </c>
      <c r="AC66" s="108">
        <v>1734.4875</v>
      </c>
      <c r="AD66" s="108">
        <v>67.225999999999999</v>
      </c>
      <c r="AE66" s="442">
        <v>95.133581018518512</v>
      </c>
      <c r="AF66" s="108">
        <v>-27.907581018518517</v>
      </c>
      <c r="AG66" s="108">
        <v>-36.299999999999997</v>
      </c>
      <c r="AH66" s="108">
        <v>20881.409191810122</v>
      </c>
      <c r="AI66" s="108">
        <v>67.559191810123593</v>
      </c>
      <c r="AJ66" s="110">
        <v>0</v>
      </c>
      <c r="AK66" s="108">
        <v>46.107824686256208</v>
      </c>
    </row>
    <row r="67" spans="1:37" ht="15.75" thickBot="1" x14ac:dyDescent="0.3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0</v>
      </c>
      <c r="F68" s="108">
        <v>189.8</v>
      </c>
      <c r="G68" s="106">
        <v>0</v>
      </c>
      <c r="H68" s="106">
        <v>50.007419354838717</v>
      </c>
      <c r="I68" s="106">
        <v>0</v>
      </c>
      <c r="J68" s="447">
        <v>0</v>
      </c>
      <c r="K68" s="106">
        <v>164.06579282407409</v>
      </c>
      <c r="L68" s="106">
        <v>30841.726787821091</v>
      </c>
      <c r="M68" s="106">
        <v>30698.981090008732</v>
      </c>
      <c r="N68" s="108">
        <v>-142.74569781235732</v>
      </c>
      <c r="O68" s="106">
        <v>30865.996239919874</v>
      </c>
      <c r="P68" s="108">
        <v>24.269452098784313</v>
      </c>
      <c r="Q68" s="106">
        <v>31110.149999999998</v>
      </c>
      <c r="R68" s="108">
        <v>-244.1537600801239</v>
      </c>
      <c r="S68" s="109"/>
      <c r="T68" s="105" t="s">
        <v>288</v>
      </c>
      <c r="U68" s="108">
        <v>-65.189751020485488</v>
      </c>
      <c r="V68" s="108">
        <v>-35.356679361453644</v>
      </c>
      <c r="W68" s="108">
        <v>-76.8</v>
      </c>
      <c r="X68" s="108">
        <v>-16</v>
      </c>
      <c r="Y68" s="106">
        <v>309.8</v>
      </c>
      <c r="Z68" s="120">
        <v>0</v>
      </c>
      <c r="AA68" s="108">
        <v>-69.400000000000006</v>
      </c>
      <c r="AB68" s="107">
        <v>31248.59258064516</v>
      </c>
      <c r="AC68" s="106">
        <v>2598.3050307366339</v>
      </c>
      <c r="AD68" s="106">
        <v>195.22300000000001</v>
      </c>
      <c r="AE68" s="106">
        <v>164.06579282407409</v>
      </c>
      <c r="AF68" s="106">
        <v>31.157207175925908</v>
      </c>
      <c r="AG68" s="108">
        <v>-76.8</v>
      </c>
      <c r="AH68" s="106">
        <v>31240.409191810122</v>
      </c>
      <c r="AI68" s="108">
        <v>-8.1833888350374764</v>
      </c>
      <c r="AJ68" s="169" t="e">
        <v>#VALUE!</v>
      </c>
      <c r="AK68" s="108">
        <v>82.107824686256208</v>
      </c>
    </row>
    <row r="69" spans="1:37" x14ac:dyDescent="0.25">
      <c r="C69" s="111"/>
    </row>
    <row r="70" spans="1:37" ht="15.75" thickBot="1" x14ac:dyDescent="0.3">
      <c r="C70" s="111"/>
      <c r="L70" s="11"/>
      <c r="M70" s="12"/>
      <c r="Q70" s="12"/>
      <c r="AB70" s="12"/>
    </row>
    <row r="71" spans="1:37" ht="15.75" thickBot="1" x14ac:dyDescent="0.3">
      <c r="B71" s="209" t="s">
        <v>57</v>
      </c>
      <c r="C71" s="53"/>
      <c r="D71" s="167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7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72" t="s">
        <v>322</v>
      </c>
      <c r="Y72" s="1672" t="s">
        <v>323</v>
      </c>
      <c r="Z72" s="331" t="s">
        <v>324</v>
      </c>
      <c r="AA72" s="1672" t="s">
        <v>325</v>
      </c>
      <c r="AB72" s="333" t="s">
        <v>317</v>
      </c>
      <c r="AC72" s="167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68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73" t="s">
        <v>316</v>
      </c>
      <c r="Y73" s="1673" t="s">
        <v>327</v>
      </c>
      <c r="Z73" s="332" t="s">
        <v>328</v>
      </c>
      <c r="AA73" s="1673" t="s">
        <v>316</v>
      </c>
      <c r="AB73" s="334" t="s">
        <v>316</v>
      </c>
      <c r="AC73" s="167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687"/>
    </row>
    <row r="74" spans="1:37" ht="16.5" thickBot="1" x14ac:dyDescent="0.3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5.75" thickBot="1" x14ac:dyDescent="0.3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87</v>
      </c>
      <c r="H75" s="404">
        <v>0</v>
      </c>
      <c r="I75" s="404">
        <v>0</v>
      </c>
      <c r="J75" s="404">
        <v>0</v>
      </c>
      <c r="K75" s="404">
        <v>0</v>
      </c>
      <c r="L75" s="403">
        <v>87</v>
      </c>
      <c r="M75" s="403">
        <v>85</v>
      </c>
      <c r="N75" s="404">
        <v>-2</v>
      </c>
      <c r="O75" s="403">
        <v>2</v>
      </c>
      <c r="P75" s="404">
        <v>-40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5">
      <c r="B76" s="402" t="s">
        <v>39</v>
      </c>
      <c r="C76" s="403">
        <v>2</v>
      </c>
      <c r="D76" s="403">
        <v>5960</v>
      </c>
      <c r="E76" s="404">
        <v>0</v>
      </c>
      <c r="F76" s="404">
        <v>0</v>
      </c>
      <c r="G76" s="404">
        <v>80</v>
      </c>
      <c r="H76" s="404">
        <v>0</v>
      </c>
      <c r="I76" s="404">
        <v>0.20277777777778</v>
      </c>
      <c r="J76" s="404">
        <v>0</v>
      </c>
      <c r="K76" s="404">
        <v>135</v>
      </c>
      <c r="L76" s="403">
        <v>6174.7972222222224</v>
      </c>
      <c r="M76" s="403">
        <v>6282.0812500000011</v>
      </c>
      <c r="N76" s="404">
        <v>107.28402777777865</v>
      </c>
      <c r="O76" s="403">
        <v>2</v>
      </c>
      <c r="P76" s="404">
        <v>-7.7312499999989086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20.899009171783863</v>
      </c>
      <c r="X76" s="336">
        <v>33.200000000000003</v>
      </c>
      <c r="Y76" s="336">
        <v>2.0899009171783865E-2</v>
      </c>
      <c r="Z76" s="336">
        <v>6.632937923109246</v>
      </c>
      <c r="AA76" s="267">
        <v>26.587961086062542</v>
      </c>
      <c r="AB76" s="267">
        <v>35.811</v>
      </c>
      <c r="AC76" s="336">
        <v>9.223038913937458</v>
      </c>
      <c r="AD76" s="336">
        <v>-0.34600000000000364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3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50.645486111111111</v>
      </c>
      <c r="J77" s="382">
        <v>0</v>
      </c>
      <c r="K77" s="382">
        <v>235</v>
      </c>
      <c r="L77" s="381">
        <v>8224.3545138888876</v>
      </c>
      <c r="M77" s="381">
        <v>8330</v>
      </c>
      <c r="N77" s="382">
        <v>105.6454861111124</v>
      </c>
      <c r="O77" s="381">
        <v>4</v>
      </c>
      <c r="P77" s="382">
        <v>-65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-1424.5873403149619</v>
      </c>
      <c r="X77" s="383">
        <v>16.5</v>
      </c>
      <c r="Y77" s="383">
        <v>-1.4245873403149618</v>
      </c>
      <c r="Z77" s="182">
        <v>0</v>
      </c>
      <c r="AA77" s="384">
        <v>15.075412659685039</v>
      </c>
      <c r="AB77" s="384">
        <v>15.463000000000001</v>
      </c>
      <c r="AC77" s="383">
        <v>0.38758734031496189</v>
      </c>
      <c r="AD77" s="182">
        <v>-0.22500000000000142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1664.6169817</v>
      </c>
    </row>
    <row r="78" spans="1:37" ht="15.75" thickBot="1" x14ac:dyDescent="0.3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7394</v>
      </c>
      <c r="N78" s="382">
        <v>194</v>
      </c>
      <c r="O78" s="381">
        <v>7</v>
      </c>
      <c r="P78" s="382">
        <v>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-71.658468350154365</v>
      </c>
      <c r="X78" s="383">
        <v>46</v>
      </c>
      <c r="Y78" s="383">
        <v>-7.1658468350154367E-2</v>
      </c>
      <c r="Z78" s="383">
        <v>0</v>
      </c>
      <c r="AA78" s="384">
        <v>45.928341531649849</v>
      </c>
      <c r="AB78" s="384">
        <v>42.648000000000003</v>
      </c>
      <c r="AC78" s="383">
        <v>-3.2803415316498459</v>
      </c>
      <c r="AD78" s="383">
        <v>-7.7720000000000056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5">
      <c r="B79" s="380" t="s">
        <v>41</v>
      </c>
      <c r="C79" s="381"/>
      <c r="D79" s="381">
        <v>10250</v>
      </c>
      <c r="E79" s="382">
        <v>0</v>
      </c>
      <c r="F79" s="382">
        <v>0</v>
      </c>
      <c r="G79" s="382">
        <v>21</v>
      </c>
      <c r="H79" s="382">
        <v>22</v>
      </c>
      <c r="I79" s="382">
        <v>185.39898148148148</v>
      </c>
      <c r="J79" s="382">
        <v>-19</v>
      </c>
      <c r="K79" s="382">
        <v>1695</v>
      </c>
      <c r="L79" s="381">
        <v>11783.601018518519</v>
      </c>
      <c r="M79" s="381">
        <v>11879.226299999998</v>
      </c>
      <c r="N79" s="382">
        <v>95.62528148147976</v>
      </c>
      <c r="O79" s="381"/>
      <c r="P79" s="382">
        <v>77.091999999998734</v>
      </c>
      <c r="Q79" s="187"/>
      <c r="R79" s="2899" t="s">
        <v>41</v>
      </c>
      <c r="S79" s="2900"/>
      <c r="T79" s="2900"/>
      <c r="U79" s="2900"/>
      <c r="V79" s="374"/>
      <c r="W79" s="383">
        <v>2387.3158829474387</v>
      </c>
      <c r="X79" s="383">
        <v>135</v>
      </c>
      <c r="Y79" s="383">
        <v>2.3873158829474388</v>
      </c>
      <c r="Z79" s="383">
        <v>4.7198559887187015</v>
      </c>
      <c r="AA79" s="384">
        <v>132.66745989422873</v>
      </c>
      <c r="AB79" s="384">
        <v>131.83000000000001</v>
      </c>
      <c r="AC79" s="383">
        <v>-0.83745989422871503</v>
      </c>
      <c r="AD79" s="383">
        <v>1.5299999999999727</v>
      </c>
      <c r="AE79" s="384">
        <v>136</v>
      </c>
      <c r="AF79" s="383">
        <v>130.81400000000002</v>
      </c>
      <c r="AG79" s="383">
        <v>-5.1859999999999786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5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330</v>
      </c>
      <c r="L80" s="381">
        <v>10270</v>
      </c>
      <c r="M80" s="381">
        <v>10401.0272</v>
      </c>
      <c r="N80" s="382">
        <v>131.02720000000045</v>
      </c>
      <c r="O80" s="381">
        <v>11</v>
      </c>
      <c r="P80" s="382">
        <v>61.352000000000771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622.51687685017646</v>
      </c>
      <c r="X80" s="383">
        <v>50.4</v>
      </c>
      <c r="Y80" s="383">
        <v>0.62251687685017643</v>
      </c>
      <c r="Z80" s="383">
        <v>1.2993497555639605E-2</v>
      </c>
      <c r="AA80" s="384">
        <v>51.009523379294535</v>
      </c>
      <c r="AB80" s="384">
        <v>52.706000000000003</v>
      </c>
      <c r="AC80" s="383">
        <v>1.696476620705468</v>
      </c>
      <c r="AD80" s="383">
        <v>-1.8320000000000007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3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15536.712499999998</v>
      </c>
      <c r="N81" s="382">
        <v>-133.28750000000218</v>
      </c>
      <c r="O81" s="381">
        <v>13</v>
      </c>
      <c r="P81" s="382">
        <v>20.328999999997905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471.185426650198</v>
      </c>
      <c r="X81" s="383">
        <v>70.5</v>
      </c>
      <c r="Y81" s="383">
        <v>0.47118542665019797</v>
      </c>
      <c r="Z81" s="182">
        <v>0</v>
      </c>
      <c r="AA81" s="384">
        <v>70.971185426650194</v>
      </c>
      <c r="AB81" s="384">
        <v>69.22</v>
      </c>
      <c r="AC81" s="383">
        <v>-1.7511854266501956</v>
      </c>
      <c r="AD81" s="182">
        <v>0.37800000000000011</v>
      </c>
      <c r="AE81" s="384"/>
      <c r="AF81" s="383"/>
      <c r="AG81" s="383"/>
      <c r="AH81" s="2897"/>
      <c r="AI81" s="2898"/>
      <c r="AJ81" s="360"/>
      <c r="AK81" s="361"/>
    </row>
    <row r="82" spans="1:37" ht="15.75" thickBot="1" x14ac:dyDescent="0.3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125</v>
      </c>
      <c r="L82" s="153">
        <v>6445</v>
      </c>
      <c r="M82" s="153">
        <v>6452.4437000000007</v>
      </c>
      <c r="N82" s="157">
        <v>7.4437000000007174</v>
      </c>
      <c r="O82" s="153">
        <v>15</v>
      </c>
      <c r="P82" s="157">
        <v>-5.9506999999985055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-941.15651988729996</v>
      </c>
      <c r="X82" s="335">
        <v>40</v>
      </c>
      <c r="Y82" s="182">
        <v>-0.94115651988729998</v>
      </c>
      <c r="Z82" s="182">
        <v>0</v>
      </c>
      <c r="AA82" s="185">
        <v>39.058843480112699</v>
      </c>
      <c r="AB82" s="185">
        <v>40.748999999999995</v>
      </c>
      <c r="AC82" s="383">
        <v>1.6901565198872959</v>
      </c>
      <c r="AD82" s="182">
        <v>-1.7559999999999931</v>
      </c>
      <c r="AE82" s="185">
        <v>267</v>
      </c>
      <c r="AF82" s="383">
        <v>255.21300000000002</v>
      </c>
      <c r="AG82" s="383">
        <v>-11.786999999999978</v>
      </c>
      <c r="AH82" s="362"/>
      <c r="AI82" s="362"/>
      <c r="AJ82" s="363"/>
      <c r="AK82" s="362"/>
    </row>
    <row r="83" spans="1:37" ht="15.75" customHeight="1" thickBot="1" x14ac:dyDescent="0.3">
      <c r="B83" s="147" t="s">
        <v>40</v>
      </c>
      <c r="C83" s="148"/>
      <c r="D83" s="285">
        <v>63280</v>
      </c>
      <c r="E83" s="150">
        <v>0</v>
      </c>
      <c r="F83" s="150">
        <v>0</v>
      </c>
      <c r="G83" s="150">
        <v>188</v>
      </c>
      <c r="H83" s="150">
        <v>22</v>
      </c>
      <c r="I83" s="150">
        <v>236.24724537037036</v>
      </c>
      <c r="J83" s="150">
        <v>-19</v>
      </c>
      <c r="K83" s="150">
        <v>2620</v>
      </c>
      <c r="L83" s="285">
        <v>65854.752754629633</v>
      </c>
      <c r="M83" s="285">
        <v>66360.490949999992</v>
      </c>
      <c r="N83" s="150">
        <v>505.73819537036979</v>
      </c>
      <c r="O83" s="285" t="s">
        <v>40</v>
      </c>
      <c r="P83" s="150">
        <v>45.091049999988172</v>
      </c>
      <c r="Q83" s="187"/>
      <c r="R83" s="2905" t="s">
        <v>40</v>
      </c>
      <c r="S83" s="2906"/>
      <c r="T83" s="2906"/>
      <c r="U83" s="2907"/>
      <c r="V83" s="179"/>
      <c r="W83" s="180">
        <v>1064.5148670671808</v>
      </c>
      <c r="X83" s="180">
        <v>391.59999999999997</v>
      </c>
      <c r="Y83" s="180">
        <v>1.0645148670671809</v>
      </c>
      <c r="Z83" s="180">
        <v>11.365787409383588</v>
      </c>
      <c r="AA83" s="180">
        <v>381.29872745768364</v>
      </c>
      <c r="AB83" s="180">
        <v>388.42700000000002</v>
      </c>
      <c r="AC83" s="180">
        <v>7.1282725423164273</v>
      </c>
      <c r="AD83" s="180">
        <v>-10.023000000000025</v>
      </c>
      <c r="AE83" s="180">
        <v>403</v>
      </c>
      <c r="AF83" s="180">
        <v>386.02700000000004</v>
      </c>
      <c r="AG83" s="180">
        <v>-16.972999999999956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5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135</v>
      </c>
      <c r="H84" s="382">
        <v>0</v>
      </c>
      <c r="I84" s="382">
        <v>0</v>
      </c>
      <c r="J84" s="382">
        <v>0</v>
      </c>
      <c r="K84" s="382">
        <v>425</v>
      </c>
      <c r="L84" s="381">
        <v>3370</v>
      </c>
      <c r="M84" s="381">
        <v>3471.5280000000002</v>
      </c>
      <c r="N84" s="382">
        <v>101.52800000000025</v>
      </c>
      <c r="O84" s="381">
        <v>1</v>
      </c>
      <c r="P84" s="382">
        <v>-39.192000000000007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-1676.4014954602098</v>
      </c>
      <c r="X84" s="336">
        <v>12.5</v>
      </c>
      <c r="Y84" s="383">
        <v>-1.6764014954602098</v>
      </c>
      <c r="Z84" s="182">
        <v>0</v>
      </c>
      <c r="AA84" s="267">
        <v>10.82359850453979</v>
      </c>
      <c r="AB84" s="267">
        <v>13.232999999999999</v>
      </c>
      <c r="AC84" s="383">
        <v>2.4094014954602088</v>
      </c>
      <c r="AD84" s="182">
        <v>-0.13400000000000034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3.0314140000000003</v>
      </c>
    </row>
    <row r="85" spans="1:37" x14ac:dyDescent="0.25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12.46759259259259</v>
      </c>
      <c r="J85" s="382">
        <v>0</v>
      </c>
      <c r="K85" s="382">
        <v>300</v>
      </c>
      <c r="L85" s="381">
        <v>4477.5324074074078</v>
      </c>
      <c r="M85" s="381">
        <v>4462.6464000000005</v>
      </c>
      <c r="N85" s="382">
        <v>-14.886007407407305</v>
      </c>
      <c r="O85" s="381">
        <v>2</v>
      </c>
      <c r="P85" s="382">
        <v>3.458400000000438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405.92977816953123</v>
      </c>
      <c r="X85" s="383">
        <v>2.4</v>
      </c>
      <c r="Y85" s="383">
        <v>0.40592977816953124</v>
      </c>
      <c r="Z85" s="182">
        <v>0</v>
      </c>
      <c r="AA85" s="384">
        <v>2.8059297781695314</v>
      </c>
      <c r="AB85" s="384">
        <v>1.2490000000000001</v>
      </c>
      <c r="AC85" s="383">
        <v>-1.5569297781695313</v>
      </c>
      <c r="AD85" s="182">
        <v>0.63600000000000012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1.982575</v>
      </c>
    </row>
    <row r="86" spans="1:37" x14ac:dyDescent="0.25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1</v>
      </c>
      <c r="H86" s="382">
        <v>0</v>
      </c>
      <c r="I86" s="382">
        <v>0</v>
      </c>
      <c r="J86" s="382">
        <v>0</v>
      </c>
      <c r="K86" s="382">
        <v>70</v>
      </c>
      <c r="L86" s="381">
        <v>6721</v>
      </c>
      <c r="M86" s="381">
        <v>6752.3600000000024</v>
      </c>
      <c r="N86" s="382">
        <v>31.360000000002401</v>
      </c>
      <c r="O86" s="381">
        <v>3</v>
      </c>
      <c r="P86" s="382">
        <v>232.88000000000102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360.25307112726813</v>
      </c>
      <c r="X86" s="383">
        <v>23.5</v>
      </c>
      <c r="Y86" s="383">
        <v>0.36025307112726812</v>
      </c>
      <c r="Z86" s="182">
        <v>0.65352143459678158</v>
      </c>
      <c r="AA86" s="384">
        <v>23.206731636530485</v>
      </c>
      <c r="AB86" s="384">
        <v>22.927</v>
      </c>
      <c r="AC86" s="383">
        <v>-0.27973163653048516</v>
      </c>
      <c r="AD86" s="182">
        <v>-0.50100000000000122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5.0139890000000005</v>
      </c>
    </row>
    <row r="87" spans="1:37" ht="15.75" customHeight="1" thickBot="1" x14ac:dyDescent="0.3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0</v>
      </c>
      <c r="J87" s="382">
        <v>0</v>
      </c>
      <c r="K87" s="382">
        <v>442</v>
      </c>
      <c r="L87" s="381">
        <v>5842</v>
      </c>
      <c r="M87" s="381">
        <v>5933.6247999999996</v>
      </c>
      <c r="N87" s="382">
        <v>91.624799999999595</v>
      </c>
      <c r="O87" s="381" t="s">
        <v>44</v>
      </c>
      <c r="P87" s="382">
        <v>3.7345000000004802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343.90890028331938</v>
      </c>
      <c r="X87" s="383">
        <v>41.6</v>
      </c>
      <c r="Y87" s="383">
        <v>0.34390890028331939</v>
      </c>
      <c r="Z87" s="182">
        <v>0</v>
      </c>
      <c r="AA87" s="384">
        <v>41.943908900283319</v>
      </c>
      <c r="AB87" s="384">
        <v>42.167999999999999</v>
      </c>
      <c r="AC87" s="383">
        <v>0.22409109971668073</v>
      </c>
      <c r="AD87" s="182">
        <v>0.40400000000000347</v>
      </c>
      <c r="AE87" s="384">
        <v>90</v>
      </c>
      <c r="AF87" s="383">
        <v>78.838999999999999</v>
      </c>
      <c r="AG87" s="383">
        <v>-11.161000000000001</v>
      </c>
      <c r="AH87" s="2915" t="s">
        <v>36</v>
      </c>
      <c r="AI87" s="2916">
        <v>1.2046690000000009</v>
      </c>
      <c r="AJ87" s="366" t="s">
        <v>36</v>
      </c>
      <c r="AK87" s="361">
        <v>0.97898900000000033</v>
      </c>
    </row>
    <row r="88" spans="1:37" ht="15.75" thickBot="1" x14ac:dyDescent="0.3">
      <c r="B88" s="380" t="s">
        <v>45</v>
      </c>
      <c r="C88" s="381" t="s">
        <v>46</v>
      </c>
      <c r="D88" s="381">
        <v>5450</v>
      </c>
      <c r="E88" s="382">
        <v>0</v>
      </c>
      <c r="F88" s="382">
        <v>0</v>
      </c>
      <c r="G88" s="382">
        <v>120</v>
      </c>
      <c r="H88" s="382">
        <v>0</v>
      </c>
      <c r="I88" s="382">
        <v>13.07149305555556</v>
      </c>
      <c r="J88" s="382">
        <v>-50</v>
      </c>
      <c r="K88" s="382">
        <v>0</v>
      </c>
      <c r="L88" s="381">
        <v>5506.9285069444441</v>
      </c>
      <c r="M88" s="381">
        <v>5617</v>
      </c>
      <c r="N88" s="382">
        <v>110.07149305555595</v>
      </c>
      <c r="O88" s="381" t="s">
        <v>46</v>
      </c>
      <c r="P88" s="382">
        <v>-26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357.98783981309805</v>
      </c>
      <c r="X88" s="383">
        <v>80.5</v>
      </c>
      <c r="Y88" s="383">
        <v>0.35798783981309806</v>
      </c>
      <c r="Z88" s="383">
        <v>0.17474594101153629</v>
      </c>
      <c r="AA88" s="384">
        <v>80.683241898801555</v>
      </c>
      <c r="AB88" s="384">
        <v>85.86</v>
      </c>
      <c r="AC88" s="383">
        <v>5.1767581011984447</v>
      </c>
      <c r="AD88" s="383">
        <v>-3.8499999999999943</v>
      </c>
      <c r="AE88" s="384">
        <v>92.405000000000001</v>
      </c>
      <c r="AF88" s="383">
        <v>84.872</v>
      </c>
      <c r="AG88" s="383">
        <v>-7.5330000000000013</v>
      </c>
      <c r="AH88" s="362"/>
      <c r="AI88" s="362"/>
      <c r="AJ88" s="363"/>
      <c r="AK88" s="362"/>
    </row>
    <row r="89" spans="1:37" ht="15" customHeight="1" x14ac:dyDescent="0.25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4.6228587962962999</v>
      </c>
      <c r="J89" s="382">
        <v>0</v>
      </c>
      <c r="K89" s="382">
        <v>67</v>
      </c>
      <c r="L89" s="381">
        <v>8462.377141203704</v>
      </c>
      <c r="M89" s="381">
        <v>8630.8038000000015</v>
      </c>
      <c r="N89" s="382">
        <v>168.42665879629749</v>
      </c>
      <c r="O89" s="381">
        <v>4</v>
      </c>
      <c r="P89" s="382">
        <v>0.92920000000231084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-184.19160134378495</v>
      </c>
      <c r="X89" s="383">
        <v>22</v>
      </c>
      <c r="Y89" s="383">
        <v>-0.18419160134378496</v>
      </c>
      <c r="Z89" s="383">
        <v>0</v>
      </c>
      <c r="AA89" s="384">
        <v>21.815808398656216</v>
      </c>
      <c r="AB89" s="384">
        <v>22.036000000000001</v>
      </c>
      <c r="AC89" s="383">
        <v>0.22019160134378524</v>
      </c>
      <c r="AD89" s="383">
        <v>-0.20000000000000284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125.08500000000001</v>
      </c>
    </row>
    <row r="90" spans="1:37" x14ac:dyDescent="0.25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90.258240740740746</v>
      </c>
      <c r="J90" s="382">
        <v>0</v>
      </c>
      <c r="K90" s="382">
        <v>0</v>
      </c>
      <c r="L90" s="381">
        <v>9509.7417592592592</v>
      </c>
      <c r="M90" s="381">
        <v>9375.7175999999999</v>
      </c>
      <c r="N90" s="382">
        <v>-134.02415925925925</v>
      </c>
      <c r="O90" s="381">
        <v>6</v>
      </c>
      <c r="P90" s="382">
        <v>-349.39039999999841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60.793764873951979</v>
      </c>
      <c r="X90" s="383">
        <v>10</v>
      </c>
      <c r="Y90" s="383">
        <v>6.079376487395198E-2</v>
      </c>
      <c r="Z90" s="182">
        <v>0</v>
      </c>
      <c r="AA90" s="384">
        <v>10.060793764873951</v>
      </c>
      <c r="AB90" s="384">
        <v>11.048999999999999</v>
      </c>
      <c r="AC90" s="383">
        <v>0.98820623512604833</v>
      </c>
      <c r="AD90" s="182">
        <v>0.54700000000000237</v>
      </c>
      <c r="AE90" s="384">
        <v>30</v>
      </c>
      <c r="AF90" s="383">
        <v>30.934999999999999</v>
      </c>
      <c r="AG90" s="383">
        <v>0.93499999999999872</v>
      </c>
      <c r="AH90" s="2895" t="s">
        <v>337</v>
      </c>
      <c r="AI90" s="2896">
        <v>3.0944470000000002</v>
      </c>
      <c r="AJ90" s="405" t="s">
        <v>337</v>
      </c>
      <c r="AK90" s="379">
        <v>93.67311500000001</v>
      </c>
    </row>
    <row r="91" spans="1:37" x14ac:dyDescent="0.25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2387.1999999999998</v>
      </c>
      <c r="N91" s="155">
        <v>75.199999999999818</v>
      </c>
      <c r="O91" s="381" t="s">
        <v>50</v>
      </c>
      <c r="P91" s="155">
        <v>14.599999999999454</v>
      </c>
      <c r="Q91" s="187"/>
      <c r="R91" s="2899" t="s">
        <v>49</v>
      </c>
      <c r="S91" s="2900"/>
      <c r="T91" s="2900"/>
      <c r="U91" s="2900"/>
      <c r="V91" s="374"/>
      <c r="W91" s="383">
        <v>4086.4495256590767</v>
      </c>
      <c r="X91" s="383">
        <v>7.5</v>
      </c>
      <c r="Y91" s="383">
        <v>4.0864495256590763</v>
      </c>
      <c r="Z91" s="182">
        <v>0.16783039920784271</v>
      </c>
      <c r="AA91" s="384">
        <v>11.418619126451235</v>
      </c>
      <c r="AB91" s="384">
        <v>8.2539999999999996</v>
      </c>
      <c r="AC91" s="383">
        <v>-3.1646191264512353</v>
      </c>
      <c r="AD91" s="383">
        <v>-0.375</v>
      </c>
      <c r="AE91" s="384">
        <v>35.049999999999997</v>
      </c>
      <c r="AF91" s="383">
        <v>8.2789999999999999</v>
      </c>
      <c r="AG91" s="383">
        <v>-26.770999999999997</v>
      </c>
      <c r="AH91" s="2895" t="s">
        <v>338</v>
      </c>
      <c r="AI91" s="2896">
        <v>2.1452220000000004</v>
      </c>
      <c r="AJ91" s="405" t="s">
        <v>338</v>
      </c>
      <c r="AK91" s="379">
        <v>63.627866699999998</v>
      </c>
    </row>
    <row r="92" spans="1:37" ht="15.75" thickBot="1" x14ac:dyDescent="0.3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6728.5680000000011</v>
      </c>
      <c r="N92" s="382">
        <v>170.56800000000112</v>
      </c>
      <c r="O92" s="381" t="s">
        <v>52</v>
      </c>
      <c r="P92" s="382">
        <v>31.821000000001732</v>
      </c>
      <c r="Q92" s="187"/>
      <c r="R92" s="2899" t="s">
        <v>51</v>
      </c>
      <c r="S92" s="2900"/>
      <c r="T92" s="2900"/>
      <c r="U92" s="2900"/>
      <c r="V92" s="374"/>
      <c r="W92" s="383">
        <v>-1160.663224555848</v>
      </c>
      <c r="X92" s="383">
        <v>42</v>
      </c>
      <c r="Y92" s="383">
        <v>-1.1606632245558481</v>
      </c>
      <c r="Z92" s="182">
        <v>0</v>
      </c>
      <c r="AA92" s="384">
        <v>40.839336775444153</v>
      </c>
      <c r="AB92" s="384">
        <v>44.171999999999997</v>
      </c>
      <c r="AC92" s="383">
        <v>3.3326632245558443</v>
      </c>
      <c r="AD92" s="182">
        <v>-1.9989999999999952</v>
      </c>
      <c r="AE92" s="384">
        <v>46</v>
      </c>
      <c r="AF92" s="383">
        <v>43.890999999999998</v>
      </c>
      <c r="AG92" s="383">
        <v>-2.1090000000000018</v>
      </c>
      <c r="AH92" s="2895" t="s">
        <v>357</v>
      </c>
      <c r="AI92" s="2896">
        <v>5.239669000000001</v>
      </c>
      <c r="AJ92" s="406" t="s">
        <v>357</v>
      </c>
      <c r="AK92" s="379">
        <v>157.30098170000002</v>
      </c>
    </row>
    <row r="93" spans="1:37" ht="15.75" thickBot="1" x14ac:dyDescent="0.3">
      <c r="B93" s="147" t="s">
        <v>47</v>
      </c>
      <c r="C93" s="148"/>
      <c r="D93" s="285">
        <v>50670</v>
      </c>
      <c r="E93" s="150">
        <v>0</v>
      </c>
      <c r="F93" s="150">
        <v>0</v>
      </c>
      <c r="G93" s="150">
        <v>256</v>
      </c>
      <c r="H93" s="150">
        <v>0</v>
      </c>
      <c r="I93" s="150">
        <v>120.4201851851852</v>
      </c>
      <c r="J93" s="150">
        <v>-50</v>
      </c>
      <c r="K93" s="150">
        <v>2004</v>
      </c>
      <c r="L93" s="285">
        <v>52759.579814814817</v>
      </c>
      <c r="M93" s="285">
        <v>53359.448600000003</v>
      </c>
      <c r="N93" s="150">
        <v>599.86878518519006</v>
      </c>
      <c r="O93" s="285" t="s">
        <v>47</v>
      </c>
      <c r="P93" s="150">
        <v>-127.15929999999935</v>
      </c>
      <c r="Q93" s="187"/>
      <c r="R93" s="2905" t="s">
        <v>47</v>
      </c>
      <c r="S93" s="2906"/>
      <c r="T93" s="2906"/>
      <c r="U93" s="2907"/>
      <c r="V93" s="179"/>
      <c r="W93" s="180">
        <v>2594.0665585664028</v>
      </c>
      <c r="X93" s="180">
        <v>242</v>
      </c>
      <c r="Y93" s="180">
        <v>2.5940665585664027</v>
      </c>
      <c r="Z93" s="180">
        <v>0.99609777481616057</v>
      </c>
      <c r="AA93" s="180">
        <v>243.59796878375022</v>
      </c>
      <c r="AB93" s="180">
        <v>250.94800000000001</v>
      </c>
      <c r="AC93" s="180">
        <v>7.3500312162497607</v>
      </c>
      <c r="AD93" s="180">
        <v>-5.47199999999998</v>
      </c>
      <c r="AE93" s="180">
        <v>293.45499999999998</v>
      </c>
      <c r="AF93" s="180">
        <v>246.816</v>
      </c>
      <c r="AG93" s="180">
        <v>-46.638999999999982</v>
      </c>
      <c r="AH93" s="2893" t="s">
        <v>36</v>
      </c>
      <c r="AI93" s="2894">
        <v>1.2046690000000009</v>
      </c>
      <c r="AJ93" s="407" t="s">
        <v>36</v>
      </c>
      <c r="AK93" s="379">
        <v>32.215981700000015</v>
      </c>
    </row>
    <row r="94" spans="1:37" ht="13.5" hidden="1" customHeight="1" thickBot="1" x14ac:dyDescent="0.3">
      <c r="B94" s="278"/>
      <c r="C94" s="279"/>
      <c r="D94" s="279">
        <v>19050</v>
      </c>
      <c r="E94" s="280">
        <v>0</v>
      </c>
      <c r="F94" s="280">
        <v>0</v>
      </c>
      <c r="G94" s="280">
        <v>136</v>
      </c>
      <c r="H94" s="280">
        <v>0</v>
      </c>
      <c r="I94" s="280">
        <v>12.46759259259259</v>
      </c>
      <c r="J94" s="280">
        <v>0</v>
      </c>
      <c r="K94" s="280">
        <v>1237</v>
      </c>
      <c r="L94" s="279">
        <v>20410.532407407409</v>
      </c>
      <c r="M94" s="279">
        <v>20620.159200000002</v>
      </c>
      <c r="N94" s="280">
        <v>209.62679259259494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3">
      <c r="B95" s="278"/>
      <c r="C95" s="279"/>
      <c r="D95" s="279">
        <v>113950</v>
      </c>
      <c r="E95" s="280">
        <v>0</v>
      </c>
      <c r="F95" s="280">
        <v>0</v>
      </c>
      <c r="G95" s="280">
        <v>444</v>
      </c>
      <c r="H95" s="280">
        <v>22</v>
      </c>
      <c r="I95" s="280">
        <v>356.6674305555556</v>
      </c>
      <c r="J95" s="280">
        <v>-69</v>
      </c>
      <c r="K95" s="280">
        <v>4624</v>
      </c>
      <c r="L95" s="279">
        <v>118614.33256944445</v>
      </c>
      <c r="M95" s="279">
        <v>119719.93955</v>
      </c>
      <c r="N95" s="280">
        <v>1105.6069805555599</v>
      </c>
      <c r="O95" s="279"/>
      <c r="P95" s="280">
        <v>-82.068250000011176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3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3">
      <c r="B97" s="278"/>
      <c r="C97" s="279"/>
      <c r="D97" s="279">
        <v>7300</v>
      </c>
      <c r="E97" s="280">
        <v>0</v>
      </c>
      <c r="F97" s="280">
        <v>0</v>
      </c>
      <c r="G97" s="280">
        <v>45</v>
      </c>
      <c r="H97" s="280">
        <v>0</v>
      </c>
      <c r="I97" s="280">
        <v>65.029710648148153</v>
      </c>
      <c r="J97" s="280">
        <v>0</v>
      </c>
      <c r="K97" s="280">
        <v>3179</v>
      </c>
      <c r="L97" s="279">
        <v>10458.970289351852</v>
      </c>
      <c r="M97" s="279">
        <v>10670.592000000001</v>
      </c>
      <c r="N97" s="280">
        <v>211.62171064814902</v>
      </c>
      <c r="O97" s="279"/>
      <c r="P97" s="280">
        <v>391.19599999999991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3">
      <c r="B98" s="160" t="s">
        <v>53</v>
      </c>
      <c r="C98" s="156">
        <v>2</v>
      </c>
      <c r="D98" s="156">
        <v>7300</v>
      </c>
      <c r="E98" s="155">
        <v>0</v>
      </c>
      <c r="F98" s="155">
        <v>0</v>
      </c>
      <c r="G98" s="155">
        <v>45</v>
      </c>
      <c r="H98" s="155">
        <v>0</v>
      </c>
      <c r="I98" s="155">
        <v>65.029710648148153</v>
      </c>
      <c r="J98" s="155">
        <v>0</v>
      </c>
      <c r="K98" s="155">
        <v>3179</v>
      </c>
      <c r="L98" s="156">
        <v>10458.970289351852</v>
      </c>
      <c r="M98" s="156">
        <v>10670.592000000001</v>
      </c>
      <c r="N98" s="155">
        <v>211.62171064814902</v>
      </c>
      <c r="O98" s="156">
        <v>2</v>
      </c>
      <c r="P98" s="155">
        <v>391.19599999999991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11429.639970067194</v>
      </c>
      <c r="X98" s="383">
        <v>683</v>
      </c>
      <c r="Y98" s="383">
        <v>11.429639970067194</v>
      </c>
      <c r="Z98" s="182">
        <v>12.62713748809958</v>
      </c>
      <c r="AA98" s="384">
        <v>681.80250248196762</v>
      </c>
      <c r="AB98" s="384">
        <v>668.202</v>
      </c>
      <c r="AC98" s="383">
        <v>-13.600502481967624</v>
      </c>
      <c r="AD98" s="182">
        <v>9.5319999999999254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5.75" thickBot="1" x14ac:dyDescent="0.3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120</v>
      </c>
      <c r="H99" s="382">
        <v>41</v>
      </c>
      <c r="I99" s="382">
        <v>0</v>
      </c>
      <c r="J99" s="382">
        <v>0</v>
      </c>
      <c r="K99" s="382">
        <v>1196</v>
      </c>
      <c r="L99" s="381">
        <v>9057</v>
      </c>
      <c r="M99" s="381">
        <v>8790.6859999999997</v>
      </c>
      <c r="N99" s="382">
        <v>-266.31400000000031</v>
      </c>
      <c r="O99" s="381">
        <v>3</v>
      </c>
      <c r="P99" s="382">
        <v>-118.31400000000031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18118.734904524306</v>
      </c>
      <c r="X99" s="383">
        <v>192</v>
      </c>
      <c r="Y99" s="383">
        <v>18.118734904524306</v>
      </c>
      <c r="Z99" s="182">
        <v>0</v>
      </c>
      <c r="AA99" s="384">
        <v>210.1187349045243</v>
      </c>
      <c r="AB99" s="384">
        <v>192.655</v>
      </c>
      <c r="AC99" s="383">
        <v>-17.463734904524301</v>
      </c>
      <c r="AD99" s="182">
        <v>-0.24000000000000909</v>
      </c>
      <c r="AE99" s="384">
        <v>940</v>
      </c>
      <c r="AF99" s="383">
        <v>922.3</v>
      </c>
      <c r="AG99" s="383">
        <v>-17.700000000000045</v>
      </c>
      <c r="AH99" s="362"/>
      <c r="AI99" s="362"/>
      <c r="AJ99" s="363"/>
      <c r="AK99" s="362"/>
    </row>
    <row r="100" spans="2:37" ht="15" customHeight="1" x14ac:dyDescent="0.25">
      <c r="B100" s="160" t="s">
        <v>55</v>
      </c>
      <c r="C100" s="156">
        <v>1</v>
      </c>
      <c r="D100" s="156">
        <v>11250</v>
      </c>
      <c r="E100" s="155">
        <v>0</v>
      </c>
      <c r="F100" s="155">
        <v>0</v>
      </c>
      <c r="G100" s="155">
        <v>0</v>
      </c>
      <c r="H100" s="155">
        <v>0</v>
      </c>
      <c r="I100" s="155">
        <v>181.51670138888886</v>
      </c>
      <c r="J100" s="155">
        <v>0</v>
      </c>
      <c r="K100" s="155">
        <v>550</v>
      </c>
      <c r="L100" s="156">
        <v>11618.483298611111</v>
      </c>
      <c r="M100" s="156">
        <v>11721.721</v>
      </c>
      <c r="N100" s="155">
        <v>103.23770138888904</v>
      </c>
      <c r="O100" s="156">
        <v>1</v>
      </c>
      <c r="P100" s="155">
        <v>1763.1845000000012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-20085.965278386237</v>
      </c>
      <c r="X100" s="383">
        <v>305</v>
      </c>
      <c r="Y100" s="383">
        <v>-20.085965278386237</v>
      </c>
      <c r="Z100" s="182">
        <v>60.858604585901425</v>
      </c>
      <c r="AA100" s="384">
        <v>224.05543013571233</v>
      </c>
      <c r="AB100" s="384">
        <v>225.345</v>
      </c>
      <c r="AC100" s="383">
        <v>1.289569864287671</v>
      </c>
      <c r="AD100" s="182">
        <v>49.419000000000011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275.44298170000013</v>
      </c>
    </row>
    <row r="101" spans="2:37" ht="15.75" thickBot="1" x14ac:dyDescent="0.3">
      <c r="B101" s="160" t="s">
        <v>55</v>
      </c>
      <c r="C101" s="381">
        <v>2</v>
      </c>
      <c r="D101" s="381">
        <v>13100</v>
      </c>
      <c r="E101" s="382">
        <v>0</v>
      </c>
      <c r="F101" s="382">
        <v>0</v>
      </c>
      <c r="G101" s="382">
        <v>30</v>
      </c>
      <c r="H101" s="382">
        <v>0</v>
      </c>
      <c r="I101" s="382">
        <v>16.268518518518519</v>
      </c>
      <c r="J101" s="382">
        <v>0</v>
      </c>
      <c r="K101" s="382">
        <v>480</v>
      </c>
      <c r="L101" s="381">
        <v>13593.731481481482</v>
      </c>
      <c r="M101" s="381">
        <v>13217.015900000002</v>
      </c>
      <c r="N101" s="382">
        <v>-376.7155814814796</v>
      </c>
      <c r="O101" s="381">
        <v>2</v>
      </c>
      <c r="P101" s="382">
        <v>-166.66340000000127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-8150.0020089716945</v>
      </c>
      <c r="X101" s="383">
        <v>750</v>
      </c>
      <c r="Y101" s="383">
        <v>-8.1500020089716951</v>
      </c>
      <c r="Z101" s="182">
        <v>0.43488913431167509</v>
      </c>
      <c r="AA101" s="384">
        <v>741.41510885671664</v>
      </c>
      <c r="AB101" s="384">
        <v>761.45399999999995</v>
      </c>
      <c r="AC101" s="383">
        <v>20.038891143283308</v>
      </c>
      <c r="AD101" s="182">
        <v>-30.779999999999973</v>
      </c>
      <c r="AE101" s="384">
        <v>1056</v>
      </c>
      <c r="AF101" s="335">
        <v>908.64600000000007</v>
      </c>
      <c r="AG101" s="335">
        <v>-147.35399999999993</v>
      </c>
      <c r="AH101" s="2895" t="s">
        <v>358</v>
      </c>
      <c r="AI101" s="2896">
        <v>1512.5556690000001</v>
      </c>
      <c r="AJ101" s="406" t="s">
        <v>358</v>
      </c>
      <c r="AK101" s="379">
        <v>1664.6169817</v>
      </c>
    </row>
    <row r="102" spans="2:37" ht="15.75" thickBot="1" x14ac:dyDescent="0.3">
      <c r="B102" s="147" t="s">
        <v>54</v>
      </c>
      <c r="C102" s="148"/>
      <c r="D102" s="285">
        <v>39350</v>
      </c>
      <c r="E102" s="150">
        <v>0</v>
      </c>
      <c r="F102" s="150">
        <v>0</v>
      </c>
      <c r="G102" s="150">
        <v>195</v>
      </c>
      <c r="H102" s="150">
        <v>41</v>
      </c>
      <c r="I102" s="150">
        <v>262.81493055555552</v>
      </c>
      <c r="J102" s="150">
        <v>0</v>
      </c>
      <c r="K102" s="150">
        <v>5405</v>
      </c>
      <c r="L102" s="285">
        <v>44728.185069444444</v>
      </c>
      <c r="M102" s="285">
        <v>44400.014899999995</v>
      </c>
      <c r="N102" s="150">
        <v>-328.17016944444185</v>
      </c>
      <c r="O102" s="285" t="s">
        <v>54</v>
      </c>
      <c r="P102" s="150">
        <v>1869.4030999999959</v>
      </c>
      <c r="Q102" s="187"/>
      <c r="R102" s="2905" t="s">
        <v>54</v>
      </c>
      <c r="S102" s="2906"/>
      <c r="T102" s="2906"/>
      <c r="U102" s="2907"/>
      <c r="V102" s="179"/>
      <c r="W102" s="180">
        <v>1312.4075872335688</v>
      </c>
      <c r="X102" s="180">
        <v>1930</v>
      </c>
      <c r="Y102" s="180">
        <v>1.3124075872335688</v>
      </c>
      <c r="Z102" s="180">
        <v>73.920631208312685</v>
      </c>
      <c r="AA102" s="180">
        <v>1857.3917763789209</v>
      </c>
      <c r="AB102" s="180">
        <v>1847.6559999999999</v>
      </c>
      <c r="AC102" s="180">
        <v>-9.7357763789209457</v>
      </c>
      <c r="AD102" s="180">
        <v>27.93100000000004</v>
      </c>
      <c r="AE102" s="180">
        <v>1996</v>
      </c>
      <c r="AF102" s="342">
        <v>1830.9459999999999</v>
      </c>
      <c r="AG102" s="342">
        <v>-165.05400000000009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0</v>
      </c>
      <c r="F103" s="163">
        <v>0</v>
      </c>
      <c r="G103" s="163">
        <v>639</v>
      </c>
      <c r="H103" s="163">
        <v>63</v>
      </c>
      <c r="I103" s="163">
        <v>619.48236111111112</v>
      </c>
      <c r="J103" s="163">
        <v>-69</v>
      </c>
      <c r="K103" s="163">
        <v>10029</v>
      </c>
      <c r="L103" s="163">
        <v>163342.51763888891</v>
      </c>
      <c r="M103" s="163">
        <v>164119.95444999999</v>
      </c>
      <c r="N103" s="167">
        <v>777.436811111118</v>
      </c>
      <c r="O103" s="318" t="s">
        <v>283</v>
      </c>
      <c r="P103" s="167">
        <v>1787.3348499999847</v>
      </c>
      <c r="Q103" s="187"/>
      <c r="R103" s="2890" t="s">
        <v>283</v>
      </c>
      <c r="S103" s="2891"/>
      <c r="T103" s="2891"/>
      <c r="U103" s="2892"/>
      <c r="V103" s="181"/>
      <c r="W103" s="181">
        <v>4970.9890128671523</v>
      </c>
      <c r="X103" s="181">
        <v>2563.6</v>
      </c>
      <c r="Y103" s="181">
        <v>4.9709890128671521</v>
      </c>
      <c r="Z103" s="181">
        <v>86.282516392512434</v>
      </c>
      <c r="AA103" s="181">
        <v>2482.2884726203547</v>
      </c>
      <c r="AB103" s="181">
        <v>2487.0309999999999</v>
      </c>
      <c r="AC103" s="181">
        <v>4.7425273796452423</v>
      </c>
      <c r="AD103" s="181">
        <v>12.436000000000149</v>
      </c>
      <c r="AE103" s="181">
        <v>2692.4549999999999</v>
      </c>
      <c r="AF103" s="1682">
        <v>2463.7889999999998</v>
      </c>
      <c r="AG103" s="1682">
        <v>-228.66600000000017</v>
      </c>
      <c r="AH103" s="2895" t="s">
        <v>341</v>
      </c>
      <c r="AI103" s="2912">
        <v>30</v>
      </c>
      <c r="AJ103" s="405" t="s">
        <v>341</v>
      </c>
      <c r="AK103" s="385">
        <v>0</v>
      </c>
    </row>
    <row r="104" spans="2:37" x14ac:dyDescent="0.25">
      <c r="B104" s="290" t="s">
        <v>73</v>
      </c>
      <c r="C104" s="266">
        <v>1</v>
      </c>
      <c r="D104" s="291">
        <v>10000</v>
      </c>
      <c r="E104" s="293">
        <v>0</v>
      </c>
      <c r="F104" s="293">
        <v>0</v>
      </c>
      <c r="G104" s="293">
        <v>220</v>
      </c>
      <c r="H104" s="293">
        <v>0</v>
      </c>
      <c r="I104" s="293">
        <v>0</v>
      </c>
      <c r="J104" s="293">
        <v>0</v>
      </c>
      <c r="K104" s="293">
        <v>0</v>
      </c>
      <c r="L104" s="292">
        <v>10220</v>
      </c>
      <c r="M104" s="292">
        <v>10239.150000000001</v>
      </c>
      <c r="N104" s="293">
        <v>19.150000000001455</v>
      </c>
      <c r="O104" s="292">
        <v>1</v>
      </c>
      <c r="P104" s="293">
        <v>45.700000000000728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1000.0985008144336</v>
      </c>
      <c r="X104" s="336">
        <v>30.5</v>
      </c>
      <c r="Y104" s="383">
        <v>1.0000985008144336</v>
      </c>
      <c r="Z104" s="182">
        <v>0</v>
      </c>
      <c r="AA104" s="267">
        <v>31.500098500814435</v>
      </c>
      <c r="AB104" s="267">
        <v>32.254999999999995</v>
      </c>
      <c r="AC104" s="383">
        <v>0.75490149918556071</v>
      </c>
      <c r="AD104" s="182">
        <v>0.74900000000000233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275.4299817000001</v>
      </c>
    </row>
    <row r="105" spans="2:37" ht="15.75" customHeight="1" thickBot="1" x14ac:dyDescent="0.3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12878.720000000001</v>
      </c>
      <c r="N105" s="382">
        <v>128.72000000000116</v>
      </c>
      <c r="O105" s="370">
        <v>3</v>
      </c>
      <c r="P105" s="382">
        <v>32.640000000003056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47.451000000000001</v>
      </c>
      <c r="AC105" s="383">
        <v>1.7509999999999977</v>
      </c>
      <c r="AD105" s="182">
        <v>-0.80599999999999739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5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6414</v>
      </c>
      <c r="N106" s="382">
        <v>64</v>
      </c>
      <c r="O106" s="370">
        <v>4</v>
      </c>
      <c r="P106" s="382">
        <v>64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7.1395109569947934E-2</v>
      </c>
      <c r="AA106" s="384">
        <v>10.428604890430051</v>
      </c>
      <c r="AB106" s="384">
        <v>11.298999999999999</v>
      </c>
      <c r="AC106" s="383">
        <v>0.87039510956994803</v>
      </c>
      <c r="AD106" s="182">
        <v>-3.1999999999998252E-2</v>
      </c>
      <c r="AE106" s="384">
        <v>88</v>
      </c>
      <c r="AF106" s="383">
        <v>90.456999999999994</v>
      </c>
      <c r="AG106" s="383">
        <v>2.4569999999999936</v>
      </c>
      <c r="AH106" s="337"/>
      <c r="AI106" s="337"/>
      <c r="AK106" s="346"/>
    </row>
    <row r="107" spans="2:37" x14ac:dyDescent="0.25">
      <c r="B107" s="380" t="s">
        <v>74</v>
      </c>
      <c r="C107" s="374"/>
      <c r="D107" s="381">
        <v>15600</v>
      </c>
      <c r="E107" s="382">
        <v>0</v>
      </c>
      <c r="F107" s="382">
        <v>0</v>
      </c>
      <c r="G107" s="382">
        <v>885</v>
      </c>
      <c r="H107" s="382">
        <v>0</v>
      </c>
      <c r="I107" s="382">
        <v>0</v>
      </c>
      <c r="J107" s="382">
        <v>0</v>
      </c>
      <c r="K107" s="382">
        <v>460</v>
      </c>
      <c r="L107" s="370">
        <v>16945</v>
      </c>
      <c r="M107" s="370">
        <v>16915.52</v>
      </c>
      <c r="N107" s="382">
        <v>-29.479999999999563</v>
      </c>
      <c r="O107" s="370" t="s">
        <v>95</v>
      </c>
      <c r="P107" s="382">
        <v>20.159999999999854</v>
      </c>
      <c r="Q107" s="187"/>
      <c r="R107" s="2899" t="s">
        <v>74</v>
      </c>
      <c r="S107" s="2900"/>
      <c r="T107" s="2900"/>
      <c r="U107" s="2900"/>
      <c r="V107" s="374"/>
      <c r="W107" s="383">
        <v>36353.484893254536</v>
      </c>
      <c r="X107" s="383">
        <v>398</v>
      </c>
      <c r="Y107" s="383">
        <v>36.353484893254539</v>
      </c>
      <c r="Z107" s="182">
        <v>0</v>
      </c>
      <c r="AA107" s="384">
        <v>434.35348489325452</v>
      </c>
      <c r="AB107" s="384">
        <v>411.98499999999996</v>
      </c>
      <c r="AC107" s="383">
        <v>-22.368484893254561</v>
      </c>
      <c r="AD107" s="182">
        <v>-4.2799999999999727</v>
      </c>
      <c r="AE107" s="384">
        <v>417</v>
      </c>
      <c r="AF107" s="383">
        <v>410.565</v>
      </c>
      <c r="AG107" s="383">
        <v>-6.4350000000000023</v>
      </c>
      <c r="AH107" s="337"/>
      <c r="AI107" s="337"/>
      <c r="AK107" s="346"/>
    </row>
    <row r="108" spans="2:37" ht="15.75" thickBot="1" x14ac:dyDescent="0.3">
      <c r="B108" s="380" t="s">
        <v>75</v>
      </c>
      <c r="C108" s="374"/>
      <c r="D108" s="381">
        <v>18950</v>
      </c>
      <c r="E108" s="382">
        <v>0</v>
      </c>
      <c r="F108" s="382">
        <v>0</v>
      </c>
      <c r="G108" s="382">
        <v>0</v>
      </c>
      <c r="H108" s="382">
        <v>0</v>
      </c>
      <c r="I108" s="382">
        <v>514</v>
      </c>
      <c r="J108" s="382">
        <v>0</v>
      </c>
      <c r="K108" s="382">
        <v>60</v>
      </c>
      <c r="L108" s="370">
        <v>18496</v>
      </c>
      <c r="M108" s="370">
        <v>18374.391999999996</v>
      </c>
      <c r="N108" s="382">
        <v>-121.60800000000381</v>
      </c>
      <c r="O108" s="370" t="s">
        <v>96</v>
      </c>
      <c r="P108" s="382">
        <v>656.59599999999773</v>
      </c>
      <c r="Q108" s="187"/>
      <c r="R108" s="2899" t="s">
        <v>75</v>
      </c>
      <c r="S108" s="2900"/>
      <c r="T108" s="2900"/>
      <c r="U108" s="2900"/>
      <c r="V108" s="374"/>
      <c r="W108" s="383">
        <v>3307.0302685361034</v>
      </c>
      <c r="X108" s="383">
        <v>74</v>
      </c>
      <c r="Y108" s="383">
        <v>3.3070302685361033</v>
      </c>
      <c r="Z108" s="182">
        <v>2.5973665277777775</v>
      </c>
      <c r="AA108" s="384">
        <v>74.70966374075833</v>
      </c>
      <c r="AB108" s="384">
        <v>72.516000000000005</v>
      </c>
      <c r="AC108" s="383">
        <v>-2.1936637407583248</v>
      </c>
      <c r="AD108" s="182">
        <v>0.14099999999999113</v>
      </c>
      <c r="AE108" s="384">
        <v>28</v>
      </c>
      <c r="AF108" s="383">
        <v>31.13</v>
      </c>
      <c r="AG108" s="383">
        <v>3.129999999999999</v>
      </c>
      <c r="AH108" s="337"/>
      <c r="AI108" s="337"/>
      <c r="AK108" s="346"/>
    </row>
    <row r="109" spans="2:37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50.003999999999905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62</v>
      </c>
      <c r="AF109" s="383">
        <v>40.39</v>
      </c>
      <c r="AG109" s="386">
        <v>-21.61</v>
      </c>
      <c r="AH109" s="2901" t="s">
        <v>350</v>
      </c>
      <c r="AI109" s="2902"/>
      <c r="AJ109" s="2903"/>
      <c r="AK109" s="2904"/>
    </row>
    <row r="110" spans="2:37" ht="12.75" hidden="1" customHeight="1" x14ac:dyDescent="0.25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5231</v>
      </c>
      <c r="N110" s="382">
        <v>0</v>
      </c>
      <c r="O110" s="370"/>
      <c r="P110" s="382">
        <v>-23</v>
      </c>
      <c r="Q110" s="187"/>
      <c r="R110" s="1680"/>
      <c r="S110" s="1681"/>
      <c r="T110" s="1681"/>
      <c r="U110" s="168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5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80"/>
      <c r="S111" s="1681"/>
      <c r="T111" s="1681"/>
      <c r="U111" s="168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5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6</v>
      </c>
      <c r="AF112" s="383">
        <v>0</v>
      </c>
      <c r="AG112" s="386">
        <v>-6</v>
      </c>
      <c r="AH112" s="347"/>
      <c r="AI112" s="388" t="s">
        <v>351</v>
      </c>
      <c r="AJ112" s="348"/>
      <c r="AK112" s="349"/>
    </row>
    <row r="113" spans="2:37" x14ac:dyDescent="0.25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11765.2</v>
      </c>
      <c r="N113" s="382">
        <v>-69.799999999999272</v>
      </c>
      <c r="O113" s="370" t="s">
        <v>99</v>
      </c>
      <c r="P113" s="382">
        <v>-93.770000000000437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27.412999999999997</v>
      </c>
      <c r="AC113" s="383">
        <v>1.4129999999999967</v>
      </c>
      <c r="AD113" s="182">
        <v>8.0000000000026716E-3</v>
      </c>
      <c r="AE113" s="384">
        <v>24</v>
      </c>
      <c r="AF113" s="383">
        <v>27.411000000000001</v>
      </c>
      <c r="AG113" s="386">
        <v>3.4110000000000014</v>
      </c>
      <c r="AH113" s="350"/>
      <c r="AI113" s="388" t="s">
        <v>352</v>
      </c>
      <c r="AJ113" s="348"/>
      <c r="AK113" s="349"/>
    </row>
    <row r="114" spans="2:37" ht="15.75" thickBot="1" x14ac:dyDescent="0.3">
      <c r="B114" s="194" t="s">
        <v>80</v>
      </c>
      <c r="C114" s="89"/>
      <c r="D114" s="158">
        <v>58500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58640</v>
      </c>
      <c r="M114" s="154">
        <v>58608.86</v>
      </c>
      <c r="N114" s="159">
        <v>-31.139999999999418</v>
      </c>
      <c r="O114" s="154" t="s">
        <v>100</v>
      </c>
      <c r="P114" s="159">
        <v>-128.13000000000466</v>
      </c>
      <c r="Q114" s="187"/>
      <c r="R114" s="2908" t="s">
        <v>80</v>
      </c>
      <c r="S114" s="2909"/>
      <c r="T114" s="2909"/>
      <c r="U114" s="2909"/>
      <c r="V114" s="89"/>
      <c r="W114" s="335">
        <v>7278.6872418987987</v>
      </c>
      <c r="X114" s="335">
        <v>130</v>
      </c>
      <c r="Y114" s="383">
        <v>7.2786872418987985</v>
      </c>
      <c r="Z114" s="182">
        <v>7.9879853763561173E-2</v>
      </c>
      <c r="AA114" s="185">
        <v>137.19880738813524</v>
      </c>
      <c r="AB114" s="185">
        <v>154.245</v>
      </c>
      <c r="AC114" s="383">
        <v>17.046192611864768</v>
      </c>
      <c r="AD114" s="182">
        <v>-17.763000000000034</v>
      </c>
      <c r="AE114" s="185">
        <v>150</v>
      </c>
      <c r="AF114" s="383">
        <v>155.61000000000001</v>
      </c>
      <c r="AG114" s="386">
        <v>5.6100000000000136</v>
      </c>
      <c r="AH114" s="371" t="s">
        <v>34</v>
      </c>
      <c r="AI114" s="389">
        <v>2434.902</v>
      </c>
      <c r="AJ114" s="348"/>
      <c r="AK114" s="349"/>
    </row>
    <row r="115" spans="2:37" ht="15.75" thickBot="1" x14ac:dyDescent="0.3">
      <c r="B115" s="147" t="s">
        <v>77</v>
      </c>
      <c r="C115" s="148"/>
      <c r="D115" s="149">
        <v>137190</v>
      </c>
      <c r="E115" s="150">
        <v>0</v>
      </c>
      <c r="F115" s="150">
        <v>0</v>
      </c>
      <c r="G115" s="150">
        <v>1105</v>
      </c>
      <c r="H115" s="150">
        <v>0</v>
      </c>
      <c r="I115" s="150">
        <v>514</v>
      </c>
      <c r="J115" s="150">
        <v>0</v>
      </c>
      <c r="K115" s="150">
        <v>795</v>
      </c>
      <c r="L115" s="286">
        <v>138576</v>
      </c>
      <c r="M115" s="286">
        <v>138535.84999999998</v>
      </c>
      <c r="N115" s="150">
        <v>-40.150000000000091</v>
      </c>
      <c r="O115" s="151" t="s">
        <v>77</v>
      </c>
      <c r="P115" s="150">
        <v>647.19999999995343</v>
      </c>
      <c r="Q115" s="187"/>
      <c r="R115" s="2905" t="s">
        <v>77</v>
      </c>
      <c r="S115" s="2906"/>
      <c r="T115" s="2906"/>
      <c r="U115" s="2907"/>
      <c r="V115" s="179"/>
      <c r="W115" s="180">
        <v>47939.300904503871</v>
      </c>
      <c r="X115" s="180">
        <v>714.7</v>
      </c>
      <c r="Y115" s="180">
        <v>47.939300904503874</v>
      </c>
      <c r="Z115" s="180">
        <v>2.7486414911112869</v>
      </c>
      <c r="AA115" s="180">
        <v>759.89065941339254</v>
      </c>
      <c r="AB115" s="180">
        <v>757.16399999999999</v>
      </c>
      <c r="AC115" s="180">
        <v>-2.7266594133926141</v>
      </c>
      <c r="AD115" s="180">
        <v>-21.982999999999947</v>
      </c>
      <c r="AE115" s="180">
        <v>775</v>
      </c>
      <c r="AF115" s="180">
        <v>755.56299999999999</v>
      </c>
      <c r="AG115" s="342">
        <v>-19.437000000000012</v>
      </c>
      <c r="AH115" s="371" t="s">
        <v>353</v>
      </c>
      <c r="AI115" s="389">
        <v>2193.08</v>
      </c>
      <c r="AJ115" s="351"/>
      <c r="AK115" s="390">
        <v>241.82200000000012</v>
      </c>
    </row>
    <row r="116" spans="2:37" x14ac:dyDescent="0.25">
      <c r="B116" s="290" t="s">
        <v>82</v>
      </c>
      <c r="C116" s="266">
        <v>1</v>
      </c>
      <c r="D116" s="291">
        <v>12500</v>
      </c>
      <c r="E116" s="293">
        <v>0</v>
      </c>
      <c r="F116" s="293">
        <v>0</v>
      </c>
      <c r="G116" s="293">
        <v>500</v>
      </c>
      <c r="H116" s="293">
        <v>769</v>
      </c>
      <c r="I116" s="293">
        <v>0</v>
      </c>
      <c r="J116" s="293">
        <v>0</v>
      </c>
      <c r="K116" s="293">
        <v>1283</v>
      </c>
      <c r="L116" s="292">
        <v>15052</v>
      </c>
      <c r="M116" s="292">
        <v>14754.244000000001</v>
      </c>
      <c r="N116" s="293">
        <v>-297.7559999999994</v>
      </c>
      <c r="O116" s="292">
        <v>1</v>
      </c>
      <c r="P116" s="293">
        <v>-102.09600000000137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14323.695471561166</v>
      </c>
      <c r="X116" s="336">
        <v>270</v>
      </c>
      <c r="Y116" s="383">
        <v>14.323695471561166</v>
      </c>
      <c r="Z116" s="336">
        <v>0.97203510840747775</v>
      </c>
      <c r="AA116" s="267">
        <v>283.35166036315371</v>
      </c>
      <c r="AB116" s="267">
        <v>284.26600000000008</v>
      </c>
      <c r="AC116" s="336">
        <v>0.9143396368463641</v>
      </c>
      <c r="AD116" s="336">
        <v>-0.97200000000009368</v>
      </c>
      <c r="AE116" s="267"/>
      <c r="AF116" s="336"/>
      <c r="AG116" s="356"/>
      <c r="AH116" s="371" t="s">
        <v>354</v>
      </c>
      <c r="AI116" s="389">
        <v>2662.5859999999998</v>
      </c>
      <c r="AJ116" s="351"/>
      <c r="AK116" s="390">
        <v>-227.68399999999974</v>
      </c>
    </row>
    <row r="117" spans="2:37" x14ac:dyDescent="0.25">
      <c r="B117" s="380" t="s">
        <v>82</v>
      </c>
      <c r="C117" s="374">
        <v>2</v>
      </c>
      <c r="D117" s="381">
        <v>8950</v>
      </c>
      <c r="E117" s="382">
        <v>0</v>
      </c>
      <c r="F117" s="382">
        <v>0</v>
      </c>
      <c r="G117" s="382">
        <v>78</v>
      </c>
      <c r="H117" s="382">
        <v>59</v>
      </c>
      <c r="I117" s="382">
        <v>26</v>
      </c>
      <c r="J117" s="382">
        <v>0</v>
      </c>
      <c r="K117" s="382">
        <v>1151</v>
      </c>
      <c r="L117" s="370">
        <v>10212</v>
      </c>
      <c r="M117" s="370">
        <v>10263.061</v>
      </c>
      <c r="N117" s="382">
        <v>51.060999999999694</v>
      </c>
      <c r="O117" s="370">
        <v>2</v>
      </c>
      <c r="P117" s="382">
        <v>22.578000000001339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-3104.2150000000001</v>
      </c>
      <c r="X117" s="383">
        <v>925</v>
      </c>
      <c r="Y117" s="383">
        <v>-3.1042149999999999</v>
      </c>
      <c r="Z117" s="383">
        <v>6.8245833622685188</v>
      </c>
      <c r="AA117" s="384">
        <v>915.07120163773152</v>
      </c>
      <c r="AB117" s="384">
        <v>898.26900000000001</v>
      </c>
      <c r="AC117" s="383">
        <v>-16.802201637731514</v>
      </c>
      <c r="AD117" s="383">
        <v>22.455000000000041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5">
      <c r="B118" s="380" t="s">
        <v>82</v>
      </c>
      <c r="C118" s="374">
        <v>3</v>
      </c>
      <c r="D118" s="387">
        <v>12900</v>
      </c>
      <c r="E118" s="382">
        <v>0</v>
      </c>
      <c r="F118" s="382">
        <v>0</v>
      </c>
      <c r="G118" s="382">
        <v>50</v>
      </c>
      <c r="H118" s="382">
        <v>1059</v>
      </c>
      <c r="I118" s="382">
        <v>0</v>
      </c>
      <c r="J118" s="382">
        <v>0</v>
      </c>
      <c r="K118" s="382">
        <v>1405</v>
      </c>
      <c r="L118" s="370">
        <v>15414</v>
      </c>
      <c r="M118" s="370">
        <v>15420.047</v>
      </c>
      <c r="N118" s="382">
        <v>6.0470000000004802</v>
      </c>
      <c r="O118" s="370">
        <v>3</v>
      </c>
      <c r="P118" s="382">
        <v>-80.407999999999447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27949.575524052721</v>
      </c>
      <c r="X118" s="383">
        <v>500</v>
      </c>
      <c r="Y118" s="383">
        <v>27.949575524052722</v>
      </c>
      <c r="Z118" s="383">
        <v>1.8576561037365791</v>
      </c>
      <c r="AA118" s="384">
        <v>526.09191942031623</v>
      </c>
      <c r="AB118" s="384">
        <v>510.12899999999996</v>
      </c>
      <c r="AC118" s="383">
        <v>-15.962919420316268</v>
      </c>
      <c r="AD118" s="383">
        <v>-3.1819999999999595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5">
      <c r="B119" s="380" t="s">
        <v>82</v>
      </c>
      <c r="C119" s="374">
        <v>5</v>
      </c>
      <c r="D119" s="387">
        <v>7200</v>
      </c>
      <c r="E119" s="382">
        <v>0</v>
      </c>
      <c r="F119" s="382">
        <v>0</v>
      </c>
      <c r="G119" s="382">
        <v>420</v>
      </c>
      <c r="H119" s="382">
        <v>0</v>
      </c>
      <c r="I119" s="382">
        <v>0</v>
      </c>
      <c r="J119" s="382">
        <v>0</v>
      </c>
      <c r="K119" s="382">
        <v>0</v>
      </c>
      <c r="L119" s="370">
        <v>7620</v>
      </c>
      <c r="M119" s="370">
        <v>7342.2000000000007</v>
      </c>
      <c r="N119" s="382">
        <v>-277.79999999999927</v>
      </c>
      <c r="O119" s="370">
        <v>5</v>
      </c>
      <c r="P119" s="382">
        <v>365.4429999999993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24052.001191314266</v>
      </c>
      <c r="X119" s="383">
        <v>460</v>
      </c>
      <c r="Y119" s="383">
        <v>24.052001191314265</v>
      </c>
      <c r="Z119" s="383">
        <v>14.709216031770646</v>
      </c>
      <c r="AA119" s="384">
        <v>469.34278515954361</v>
      </c>
      <c r="AB119" s="384">
        <v>460.30599999999998</v>
      </c>
      <c r="AC119" s="383">
        <v>-9.0367851595436264</v>
      </c>
      <c r="AD119" s="383">
        <v>4.257000000000005</v>
      </c>
      <c r="AE119" s="384">
        <v>2152</v>
      </c>
      <c r="AF119" s="383">
        <v>2162.335</v>
      </c>
      <c r="AG119" s="386">
        <v>10.335000000000036</v>
      </c>
      <c r="AH119" s="371" t="s">
        <v>34</v>
      </c>
      <c r="AI119" s="389">
        <v>5828.4269999999997</v>
      </c>
      <c r="AJ119" s="348"/>
      <c r="AK119" s="349"/>
    </row>
    <row r="120" spans="2:37" x14ac:dyDescent="0.25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4319.6499999999996</v>
      </c>
      <c r="AJ120" s="351"/>
      <c r="AK120" s="390">
        <v>1508.777</v>
      </c>
    </row>
    <row r="121" spans="2:37" x14ac:dyDescent="0.25">
      <c r="B121" s="380" t="s">
        <v>84</v>
      </c>
      <c r="C121" s="374"/>
      <c r="D121" s="381">
        <v>3800</v>
      </c>
      <c r="E121" s="382">
        <v>0</v>
      </c>
      <c r="F121" s="382">
        <v>0</v>
      </c>
      <c r="G121" s="382">
        <v>90</v>
      </c>
      <c r="H121" s="382">
        <v>0</v>
      </c>
      <c r="I121" s="382">
        <v>25</v>
      </c>
      <c r="J121" s="382">
        <v>0</v>
      </c>
      <c r="K121" s="382">
        <v>885</v>
      </c>
      <c r="L121" s="370">
        <v>4750</v>
      </c>
      <c r="M121" s="370">
        <v>4691.5400000000009</v>
      </c>
      <c r="N121" s="382">
        <v>-58.459999999999127</v>
      </c>
      <c r="O121" s="370" t="s">
        <v>102</v>
      </c>
      <c r="P121" s="382">
        <v>-60.339999999998327</v>
      </c>
      <c r="Q121" s="187"/>
      <c r="R121" s="2899" t="s">
        <v>84</v>
      </c>
      <c r="S121" s="2900"/>
      <c r="T121" s="2900"/>
      <c r="U121" s="2900"/>
      <c r="V121" s="374"/>
      <c r="W121" s="383">
        <v>26461.658950015408</v>
      </c>
      <c r="X121" s="383">
        <v>1840</v>
      </c>
      <c r="Y121" s="383">
        <v>26.461658950015408</v>
      </c>
      <c r="Z121" s="383">
        <v>35.820456385902027</v>
      </c>
      <c r="AA121" s="384">
        <v>1830.6412025641134</v>
      </c>
      <c r="AB121" s="384">
        <v>1791.0429999999999</v>
      </c>
      <c r="AC121" s="383">
        <v>-39.598202564113535</v>
      </c>
      <c r="AD121" s="383">
        <v>3.5510000000001583</v>
      </c>
      <c r="AE121" s="384">
        <v>1587</v>
      </c>
      <c r="AF121" s="383">
        <v>1934.529</v>
      </c>
      <c r="AG121" s="386">
        <v>347.529</v>
      </c>
      <c r="AH121" s="371" t="s">
        <v>354</v>
      </c>
      <c r="AI121" s="389">
        <v>5455.5460000000003</v>
      </c>
      <c r="AJ121" s="351"/>
      <c r="AK121" s="390">
        <v>372.8809999999994</v>
      </c>
    </row>
    <row r="122" spans="2:37" x14ac:dyDescent="0.25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5.75" thickBot="1" x14ac:dyDescent="0.3">
      <c r="B123" s="194" t="s">
        <v>85</v>
      </c>
      <c r="C123" s="89">
        <v>2</v>
      </c>
      <c r="D123" s="153">
        <v>23200</v>
      </c>
      <c r="E123" s="159">
        <v>0</v>
      </c>
      <c r="F123" s="159">
        <v>0</v>
      </c>
      <c r="G123" s="159">
        <v>350</v>
      </c>
      <c r="H123" s="159">
        <v>0</v>
      </c>
      <c r="I123" s="159">
        <v>281</v>
      </c>
      <c r="J123" s="159">
        <v>0</v>
      </c>
      <c r="K123" s="159">
        <v>0</v>
      </c>
      <c r="L123" s="154">
        <v>23269</v>
      </c>
      <c r="M123" s="154">
        <v>23279.620000000003</v>
      </c>
      <c r="N123" s="159">
        <v>10.620000000002619</v>
      </c>
      <c r="O123" s="154">
        <v>2</v>
      </c>
      <c r="P123" s="159">
        <v>214.53000000000247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1526.2879338184719</v>
      </c>
      <c r="X123" s="335">
        <v>80</v>
      </c>
      <c r="Y123" s="383">
        <v>1.5262879338184718</v>
      </c>
      <c r="Z123" s="335">
        <v>3.1354916435185185</v>
      </c>
      <c r="AA123" s="185">
        <v>78.390796290299946</v>
      </c>
      <c r="AB123" s="185">
        <v>83.358000000000004</v>
      </c>
      <c r="AC123" s="335">
        <v>4.9672037097000583</v>
      </c>
      <c r="AD123" s="335">
        <v>0.16499999999999204</v>
      </c>
      <c r="AE123" s="185">
        <v>53</v>
      </c>
      <c r="AF123" s="335">
        <v>84.45</v>
      </c>
      <c r="AG123" s="357">
        <v>31.450000000000003</v>
      </c>
      <c r="AH123" s="350"/>
      <c r="AI123" s="388" t="s">
        <v>288</v>
      </c>
      <c r="AJ123" s="348"/>
      <c r="AK123" s="349"/>
    </row>
    <row r="124" spans="2:37" ht="15.75" thickBot="1" x14ac:dyDescent="0.3">
      <c r="B124" s="147" t="s">
        <v>81</v>
      </c>
      <c r="C124" s="148"/>
      <c r="D124" s="149">
        <v>69400</v>
      </c>
      <c r="E124" s="150">
        <v>0</v>
      </c>
      <c r="F124" s="150">
        <v>0</v>
      </c>
      <c r="G124" s="150">
        <v>1488</v>
      </c>
      <c r="H124" s="150">
        <v>1887</v>
      </c>
      <c r="I124" s="150">
        <v>332</v>
      </c>
      <c r="J124" s="150">
        <v>0</v>
      </c>
      <c r="K124" s="150">
        <v>4724</v>
      </c>
      <c r="L124" s="286">
        <v>77167</v>
      </c>
      <c r="M124" s="286">
        <v>76600.911999999997</v>
      </c>
      <c r="N124" s="150">
        <v>-566.08799999999496</v>
      </c>
      <c r="O124" s="151" t="s">
        <v>81</v>
      </c>
      <c r="P124" s="150">
        <v>359.70699999999488</v>
      </c>
      <c r="Q124" s="187"/>
      <c r="R124" s="2905" t="s">
        <v>81</v>
      </c>
      <c r="S124" s="2906"/>
      <c r="T124" s="2906"/>
      <c r="U124" s="2907"/>
      <c r="V124" s="179"/>
      <c r="W124" s="180">
        <v>91209.004070762036</v>
      </c>
      <c r="X124" s="180">
        <v>4075</v>
      </c>
      <c r="Y124" s="180">
        <v>91.209004070762035</v>
      </c>
      <c r="Z124" s="180">
        <v>63.319438635603767</v>
      </c>
      <c r="AA124" s="180">
        <v>4102.8895654351581</v>
      </c>
      <c r="AB124" s="180">
        <v>4027.3710000000001</v>
      </c>
      <c r="AC124" s="180">
        <v>-75.518565435158521</v>
      </c>
      <c r="AD124" s="180">
        <v>26.274000000000342</v>
      </c>
      <c r="AE124" s="180">
        <v>3792</v>
      </c>
      <c r="AF124" s="180">
        <v>4181.3139999999994</v>
      </c>
      <c r="AG124" s="342">
        <v>389.3139999999994</v>
      </c>
      <c r="AH124" s="371" t="s">
        <v>34</v>
      </c>
      <c r="AI124" s="389">
        <v>8263.3289999999997</v>
      </c>
      <c r="AJ124" s="348"/>
      <c r="AK124" s="349"/>
    </row>
    <row r="125" spans="2:37" x14ac:dyDescent="0.25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200</v>
      </c>
      <c r="L125" s="370">
        <v>1120</v>
      </c>
      <c r="M125" s="370">
        <v>1119.5399999999991</v>
      </c>
      <c r="N125" s="382">
        <v>-0.46000000000094587</v>
      </c>
      <c r="O125" s="370" t="s">
        <v>86</v>
      </c>
      <c r="P125" s="382">
        <v>-194.54000000000087</v>
      </c>
      <c r="Q125" s="187"/>
      <c r="R125" s="2910" t="s">
        <v>89</v>
      </c>
      <c r="S125" s="2911"/>
      <c r="T125" s="2911"/>
      <c r="U125" s="2911"/>
      <c r="V125" s="266"/>
      <c r="W125" s="336">
        <v>100414.58019906872</v>
      </c>
      <c r="X125" s="336">
        <v>920</v>
      </c>
      <c r="Y125" s="383">
        <v>100.41458019906872</v>
      </c>
      <c r="Z125" s="182">
        <v>1.5277817096740405</v>
      </c>
      <c r="AA125" s="267">
        <v>1018.8867984893947</v>
      </c>
      <c r="AB125" s="267">
        <v>918.85899999999992</v>
      </c>
      <c r="AC125" s="383">
        <v>-100.02779848939474</v>
      </c>
      <c r="AD125" s="182">
        <v>25.66800000000012</v>
      </c>
      <c r="AE125" s="267">
        <v>931</v>
      </c>
      <c r="AF125" s="383">
        <v>948.84</v>
      </c>
      <c r="AG125" s="383">
        <v>17.840000000000032</v>
      </c>
      <c r="AH125" s="371" t="s">
        <v>353</v>
      </c>
      <c r="AI125" s="389">
        <v>6512.73</v>
      </c>
      <c r="AJ125" s="351"/>
      <c r="AK125" s="390">
        <v>1750.5990000000002</v>
      </c>
    </row>
    <row r="126" spans="2:37" ht="15.75" thickBot="1" x14ac:dyDescent="0.3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34.308</v>
      </c>
      <c r="AC126" s="383">
        <v>-15.692</v>
      </c>
      <c r="AD126" s="182">
        <v>2.6480000000000032</v>
      </c>
      <c r="AE126" s="384">
        <v>52</v>
      </c>
      <c r="AF126" s="383">
        <v>34.317</v>
      </c>
      <c r="AG126" s="383">
        <v>-17.683</v>
      </c>
      <c r="AH126" s="352" t="s">
        <v>354</v>
      </c>
      <c r="AI126" s="353">
        <v>8118.1319999999996</v>
      </c>
      <c r="AJ126" s="354"/>
      <c r="AK126" s="355">
        <v>145.19700000000012</v>
      </c>
    </row>
    <row r="127" spans="2:37" x14ac:dyDescent="0.25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5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5.75" thickBot="1" x14ac:dyDescent="0.3">
      <c r="B129" s="194" t="s">
        <v>93</v>
      </c>
      <c r="C129" s="89"/>
      <c r="D129" s="153">
        <v>13900</v>
      </c>
      <c r="E129" s="159">
        <v>0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13900</v>
      </c>
      <c r="M129" s="154">
        <v>14055</v>
      </c>
      <c r="N129" s="159">
        <v>155</v>
      </c>
      <c r="O129" s="154" t="s">
        <v>105</v>
      </c>
      <c r="P129" s="159">
        <v>-167.04399999999987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5.75" thickBot="1" x14ac:dyDescent="0.3">
      <c r="B130" s="147" t="s">
        <v>88</v>
      </c>
      <c r="C130" s="148"/>
      <c r="D130" s="149">
        <v>16090</v>
      </c>
      <c r="E130" s="150">
        <v>0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560</v>
      </c>
      <c r="L130" s="286">
        <v>16650</v>
      </c>
      <c r="M130" s="286">
        <v>16804.939999999999</v>
      </c>
      <c r="N130" s="150">
        <v>154.93999999999915</v>
      </c>
      <c r="O130" s="151" t="s">
        <v>88</v>
      </c>
      <c r="P130" s="150">
        <v>-361.58400000000256</v>
      </c>
      <c r="Q130" s="152"/>
      <c r="R130" s="2905" t="s">
        <v>88</v>
      </c>
      <c r="S130" s="2906"/>
      <c r="T130" s="2906"/>
      <c r="U130" s="2907"/>
      <c r="V130" s="179"/>
      <c r="W130" s="180">
        <v>100414.58019906872</v>
      </c>
      <c r="X130" s="180">
        <v>970</v>
      </c>
      <c r="Y130" s="180">
        <v>100.41458019906872</v>
      </c>
      <c r="Z130" s="180">
        <v>1.5277817096740405</v>
      </c>
      <c r="AA130" s="180">
        <v>1068.8867984893946</v>
      </c>
      <c r="AB130" s="180">
        <v>953.16699999999992</v>
      </c>
      <c r="AC130" s="180">
        <v>-115.71979848939475</v>
      </c>
      <c r="AD130" s="180">
        <v>28.316000000000145</v>
      </c>
      <c r="AE130" s="180">
        <v>983</v>
      </c>
      <c r="AF130" s="180">
        <v>983.15700000000004</v>
      </c>
      <c r="AG130" s="180">
        <v>0.15700000000003911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0</v>
      </c>
      <c r="F131" s="163">
        <v>0</v>
      </c>
      <c r="G131" s="163">
        <v>2593</v>
      </c>
      <c r="H131" s="163">
        <v>1887</v>
      </c>
      <c r="I131" s="163">
        <v>846</v>
      </c>
      <c r="J131" s="167">
        <v>0</v>
      </c>
      <c r="K131" s="163">
        <v>6079</v>
      </c>
      <c r="L131" s="163">
        <v>232393</v>
      </c>
      <c r="M131" s="163">
        <v>231941.70199999999</v>
      </c>
      <c r="N131" s="167">
        <v>-451.29799999999591</v>
      </c>
      <c r="O131" s="165" t="s">
        <v>284</v>
      </c>
      <c r="P131" s="167">
        <v>645.32299999994575</v>
      </c>
      <c r="Q131" s="88"/>
      <c r="R131" s="2890" t="s">
        <v>284</v>
      </c>
      <c r="S131" s="2891"/>
      <c r="T131" s="2891"/>
      <c r="U131" s="2892"/>
      <c r="V131" s="181"/>
      <c r="W131" s="181">
        <v>239562.88517433463</v>
      </c>
      <c r="X131" s="181">
        <v>5759.7</v>
      </c>
      <c r="Y131" s="181">
        <v>239.56288517433464</v>
      </c>
      <c r="Z131" s="181">
        <v>67.595861836389105</v>
      </c>
      <c r="AA131" s="181">
        <v>5931.6670233379446</v>
      </c>
      <c r="AB131" s="181">
        <v>5737.7019999999993</v>
      </c>
      <c r="AC131" s="181">
        <v>-193.96502333794587</v>
      </c>
      <c r="AD131" s="181">
        <v>32.60700000000179</v>
      </c>
      <c r="AE131" s="181">
        <v>5550</v>
      </c>
      <c r="AF131" s="181">
        <v>5920.0339999999997</v>
      </c>
      <c r="AG131" s="181">
        <v>370.03399999999965</v>
      </c>
      <c r="AH131" s="337"/>
      <c r="AI131" s="337"/>
      <c r="AK131" s="186"/>
    </row>
    <row r="132" spans="2:37" ht="15.75" thickBot="1" x14ac:dyDescent="0.3">
      <c r="C132" s="111"/>
      <c r="R132" s="2889"/>
      <c r="S132" s="2889"/>
      <c r="T132" s="2889"/>
      <c r="U132" s="2889"/>
      <c r="V132" s="168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0</v>
      </c>
      <c r="F133" s="163">
        <v>0</v>
      </c>
      <c r="G133" s="163">
        <v>3232</v>
      </c>
      <c r="H133" s="163">
        <v>1950</v>
      </c>
      <c r="I133" s="163">
        <v>1465.482361111111</v>
      </c>
      <c r="J133" s="167">
        <v>-69</v>
      </c>
      <c r="K133" s="163">
        <v>16108</v>
      </c>
      <c r="L133" s="163">
        <v>395735.51763888891</v>
      </c>
      <c r="M133" s="163">
        <v>396061.65645000001</v>
      </c>
      <c r="N133" s="167">
        <v>326.1388111111221</v>
      </c>
      <c r="O133" s="165" t="s">
        <v>94</v>
      </c>
      <c r="P133" s="167">
        <v>2432.6578499999305</v>
      </c>
      <c r="Q133" s="88"/>
      <c r="R133" s="2890" t="s">
        <v>94</v>
      </c>
      <c r="S133" s="2891"/>
      <c r="T133" s="2891"/>
      <c r="U133" s="2892"/>
      <c r="V133" s="181"/>
      <c r="W133" s="181">
        <v>244533.87418720179</v>
      </c>
      <c r="X133" s="181">
        <v>8323.2999999999993</v>
      </c>
      <c r="Y133" s="181">
        <v>244.53387418720177</v>
      </c>
      <c r="Z133" s="181">
        <v>153.87837822890154</v>
      </c>
      <c r="AA133" s="181">
        <v>8413.9554959583002</v>
      </c>
      <c r="AB133" s="181">
        <v>8224.7330000000002</v>
      </c>
      <c r="AC133" s="181">
        <v>-189.22249595830061</v>
      </c>
      <c r="AD133" s="181">
        <v>45.043000000001484</v>
      </c>
      <c r="AE133" s="181">
        <v>8242.4549999999999</v>
      </c>
      <c r="AF133" s="181">
        <v>8383.8230000000003</v>
      </c>
      <c r="AG133" s="181">
        <v>141.36800000000039</v>
      </c>
      <c r="AH133" s="337"/>
      <c r="AI133" s="337"/>
      <c r="AK133" s="186"/>
    </row>
    <row r="134" spans="2:37" ht="9.9499999999999993" customHeight="1" x14ac:dyDescent="0.25">
      <c r="C134" s="111"/>
      <c r="AE134" s="327"/>
      <c r="AF134" s="317"/>
      <c r="AG134" s="317"/>
      <c r="AH134" s="327"/>
      <c r="AJ134" s="39"/>
    </row>
    <row r="135" spans="2:37" x14ac:dyDescent="0.25">
      <c r="C135" s="111"/>
      <c r="AJ135" s="39"/>
    </row>
    <row r="136" spans="2:37" x14ac:dyDescent="0.25">
      <c r="C136" s="111"/>
      <c r="G136" s="12"/>
      <c r="AJ136" s="39"/>
    </row>
    <row r="137" spans="2:37" x14ac:dyDescent="0.25">
      <c r="C137" s="111"/>
      <c r="X137" s="323"/>
      <c r="AJ137" s="39"/>
    </row>
    <row r="138" spans="2:37" x14ac:dyDescent="0.25">
      <c r="C138" s="111"/>
      <c r="AJ138" s="39"/>
    </row>
    <row r="139" spans="2:37" x14ac:dyDescent="0.25">
      <c r="C139" s="111"/>
      <c r="AJ139" s="39"/>
    </row>
    <row r="140" spans="2:37" x14ac:dyDescent="0.25">
      <c r="C140" s="111"/>
      <c r="AJ140" s="39"/>
    </row>
    <row r="141" spans="2:37" x14ac:dyDescent="0.25">
      <c r="C141" s="111"/>
      <c r="AJ141" s="39"/>
    </row>
    <row r="142" spans="2:37" x14ac:dyDescent="0.25">
      <c r="C142" s="111"/>
      <c r="AJ142" s="39"/>
    </row>
    <row r="143" spans="2:37" x14ac:dyDescent="0.25">
      <c r="C143" s="111"/>
      <c r="AJ143" s="39"/>
    </row>
    <row r="144" spans="2:37" x14ac:dyDescent="0.25">
      <c r="C144" s="111"/>
      <c r="AJ144" s="39"/>
    </row>
    <row r="145" spans="3:36" x14ac:dyDescent="0.25">
      <c r="C145" s="111"/>
      <c r="AJ145" s="39"/>
    </row>
    <row r="146" spans="3:36" x14ac:dyDescent="0.25">
      <c r="C146" s="111"/>
      <c r="AJ146" s="39"/>
    </row>
    <row r="147" spans="3:36" x14ac:dyDescent="0.25">
      <c r="C147" s="111"/>
      <c r="AJ147" s="39"/>
    </row>
    <row r="148" spans="3:36" x14ac:dyDescent="0.25">
      <c r="C148" s="111"/>
      <c r="AJ148" s="39"/>
    </row>
    <row r="149" spans="3:36" x14ac:dyDescent="0.25">
      <c r="C149" s="111"/>
      <c r="AJ149" s="39"/>
    </row>
    <row r="150" spans="3:36" x14ac:dyDescent="0.25">
      <c r="C150" s="111"/>
      <c r="AJ150" s="39"/>
    </row>
    <row r="151" spans="3:36" x14ac:dyDescent="0.25">
      <c r="C151" s="111"/>
      <c r="AJ151" s="39"/>
    </row>
    <row r="152" spans="3:36" x14ac:dyDescent="0.25">
      <c r="C152" s="111"/>
      <c r="AJ152" s="39"/>
    </row>
    <row r="153" spans="3:36" x14ac:dyDescent="0.25">
      <c r="C153" s="111"/>
      <c r="AJ153" s="39"/>
    </row>
    <row r="154" spans="3:36" x14ac:dyDescent="0.25">
      <c r="C154" s="111"/>
      <c r="AJ154" s="39"/>
    </row>
    <row r="155" spans="3:36" x14ac:dyDescent="0.25">
      <c r="C155" s="111"/>
      <c r="AJ155" s="39"/>
    </row>
    <row r="156" spans="3:36" x14ac:dyDescent="0.25">
      <c r="C156" s="111"/>
      <c r="AJ156" s="39"/>
    </row>
    <row r="157" spans="3:36" x14ac:dyDescent="0.25">
      <c r="C157" s="111"/>
      <c r="AJ157" s="39"/>
    </row>
    <row r="158" spans="3:36" x14ac:dyDescent="0.25">
      <c r="C158" s="111"/>
      <c r="AJ158" s="39"/>
    </row>
    <row r="159" spans="3:36" x14ac:dyDescent="0.25">
      <c r="C159" s="111"/>
      <c r="AJ159" s="39"/>
    </row>
    <row r="160" spans="3:36" x14ac:dyDescent="0.25">
      <c r="C160" s="111"/>
      <c r="AJ160" s="39"/>
    </row>
    <row r="161" spans="3:36" x14ac:dyDescent="0.25">
      <c r="C161" s="111"/>
      <c r="AJ161" s="39"/>
    </row>
    <row r="162" spans="3:36" x14ac:dyDescent="0.25">
      <c r="C162" s="111"/>
      <c r="AJ162" s="39"/>
    </row>
    <row r="163" spans="3:36" x14ac:dyDescent="0.25">
      <c r="C163" s="111"/>
      <c r="AJ163" s="39"/>
    </row>
    <row r="164" spans="3:36" x14ac:dyDescent="0.25">
      <c r="C164" s="111"/>
      <c r="AJ164" s="39"/>
    </row>
    <row r="165" spans="3:36" x14ac:dyDescent="0.25">
      <c r="C165" s="111"/>
      <c r="AJ165" s="39"/>
    </row>
    <row r="166" spans="3:36" x14ac:dyDescent="0.25">
      <c r="C166" s="111"/>
      <c r="AJ166" s="39"/>
    </row>
    <row r="167" spans="3:36" x14ac:dyDescent="0.25">
      <c r="C167" s="111"/>
      <c r="AJ167" s="39"/>
    </row>
    <row r="168" spans="3:36" x14ac:dyDescent="0.25">
      <c r="C168" s="111"/>
      <c r="AJ168" s="39"/>
    </row>
    <row r="169" spans="3:36" x14ac:dyDescent="0.25">
      <c r="C169" s="111"/>
      <c r="AJ169" s="39"/>
    </row>
    <row r="170" spans="3:36" x14ac:dyDescent="0.25">
      <c r="C170" s="111"/>
      <c r="AJ170" s="39"/>
    </row>
    <row r="171" spans="3:36" x14ac:dyDescent="0.25">
      <c r="C171" s="111"/>
      <c r="AJ171" s="39"/>
    </row>
    <row r="172" spans="3:36" x14ac:dyDescent="0.25">
      <c r="C172" s="111"/>
      <c r="AJ172" s="39"/>
    </row>
    <row r="173" spans="3:36" x14ac:dyDescent="0.25">
      <c r="C173" s="111"/>
      <c r="AJ173" s="39"/>
    </row>
    <row r="174" spans="3:36" x14ac:dyDescent="0.25">
      <c r="C174" s="111"/>
      <c r="AJ174" s="39"/>
    </row>
    <row r="175" spans="3:36" x14ac:dyDescent="0.25">
      <c r="C175" s="111"/>
      <c r="AJ175" s="39"/>
    </row>
    <row r="176" spans="3:36" x14ac:dyDescent="0.25">
      <c r="C176" s="111"/>
      <c r="AJ176" s="39"/>
    </row>
    <row r="177" spans="3:36" x14ac:dyDescent="0.25">
      <c r="C177" s="111"/>
      <c r="AJ177" s="39"/>
    </row>
    <row r="178" spans="3:36" x14ac:dyDescent="0.25">
      <c r="C178" s="111"/>
      <c r="AJ178" s="39"/>
    </row>
    <row r="179" spans="3:36" x14ac:dyDescent="0.25">
      <c r="C179" s="111"/>
      <c r="AJ179" s="39"/>
    </row>
    <row r="180" spans="3:36" x14ac:dyDescent="0.25">
      <c r="C180" s="111"/>
      <c r="AJ180" s="39"/>
    </row>
    <row r="181" spans="3:36" x14ac:dyDescent="0.25">
      <c r="C181" s="111"/>
      <c r="AJ181" s="39"/>
    </row>
    <row r="182" spans="3:36" x14ac:dyDescent="0.25">
      <c r="C182" s="111"/>
      <c r="AJ182" s="39"/>
    </row>
    <row r="183" spans="3:36" x14ac:dyDescent="0.25">
      <c r="C183" s="111"/>
      <c r="AJ183" s="39"/>
    </row>
    <row r="184" spans="3:36" x14ac:dyDescent="0.25">
      <c r="C184" s="111"/>
      <c r="AJ184" s="39"/>
    </row>
    <row r="185" spans="3:36" x14ac:dyDescent="0.25">
      <c r="C185" s="111"/>
      <c r="AJ185" s="39"/>
    </row>
    <row r="186" spans="3:36" x14ac:dyDescent="0.25">
      <c r="C186" s="111"/>
      <c r="AJ186" s="39"/>
    </row>
    <row r="187" spans="3:36" x14ac:dyDescent="0.25">
      <c r="C187" s="111"/>
      <c r="AJ187" s="39"/>
    </row>
    <row r="188" spans="3:36" x14ac:dyDescent="0.25">
      <c r="C188" s="111"/>
      <c r="AJ188" s="39"/>
    </row>
    <row r="189" spans="3:36" x14ac:dyDescent="0.25">
      <c r="C189" s="111"/>
      <c r="AJ189" s="39"/>
    </row>
    <row r="190" spans="3:36" x14ac:dyDescent="0.25">
      <c r="C190" s="111"/>
      <c r="AJ190" s="39"/>
    </row>
    <row r="191" spans="3:36" x14ac:dyDescent="0.25">
      <c r="C191" s="111"/>
      <c r="AJ191" s="39"/>
    </row>
    <row r="192" spans="3:36" x14ac:dyDescent="0.25">
      <c r="C192" s="111"/>
      <c r="AJ192" s="39"/>
    </row>
    <row r="193" spans="3:36" x14ac:dyDescent="0.25">
      <c r="C193" s="111"/>
      <c r="AJ193" s="39"/>
    </row>
    <row r="194" spans="3:36" x14ac:dyDescent="0.25">
      <c r="C194" s="111"/>
      <c r="AJ194" s="39"/>
    </row>
    <row r="195" spans="3:36" x14ac:dyDescent="0.25">
      <c r="C195" s="111"/>
      <c r="AJ195" s="39"/>
    </row>
    <row r="196" spans="3:36" x14ac:dyDescent="0.25">
      <c r="C196" s="111"/>
      <c r="AJ196" s="39"/>
    </row>
    <row r="197" spans="3:36" x14ac:dyDescent="0.25">
      <c r="C197" s="111"/>
      <c r="AJ197" s="39"/>
    </row>
    <row r="198" spans="3:36" x14ac:dyDescent="0.25">
      <c r="C198" s="111"/>
      <c r="AJ198" s="39"/>
    </row>
    <row r="199" spans="3:36" x14ac:dyDescent="0.25">
      <c r="C199" s="111"/>
      <c r="AJ199" s="39"/>
    </row>
    <row r="200" spans="3:36" x14ac:dyDescent="0.25">
      <c r="C200" s="111"/>
      <c r="AJ200" s="39"/>
    </row>
    <row r="201" spans="3:36" x14ac:dyDescent="0.25">
      <c r="C201" s="111"/>
      <c r="AJ201" s="39"/>
    </row>
    <row r="202" spans="3:36" x14ac:dyDescent="0.25">
      <c r="C202" s="111"/>
      <c r="AJ202" s="39"/>
    </row>
    <row r="203" spans="3:36" x14ac:dyDescent="0.25">
      <c r="C203" s="111"/>
      <c r="AJ203" s="39"/>
    </row>
    <row r="204" spans="3:36" x14ac:dyDescent="0.25">
      <c r="C204" s="111"/>
      <c r="AJ204" s="39"/>
    </row>
    <row r="205" spans="3:36" x14ac:dyDescent="0.25">
      <c r="C205" s="111"/>
      <c r="AJ205" s="39"/>
    </row>
    <row r="206" spans="3:36" x14ac:dyDescent="0.25">
      <c r="C206" s="111"/>
      <c r="AJ206" s="39"/>
    </row>
    <row r="207" spans="3:36" x14ac:dyDescent="0.25">
      <c r="C207" s="111"/>
      <c r="AJ207" s="39"/>
    </row>
    <row r="208" spans="3:36" x14ac:dyDescent="0.25">
      <c r="C208" s="111"/>
      <c r="AJ208" s="39"/>
    </row>
    <row r="209" spans="3:36" x14ac:dyDescent="0.25">
      <c r="C209" s="111"/>
      <c r="AJ209" s="39"/>
    </row>
    <row r="210" spans="3:36" x14ac:dyDescent="0.25">
      <c r="C210" s="111"/>
      <c r="AJ210" s="39"/>
    </row>
    <row r="211" spans="3:36" x14ac:dyDescent="0.25">
      <c r="C211" s="111"/>
      <c r="AJ211" s="39"/>
    </row>
    <row r="212" spans="3:36" x14ac:dyDescent="0.25">
      <c r="C212" s="111"/>
      <c r="AJ212" s="39"/>
    </row>
    <row r="213" spans="3:36" x14ac:dyDescent="0.25">
      <c r="C213" s="111"/>
      <c r="AJ213" s="39"/>
    </row>
    <row r="214" spans="3:36" x14ac:dyDescent="0.25">
      <c r="C214" s="111"/>
      <c r="AJ214" s="39"/>
    </row>
    <row r="215" spans="3:36" x14ac:dyDescent="0.25">
      <c r="C215" s="111"/>
      <c r="AJ215" s="39"/>
    </row>
    <row r="216" spans="3:36" x14ac:dyDescent="0.25">
      <c r="C216" s="111"/>
      <c r="AJ216" s="39"/>
    </row>
    <row r="217" spans="3:36" x14ac:dyDescent="0.25">
      <c r="C217" s="111"/>
      <c r="AJ217" s="39"/>
    </row>
    <row r="218" spans="3:36" x14ac:dyDescent="0.25">
      <c r="C218" s="111"/>
      <c r="AJ218" s="39"/>
    </row>
    <row r="219" spans="3:36" x14ac:dyDescent="0.25">
      <c r="C219" s="111"/>
      <c r="AJ219" s="39"/>
    </row>
    <row r="220" spans="3:36" x14ac:dyDescent="0.25">
      <c r="C220" s="111"/>
      <c r="AJ220" s="39"/>
    </row>
    <row r="221" spans="3:36" x14ac:dyDescent="0.25">
      <c r="C221" s="111"/>
      <c r="AJ221" s="39"/>
    </row>
    <row r="222" spans="3:36" x14ac:dyDescent="0.25">
      <c r="C222" s="111"/>
      <c r="AJ222" s="39"/>
    </row>
    <row r="223" spans="3:36" x14ac:dyDescent="0.25">
      <c r="C223" s="111"/>
      <c r="AJ223" s="39"/>
    </row>
    <row r="224" spans="3:36" x14ac:dyDescent="0.25">
      <c r="C224" s="111"/>
      <c r="AJ224" s="39"/>
    </row>
    <row r="225" spans="3:36" x14ac:dyDescent="0.25">
      <c r="C225" s="111"/>
      <c r="AJ225" s="39"/>
    </row>
    <row r="226" spans="3:36" x14ac:dyDescent="0.25">
      <c r="C226" s="111"/>
      <c r="AJ226" s="39"/>
    </row>
    <row r="227" spans="3:36" x14ac:dyDescent="0.25">
      <c r="C227" s="111"/>
      <c r="AJ227" s="39"/>
    </row>
    <row r="228" spans="3:36" x14ac:dyDescent="0.25">
      <c r="C228" s="111"/>
      <c r="AJ228" s="39"/>
    </row>
    <row r="229" spans="3:36" x14ac:dyDescent="0.25">
      <c r="C229" s="111"/>
      <c r="AJ229" s="39"/>
    </row>
    <row r="230" spans="3:36" x14ac:dyDescent="0.25">
      <c r="C230" s="111"/>
      <c r="AJ230" s="39"/>
    </row>
    <row r="231" spans="3:36" x14ac:dyDescent="0.25">
      <c r="C231" s="111"/>
      <c r="AJ231" s="39"/>
    </row>
    <row r="232" spans="3:36" x14ac:dyDescent="0.25">
      <c r="C232" s="111"/>
      <c r="AJ232" s="39"/>
    </row>
    <row r="233" spans="3:36" x14ac:dyDescent="0.25">
      <c r="C233" s="111"/>
      <c r="AJ233" s="39"/>
    </row>
    <row r="234" spans="3:36" x14ac:dyDescent="0.25">
      <c r="C234" s="111"/>
      <c r="AJ234" s="39"/>
    </row>
    <row r="235" spans="3:36" x14ac:dyDescent="0.25">
      <c r="C235" s="111"/>
      <c r="AJ235" s="39"/>
    </row>
    <row r="236" spans="3:36" x14ac:dyDescent="0.25">
      <c r="C236" s="111"/>
      <c r="AJ236" s="39"/>
    </row>
    <row r="237" spans="3:36" x14ac:dyDescent="0.25">
      <c r="C237" s="111"/>
      <c r="AJ237" s="39"/>
    </row>
    <row r="238" spans="3:36" x14ac:dyDescent="0.25">
      <c r="C238" s="111"/>
      <c r="AJ238" s="39"/>
    </row>
    <row r="239" spans="3:36" x14ac:dyDescent="0.25">
      <c r="C239" s="111"/>
      <c r="AJ239" s="39"/>
    </row>
    <row r="240" spans="3:36" x14ac:dyDescent="0.25">
      <c r="C240" s="111"/>
      <c r="AJ240" s="39"/>
    </row>
    <row r="241" spans="3:36" x14ac:dyDescent="0.25">
      <c r="C241" s="111"/>
      <c r="AJ241" s="39"/>
    </row>
    <row r="242" spans="3:36" x14ac:dyDescent="0.25">
      <c r="C242" s="111"/>
      <c r="AJ242" s="39"/>
    </row>
    <row r="243" spans="3:36" x14ac:dyDescent="0.25">
      <c r="C243" s="111"/>
      <c r="AJ243" s="39"/>
    </row>
    <row r="244" spans="3:36" x14ac:dyDescent="0.25">
      <c r="C244" s="111"/>
      <c r="AJ244" s="39"/>
    </row>
    <row r="245" spans="3:36" x14ac:dyDescent="0.25">
      <c r="C245" s="111"/>
      <c r="AJ245" s="39"/>
    </row>
    <row r="246" spans="3:36" x14ac:dyDescent="0.25">
      <c r="C246" s="111"/>
      <c r="AJ246" s="39"/>
    </row>
    <row r="247" spans="3:36" x14ac:dyDescent="0.25">
      <c r="C247" s="111"/>
      <c r="AJ247" s="39"/>
    </row>
    <row r="248" spans="3:36" x14ac:dyDescent="0.25">
      <c r="C248" s="111"/>
      <c r="AJ248" s="39"/>
    </row>
    <row r="249" spans="3:36" x14ac:dyDescent="0.25">
      <c r="C249" s="111"/>
      <c r="AJ249" s="39"/>
    </row>
    <row r="250" spans="3:36" x14ac:dyDescent="0.25">
      <c r="C250" s="111"/>
      <c r="AJ250" s="39"/>
    </row>
    <row r="251" spans="3:36" x14ac:dyDescent="0.25">
      <c r="C251" s="111"/>
      <c r="AJ251" s="39"/>
    </row>
    <row r="252" spans="3:36" x14ac:dyDescent="0.25">
      <c r="C252" s="111"/>
      <c r="AJ252" s="39"/>
    </row>
    <row r="253" spans="3:36" x14ac:dyDescent="0.25">
      <c r="C253" s="111"/>
      <c r="AJ253" s="39"/>
    </row>
    <row r="254" spans="3:36" x14ac:dyDescent="0.25">
      <c r="C254" s="111"/>
      <c r="AJ254" s="39"/>
    </row>
    <row r="255" spans="3:36" x14ac:dyDescent="0.25">
      <c r="C255" s="111"/>
      <c r="AJ255" s="39"/>
    </row>
    <row r="256" spans="3:36" x14ac:dyDescent="0.25">
      <c r="C256" s="111"/>
      <c r="AJ256" s="39"/>
    </row>
    <row r="257" spans="3:36" x14ac:dyDescent="0.25">
      <c r="C257" s="111"/>
      <c r="AJ257" s="39"/>
    </row>
    <row r="258" spans="3:36" x14ac:dyDescent="0.25">
      <c r="C258" s="111"/>
      <c r="AJ258" s="39"/>
    </row>
    <row r="259" spans="3:36" x14ac:dyDescent="0.25">
      <c r="C259" s="111"/>
      <c r="AJ259" s="39"/>
    </row>
    <row r="260" spans="3:36" x14ac:dyDescent="0.25">
      <c r="C260" s="111"/>
      <c r="AJ260" s="39"/>
    </row>
    <row r="261" spans="3:36" x14ac:dyDescent="0.25">
      <c r="C261" s="111"/>
      <c r="AJ261" s="39"/>
    </row>
    <row r="262" spans="3:36" x14ac:dyDescent="0.25">
      <c r="C262" s="111"/>
      <c r="AJ262" s="39"/>
    </row>
    <row r="263" spans="3:36" x14ac:dyDescent="0.25">
      <c r="C263" s="111"/>
      <c r="AJ263" s="39"/>
    </row>
    <row r="264" spans="3:36" x14ac:dyDescent="0.25">
      <c r="C264" s="111"/>
      <c r="AJ264" s="39"/>
    </row>
    <row r="265" spans="3:36" x14ac:dyDescent="0.25">
      <c r="C265" s="111"/>
      <c r="AJ265" s="39"/>
    </row>
    <row r="266" spans="3:36" x14ac:dyDescent="0.25">
      <c r="C266" s="111"/>
      <c r="AJ266" s="39"/>
    </row>
    <row r="267" spans="3:36" x14ac:dyDescent="0.25">
      <c r="C267" s="111"/>
      <c r="AJ267" s="39"/>
    </row>
    <row r="268" spans="3:36" x14ac:dyDescent="0.25">
      <c r="C268" s="111"/>
      <c r="AJ268" s="39"/>
    </row>
    <row r="269" spans="3:36" x14ac:dyDescent="0.25">
      <c r="C269" s="111"/>
      <c r="AJ269" s="39"/>
    </row>
    <row r="270" spans="3:36" x14ac:dyDescent="0.25">
      <c r="C270" s="111"/>
      <c r="AJ270" s="39"/>
    </row>
    <row r="271" spans="3:36" x14ac:dyDescent="0.25">
      <c r="C271" s="111"/>
      <c r="AJ271" s="39"/>
    </row>
    <row r="272" spans="3:36" x14ac:dyDescent="0.25">
      <c r="C272" s="111"/>
      <c r="AJ272" s="39"/>
    </row>
    <row r="273" spans="3:36" x14ac:dyDescent="0.25">
      <c r="C273" s="111"/>
      <c r="AJ273" s="39"/>
    </row>
    <row r="274" spans="3:36" x14ac:dyDescent="0.25">
      <c r="C274" s="111"/>
      <c r="AJ274" s="39"/>
    </row>
    <row r="275" spans="3:36" x14ac:dyDescent="0.25">
      <c r="C275" s="111"/>
      <c r="AJ275" s="39"/>
    </row>
    <row r="276" spans="3:36" x14ac:dyDescent="0.25">
      <c r="C276" s="111"/>
      <c r="AJ276" s="39"/>
    </row>
    <row r="277" spans="3:36" x14ac:dyDescent="0.25">
      <c r="C277" s="111"/>
      <c r="AJ277" s="39"/>
    </row>
    <row r="278" spans="3:36" x14ac:dyDescent="0.25">
      <c r="C278" s="111"/>
      <c r="AJ278" s="39"/>
    </row>
    <row r="279" spans="3:36" x14ac:dyDescent="0.25">
      <c r="C279" s="111"/>
      <c r="AJ279" s="39"/>
    </row>
    <row r="280" spans="3:36" x14ac:dyDescent="0.25">
      <c r="C280" s="111"/>
      <c r="AJ280" s="39"/>
    </row>
    <row r="281" spans="3:36" x14ac:dyDescent="0.25">
      <c r="C281" s="111"/>
      <c r="AJ281" s="39"/>
    </row>
    <row r="282" spans="3:36" x14ac:dyDescent="0.25">
      <c r="C282" s="111"/>
      <c r="AJ282" s="39"/>
    </row>
    <row r="283" spans="3:36" x14ac:dyDescent="0.25">
      <c r="C283" s="111"/>
      <c r="AJ283" s="39"/>
    </row>
    <row r="284" spans="3:36" x14ac:dyDescent="0.25">
      <c r="C284" s="111"/>
      <c r="AJ284" s="39"/>
    </row>
    <row r="285" spans="3:36" x14ac:dyDescent="0.25">
      <c r="C285" s="111"/>
      <c r="AJ285" s="39"/>
    </row>
    <row r="286" spans="3:36" x14ac:dyDescent="0.25">
      <c r="C286" s="111"/>
      <c r="AJ286" s="39"/>
    </row>
    <row r="287" spans="3:36" x14ac:dyDescent="0.25">
      <c r="C287" s="111"/>
      <c r="AJ287" s="39"/>
    </row>
    <row r="288" spans="3:36" x14ac:dyDescent="0.25">
      <c r="C288" s="111"/>
      <c r="AJ288" s="39"/>
    </row>
    <row r="289" spans="3:36" x14ac:dyDescent="0.25">
      <c r="C289" s="111"/>
      <c r="AJ289" s="39"/>
    </row>
    <row r="290" spans="3:36" x14ac:dyDescent="0.25">
      <c r="C290" s="111"/>
      <c r="AJ290" s="39"/>
    </row>
    <row r="291" spans="3:36" x14ac:dyDescent="0.25">
      <c r="C291" s="111"/>
      <c r="AJ291" s="39"/>
    </row>
    <row r="292" spans="3:36" x14ac:dyDescent="0.25">
      <c r="C292" s="111"/>
      <c r="AJ292" s="39"/>
    </row>
    <row r="293" spans="3:36" x14ac:dyDescent="0.25">
      <c r="C293" s="111"/>
      <c r="AJ293" s="39"/>
    </row>
    <row r="294" spans="3:36" x14ac:dyDescent="0.25">
      <c r="C294" s="111"/>
      <c r="AJ294" s="39"/>
    </row>
    <row r="295" spans="3:36" x14ac:dyDescent="0.25">
      <c r="C295" s="111"/>
      <c r="AJ295" s="39"/>
    </row>
    <row r="296" spans="3:36" x14ac:dyDescent="0.25">
      <c r="C296" s="111"/>
      <c r="AJ296" s="39"/>
    </row>
    <row r="297" spans="3:36" x14ac:dyDescent="0.25">
      <c r="C297" s="111"/>
      <c r="AJ297" s="39"/>
    </row>
    <row r="298" spans="3:36" x14ac:dyDescent="0.25">
      <c r="C298" s="111"/>
      <c r="AJ298" s="39"/>
    </row>
    <row r="299" spans="3:36" x14ac:dyDescent="0.25">
      <c r="C299" s="111"/>
      <c r="AJ299" s="39"/>
    </row>
    <row r="300" spans="3:36" x14ac:dyDescent="0.25">
      <c r="C300" s="111"/>
      <c r="AJ300" s="39"/>
    </row>
    <row r="301" spans="3:36" x14ac:dyDescent="0.25">
      <c r="C301" s="111"/>
      <c r="AJ301" s="39"/>
    </row>
    <row r="302" spans="3:36" x14ac:dyDescent="0.25">
      <c r="C302" s="111"/>
      <c r="AJ302" s="39"/>
    </row>
    <row r="303" spans="3:36" x14ac:dyDescent="0.25">
      <c r="C303" s="111"/>
      <c r="AJ303" s="39"/>
    </row>
    <row r="304" spans="3:36" x14ac:dyDescent="0.25">
      <c r="C304" s="111"/>
      <c r="AJ304" s="39"/>
    </row>
    <row r="305" spans="3:36" x14ac:dyDescent="0.25">
      <c r="C305" s="111"/>
      <c r="AJ305" s="39"/>
    </row>
    <row r="306" spans="3:36" x14ac:dyDescent="0.25">
      <c r="C306" s="111"/>
      <c r="AJ306" s="39"/>
    </row>
    <row r="307" spans="3:36" x14ac:dyDescent="0.25">
      <c r="C307" s="111"/>
      <c r="AJ307" s="39"/>
    </row>
    <row r="308" spans="3:36" x14ac:dyDescent="0.25">
      <c r="C308" s="111"/>
      <c r="AJ308" s="39"/>
    </row>
    <row r="309" spans="3:36" x14ac:dyDescent="0.25">
      <c r="C309" s="111"/>
      <c r="AJ309" s="39"/>
    </row>
    <row r="310" spans="3:36" x14ac:dyDescent="0.25">
      <c r="C310" s="111"/>
      <c r="AJ310" s="39"/>
    </row>
    <row r="311" spans="3:36" x14ac:dyDescent="0.25">
      <c r="C311" s="111"/>
      <c r="AJ311" s="39"/>
    </row>
    <row r="312" spans="3:36" x14ac:dyDescent="0.25">
      <c r="C312" s="111"/>
      <c r="AJ312" s="39"/>
    </row>
    <row r="313" spans="3:36" x14ac:dyDescent="0.25">
      <c r="C313" s="111"/>
      <c r="AJ313" s="39"/>
    </row>
    <row r="314" spans="3:36" x14ac:dyDescent="0.25">
      <c r="C314" s="111"/>
      <c r="AJ314" s="39"/>
    </row>
    <row r="315" spans="3:36" x14ac:dyDescent="0.25">
      <c r="C315" s="111"/>
      <c r="AJ315" s="39"/>
    </row>
    <row r="316" spans="3:36" x14ac:dyDescent="0.25">
      <c r="C316" s="111"/>
      <c r="AJ316" s="39"/>
    </row>
    <row r="317" spans="3:36" x14ac:dyDescent="0.25">
      <c r="C317" s="111"/>
      <c r="AJ317" s="39"/>
    </row>
    <row r="318" spans="3:36" x14ac:dyDescent="0.25">
      <c r="C318" s="111"/>
      <c r="AJ318" s="39"/>
    </row>
    <row r="319" spans="3:36" x14ac:dyDescent="0.25">
      <c r="C319" s="111"/>
      <c r="AJ319" s="39"/>
    </row>
    <row r="320" spans="3:36" x14ac:dyDescent="0.25">
      <c r="C320" s="111"/>
      <c r="AJ320" s="39"/>
    </row>
    <row r="321" spans="3:36" x14ac:dyDescent="0.25">
      <c r="C321" s="111"/>
      <c r="AJ321" s="39"/>
    </row>
    <row r="322" spans="3:36" x14ac:dyDescent="0.25">
      <c r="C322" s="111"/>
      <c r="AJ322" s="39"/>
    </row>
    <row r="323" spans="3:36" x14ac:dyDescent="0.25">
      <c r="C323" s="111"/>
      <c r="AJ323" s="39"/>
    </row>
    <row r="324" spans="3:36" x14ac:dyDescent="0.25">
      <c r="C324" s="111"/>
      <c r="AJ324" s="39"/>
    </row>
    <row r="325" spans="3:36" x14ac:dyDescent="0.25">
      <c r="C325" s="111"/>
      <c r="AJ325" s="39"/>
    </row>
    <row r="326" spans="3:36" x14ac:dyDescent="0.25">
      <c r="C326" s="111"/>
      <c r="AJ326" s="39"/>
    </row>
    <row r="327" spans="3:36" x14ac:dyDescent="0.25">
      <c r="C327" s="111"/>
      <c r="AJ327" s="39"/>
    </row>
    <row r="328" spans="3:36" x14ac:dyDescent="0.25">
      <c r="C328" s="111"/>
      <c r="AJ328" s="39"/>
    </row>
    <row r="329" spans="3:36" x14ac:dyDescent="0.25">
      <c r="C329" s="111"/>
      <c r="AJ329" s="39"/>
    </row>
    <row r="330" spans="3:36" x14ac:dyDescent="0.25">
      <c r="C330" s="111"/>
      <c r="AJ330" s="39"/>
    </row>
    <row r="331" spans="3:36" x14ac:dyDescent="0.25">
      <c r="C331" s="111"/>
      <c r="AJ331" s="39"/>
    </row>
    <row r="332" spans="3:36" x14ac:dyDescent="0.25">
      <c r="C332" s="111"/>
      <c r="AJ332" s="39"/>
    </row>
    <row r="333" spans="3:36" x14ac:dyDescent="0.25">
      <c r="C333" s="111"/>
      <c r="AJ333" s="39"/>
    </row>
    <row r="334" spans="3:36" x14ac:dyDescent="0.25">
      <c r="C334" s="111"/>
      <c r="AJ334" s="39"/>
    </row>
    <row r="335" spans="3:36" x14ac:dyDescent="0.25">
      <c r="C335" s="111"/>
      <c r="AJ335" s="39"/>
    </row>
    <row r="336" spans="3:36" x14ac:dyDescent="0.25">
      <c r="C336" s="111"/>
      <c r="AJ336" s="39"/>
    </row>
    <row r="337" spans="3:36" x14ac:dyDescent="0.25">
      <c r="C337" s="111"/>
      <c r="AJ337" s="39"/>
    </row>
    <row r="338" spans="3:36" x14ac:dyDescent="0.25">
      <c r="C338" s="111"/>
      <c r="AJ338" s="39"/>
    </row>
    <row r="339" spans="3:36" x14ac:dyDescent="0.25">
      <c r="C339" s="111"/>
      <c r="AJ339" s="39"/>
    </row>
    <row r="340" spans="3:36" x14ac:dyDescent="0.25">
      <c r="C340" s="111"/>
      <c r="AJ340" s="39"/>
    </row>
    <row r="341" spans="3:36" x14ac:dyDescent="0.25">
      <c r="C341" s="111"/>
      <c r="AJ341" s="39"/>
    </row>
    <row r="342" spans="3:36" x14ac:dyDescent="0.25">
      <c r="C342" s="111"/>
      <c r="AJ342" s="39"/>
    </row>
    <row r="343" spans="3:36" x14ac:dyDescent="0.25">
      <c r="C343" s="111"/>
      <c r="AJ343" s="39"/>
    </row>
    <row r="344" spans="3:36" x14ac:dyDescent="0.25">
      <c r="C344" s="111"/>
      <c r="AJ344" s="39"/>
    </row>
    <row r="345" spans="3:36" x14ac:dyDescent="0.25">
      <c r="C345" s="111"/>
      <c r="AJ345" s="39"/>
    </row>
    <row r="346" spans="3:36" x14ac:dyDescent="0.25">
      <c r="C346" s="111"/>
      <c r="AJ346" s="39"/>
    </row>
    <row r="347" spans="3:36" x14ac:dyDescent="0.25">
      <c r="C347" s="111"/>
      <c r="AJ347" s="39"/>
    </row>
    <row r="348" spans="3:36" x14ac:dyDescent="0.25">
      <c r="C348" s="111"/>
      <c r="AJ348" s="39"/>
    </row>
    <row r="349" spans="3:36" x14ac:dyDescent="0.25">
      <c r="C349" s="111"/>
      <c r="AJ349" s="39"/>
    </row>
    <row r="350" spans="3:36" x14ac:dyDescent="0.25">
      <c r="C350" s="111"/>
      <c r="AJ350" s="39"/>
    </row>
    <row r="351" spans="3:36" x14ac:dyDescent="0.25">
      <c r="C351" s="111"/>
      <c r="AJ351" s="39"/>
    </row>
    <row r="352" spans="3:36" x14ac:dyDescent="0.25">
      <c r="C352" s="111"/>
      <c r="AJ352" s="39"/>
    </row>
    <row r="353" spans="3:36" x14ac:dyDescent="0.25">
      <c r="C353" s="111"/>
      <c r="AJ353" s="39"/>
    </row>
    <row r="354" spans="3:36" x14ac:dyDescent="0.25">
      <c r="C354" s="111"/>
      <c r="AJ354" s="39"/>
    </row>
    <row r="355" spans="3:36" x14ac:dyDescent="0.25">
      <c r="C355" s="111"/>
      <c r="AJ355" s="39"/>
    </row>
    <row r="356" spans="3:36" x14ac:dyDescent="0.25">
      <c r="C356" s="111"/>
      <c r="AJ356" s="39"/>
    </row>
    <row r="357" spans="3:36" x14ac:dyDescent="0.25">
      <c r="C357" s="111"/>
      <c r="AJ357" s="39"/>
    </row>
    <row r="358" spans="3:36" x14ac:dyDescent="0.25">
      <c r="C358" s="111"/>
      <c r="AJ358" s="39"/>
    </row>
    <row r="359" spans="3:36" x14ac:dyDescent="0.25">
      <c r="C359" s="111"/>
      <c r="AJ359" s="39"/>
    </row>
    <row r="360" spans="3:36" x14ac:dyDescent="0.25">
      <c r="C360" s="111"/>
      <c r="AJ360" s="39"/>
    </row>
    <row r="361" spans="3:36" x14ac:dyDescent="0.25">
      <c r="C361" s="111"/>
      <c r="AJ361" s="39"/>
    </row>
    <row r="362" spans="3:36" x14ac:dyDescent="0.25">
      <c r="C362" s="111"/>
      <c r="AJ362" s="39"/>
    </row>
    <row r="363" spans="3:36" x14ac:dyDescent="0.25">
      <c r="C363" s="111"/>
      <c r="AJ363" s="39"/>
    </row>
    <row r="364" spans="3:36" x14ac:dyDescent="0.25">
      <c r="C364" s="111"/>
      <c r="AJ364" s="39"/>
    </row>
    <row r="365" spans="3:36" x14ac:dyDescent="0.25">
      <c r="C365" s="111"/>
      <c r="AJ365" s="39"/>
    </row>
    <row r="366" spans="3:36" x14ac:dyDescent="0.25">
      <c r="C366" s="111"/>
      <c r="AJ366" s="39"/>
    </row>
    <row r="367" spans="3:36" x14ac:dyDescent="0.25">
      <c r="C367" s="111"/>
      <c r="AJ367" s="39"/>
    </row>
    <row r="368" spans="3:36" x14ac:dyDescent="0.25">
      <c r="C368" s="111"/>
      <c r="AJ368" s="39"/>
    </row>
    <row r="369" spans="3:36" x14ac:dyDescent="0.25">
      <c r="C369" s="111"/>
      <c r="AJ369" s="39"/>
    </row>
    <row r="370" spans="3:36" x14ac:dyDescent="0.25">
      <c r="C370" s="111"/>
      <c r="AJ370" s="39"/>
    </row>
    <row r="371" spans="3:36" x14ac:dyDescent="0.25">
      <c r="C371" s="111"/>
      <c r="AJ371" s="39"/>
    </row>
    <row r="372" spans="3:36" x14ac:dyDescent="0.25">
      <c r="C372" s="111"/>
      <c r="AJ372" s="39"/>
    </row>
    <row r="373" spans="3:36" x14ac:dyDescent="0.25">
      <c r="C373" s="111"/>
      <c r="AJ373" s="39"/>
    </row>
    <row r="374" spans="3:36" x14ac:dyDescent="0.25">
      <c r="C374" s="111"/>
      <c r="AJ374" s="39"/>
    </row>
    <row r="375" spans="3:36" x14ac:dyDescent="0.25">
      <c r="C375" s="111"/>
      <c r="AJ375" s="39"/>
    </row>
    <row r="376" spans="3:36" x14ac:dyDescent="0.25">
      <c r="C376" s="111"/>
      <c r="AJ376" s="39"/>
    </row>
    <row r="377" spans="3:36" x14ac:dyDescent="0.25">
      <c r="C377" s="111"/>
      <c r="AJ377" s="39"/>
    </row>
    <row r="378" spans="3:36" x14ac:dyDescent="0.25">
      <c r="C378" s="111"/>
      <c r="AJ378" s="39"/>
    </row>
    <row r="379" spans="3:36" x14ac:dyDescent="0.25">
      <c r="C379" s="111"/>
      <c r="AJ379" s="39"/>
    </row>
    <row r="380" spans="3:36" x14ac:dyDescent="0.25">
      <c r="C380" s="111"/>
      <c r="AJ380" s="39"/>
    </row>
    <row r="381" spans="3:36" x14ac:dyDescent="0.25">
      <c r="C381" s="111"/>
      <c r="AJ381" s="39"/>
    </row>
    <row r="382" spans="3:36" x14ac:dyDescent="0.25">
      <c r="C382" s="111"/>
      <c r="AJ382" s="39"/>
    </row>
    <row r="383" spans="3:36" x14ac:dyDescent="0.25">
      <c r="C383" s="111"/>
      <c r="AJ383" s="39"/>
    </row>
    <row r="384" spans="3:36" x14ac:dyDescent="0.25">
      <c r="C384" s="111"/>
      <c r="AJ384" s="39"/>
    </row>
    <row r="385" spans="3:36" x14ac:dyDescent="0.25">
      <c r="C385" s="111"/>
      <c r="AJ385" s="39"/>
    </row>
    <row r="386" spans="3:36" x14ac:dyDescent="0.25">
      <c r="C386" s="111"/>
      <c r="AJ386" s="39"/>
    </row>
    <row r="387" spans="3:36" x14ac:dyDescent="0.25">
      <c r="C387" s="111"/>
      <c r="AJ387" s="39"/>
    </row>
    <row r="388" spans="3:36" x14ac:dyDescent="0.25">
      <c r="C388" s="111"/>
      <c r="AJ388" s="39"/>
    </row>
    <row r="389" spans="3:36" x14ac:dyDescent="0.25">
      <c r="C389" s="111"/>
      <c r="AJ389" s="39"/>
    </row>
    <row r="390" spans="3:36" x14ac:dyDescent="0.25">
      <c r="C390" s="111"/>
      <c r="AJ390" s="39"/>
    </row>
    <row r="391" spans="3:36" x14ac:dyDescent="0.25">
      <c r="C391" s="111"/>
      <c r="AJ391" s="39"/>
    </row>
    <row r="392" spans="3:36" x14ac:dyDescent="0.25">
      <c r="C392" s="111"/>
      <c r="AJ392" s="39"/>
    </row>
    <row r="393" spans="3:36" x14ac:dyDescent="0.25">
      <c r="C393" s="111"/>
      <c r="AJ393" s="39"/>
    </row>
    <row r="394" spans="3:36" x14ac:dyDescent="0.25">
      <c r="C394" s="111"/>
      <c r="AJ394" s="39"/>
    </row>
    <row r="395" spans="3:36" x14ac:dyDescent="0.25">
      <c r="C395" s="111"/>
      <c r="AJ395" s="39"/>
    </row>
    <row r="396" spans="3:36" x14ac:dyDescent="0.25">
      <c r="C396" s="111"/>
      <c r="AJ396" s="39"/>
    </row>
    <row r="397" spans="3:36" x14ac:dyDescent="0.25">
      <c r="C397" s="111"/>
      <c r="AJ397" s="39"/>
    </row>
    <row r="398" spans="3:36" x14ac:dyDescent="0.25">
      <c r="C398" s="111"/>
      <c r="AJ398" s="39"/>
    </row>
    <row r="399" spans="3:36" x14ac:dyDescent="0.25">
      <c r="C399" s="111"/>
      <c r="AJ399" s="39"/>
    </row>
    <row r="400" spans="3:36" x14ac:dyDescent="0.25">
      <c r="C400" s="111"/>
      <c r="AJ400" s="39"/>
    </row>
    <row r="401" spans="3:36" x14ac:dyDescent="0.25">
      <c r="C401" s="111"/>
      <c r="AJ401" s="39"/>
    </row>
    <row r="402" spans="3:36" x14ac:dyDescent="0.25">
      <c r="C402" s="111"/>
      <c r="AJ402" s="39"/>
    </row>
    <row r="403" spans="3:36" x14ac:dyDescent="0.25">
      <c r="C403" s="111"/>
      <c r="AJ403" s="39"/>
    </row>
    <row r="404" spans="3:36" x14ac:dyDescent="0.25">
      <c r="C404" s="111"/>
      <c r="AJ404" s="39"/>
    </row>
    <row r="405" spans="3:36" x14ac:dyDescent="0.25">
      <c r="C405" s="111"/>
      <c r="AJ405" s="39"/>
    </row>
    <row r="406" spans="3:36" x14ac:dyDescent="0.25">
      <c r="C406" s="111"/>
      <c r="AJ406" s="39"/>
    </row>
    <row r="407" spans="3:36" x14ac:dyDescent="0.25">
      <c r="C407" s="111"/>
      <c r="AJ407" s="39"/>
    </row>
    <row r="408" spans="3:36" x14ac:dyDescent="0.25">
      <c r="C408" s="111"/>
      <c r="AJ408" s="39"/>
    </row>
    <row r="409" spans="3:36" x14ac:dyDescent="0.25">
      <c r="C409" s="111"/>
      <c r="AJ409" s="39"/>
    </row>
    <row r="410" spans="3:36" x14ac:dyDescent="0.25">
      <c r="C410" s="111"/>
      <c r="AJ410" s="39"/>
    </row>
    <row r="411" spans="3:36" x14ac:dyDescent="0.25">
      <c r="C411" s="111"/>
      <c r="AJ411" s="39"/>
    </row>
    <row r="412" spans="3:36" x14ac:dyDescent="0.25">
      <c r="C412" s="111"/>
      <c r="AJ412" s="39"/>
    </row>
    <row r="413" spans="3:36" x14ac:dyDescent="0.25">
      <c r="C413" s="111"/>
      <c r="AJ413" s="39"/>
    </row>
    <row r="414" spans="3:36" x14ac:dyDescent="0.25">
      <c r="C414" s="111"/>
      <c r="AJ414" s="39"/>
    </row>
    <row r="415" spans="3:36" x14ac:dyDescent="0.25">
      <c r="C415" s="111"/>
      <c r="AJ415" s="39"/>
    </row>
    <row r="416" spans="3:36" x14ac:dyDescent="0.25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88" priority="9" operator="lessThan">
      <formula>0</formula>
    </cfRule>
  </conditionalFormatting>
  <conditionalFormatting sqref="AJ120:AJ121">
    <cfRule type="cellIs" dxfId="287" priority="8" operator="lessThan">
      <formula>0</formula>
    </cfRule>
  </conditionalFormatting>
  <conditionalFormatting sqref="AJ125:AJ126">
    <cfRule type="cellIs" dxfId="286" priority="7" operator="lessThan">
      <formula>0</formula>
    </cfRule>
  </conditionalFormatting>
  <conditionalFormatting sqref="AK115:AK116">
    <cfRule type="cellIs" dxfId="285" priority="6" operator="lessThan">
      <formula>0</formula>
    </cfRule>
  </conditionalFormatting>
  <conditionalFormatting sqref="AK120:AK121">
    <cfRule type="cellIs" dxfId="284" priority="5" operator="lessThan">
      <formula>0</formula>
    </cfRule>
  </conditionalFormatting>
  <conditionalFormatting sqref="AK125:AK126">
    <cfRule type="cellIs" dxfId="283" priority="4" operator="lessThan">
      <formula>0</formula>
    </cfRule>
  </conditionalFormatting>
  <conditionalFormatting sqref="AK112:AK126">
    <cfRule type="cellIs" dxfId="282" priority="3" operator="lessThan">
      <formula>0</formula>
    </cfRule>
  </conditionalFormatting>
  <conditionalFormatting sqref="AK76:AK105">
    <cfRule type="cellIs" dxfId="281" priority="2" operator="lessThan">
      <formula>0</formula>
    </cfRule>
  </conditionalFormatting>
  <conditionalFormatting sqref="AK75">
    <cfRule type="cellIs" dxfId="28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1399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88" t="s">
        <v>1</v>
      </c>
      <c r="C3" s="215" t="s">
        <v>23</v>
      </c>
      <c r="D3" s="1702" t="s">
        <v>2</v>
      </c>
      <c r="E3" s="1690" t="s">
        <v>3</v>
      </c>
      <c r="F3" s="1690" t="s">
        <v>4</v>
      </c>
      <c r="G3" s="1688" t="s">
        <v>5</v>
      </c>
      <c r="H3" s="170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89"/>
      <c r="D4" s="451" t="s">
        <v>12</v>
      </c>
      <c r="E4" s="1691" t="s">
        <v>13</v>
      </c>
      <c r="F4" s="1691" t="s">
        <v>14</v>
      </c>
      <c r="G4" s="168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695" t="s">
        <v>374</v>
      </c>
      <c r="C7" s="266"/>
      <c r="D7" s="266">
        <v>0</v>
      </c>
      <c r="E7" s="276">
        <v>0</v>
      </c>
      <c r="F7" s="276">
        <v>10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10</v>
      </c>
      <c r="M7" s="262">
        <v>10</v>
      </c>
      <c r="N7" s="276">
        <v>0</v>
      </c>
      <c r="O7" s="262">
        <v>10</v>
      </c>
      <c r="P7" s="276">
        <v>0</v>
      </c>
      <c r="Q7" s="276">
        <v>0</v>
      </c>
      <c r="R7" s="276">
        <v>0</v>
      </c>
      <c r="S7" s="87"/>
      <c r="T7" s="170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10</v>
      </c>
      <c r="Z7" s="276">
        <v>0</v>
      </c>
      <c r="AA7" s="276">
        <v>0</v>
      </c>
      <c r="AB7" s="262">
        <v>10</v>
      </c>
      <c r="AC7" s="276">
        <v>0.83333333333333337</v>
      </c>
      <c r="AD7" s="276">
        <v>0</v>
      </c>
      <c r="AE7" s="276">
        <v>0</v>
      </c>
      <c r="AF7" s="276">
        <v>0</v>
      </c>
      <c r="AG7" s="276">
        <v>0</v>
      </c>
      <c r="AH7" s="262">
        <v>10</v>
      </c>
      <c r="AI7" s="276">
        <v>0</v>
      </c>
      <c r="AJ7" s="287"/>
      <c r="AK7" s="276">
        <v>-1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</v>
      </c>
      <c r="F8" s="1486">
        <v>1</v>
      </c>
      <c r="G8" s="1486">
        <v>0</v>
      </c>
      <c r="H8" s="1486">
        <v>0.12903225806452001</v>
      </c>
      <c r="I8" s="1486">
        <v>0</v>
      </c>
      <c r="J8" s="1486">
        <v>0</v>
      </c>
      <c r="K8" s="1486">
        <v>1.66773842592593</v>
      </c>
      <c r="L8" s="99">
        <v>381.20322931600958</v>
      </c>
      <c r="M8" s="99">
        <v>378.56913723085052</v>
      </c>
      <c r="N8" s="1486">
        <v>-2.6340920851590681</v>
      </c>
      <c r="O8" s="99">
        <v>378.56913723085052</v>
      </c>
      <c r="P8" s="1486">
        <v>-2.6340920851590681</v>
      </c>
      <c r="Q8" s="1486">
        <v>0</v>
      </c>
      <c r="R8" s="1486">
        <v>0</v>
      </c>
      <c r="S8" s="87"/>
      <c r="T8" s="101">
        <v>2</v>
      </c>
      <c r="U8" s="1486">
        <v>-8.9038318487637298</v>
      </c>
      <c r="V8" s="1486">
        <v>-8.9038318487637298</v>
      </c>
      <c r="W8" s="1486">
        <v>0</v>
      </c>
      <c r="X8" s="1486">
        <v>0</v>
      </c>
      <c r="Y8" s="1486">
        <v>1</v>
      </c>
      <c r="Z8" s="1486">
        <v>0</v>
      </c>
      <c r="AA8" s="1486">
        <v>0</v>
      </c>
      <c r="AB8" s="99">
        <v>382.87096774193549</v>
      </c>
      <c r="AC8" s="1486">
        <v>31.766935776334133</v>
      </c>
      <c r="AD8" s="1486">
        <v>2.6320000000000001</v>
      </c>
      <c r="AE8" s="1486">
        <v>1.66773842592593</v>
      </c>
      <c r="AF8" s="1486">
        <v>0.96426157407407009</v>
      </c>
      <c r="AG8" s="1486">
        <v>0</v>
      </c>
      <c r="AH8" s="99">
        <v>378.56913723085052</v>
      </c>
      <c r="AI8" s="1486">
        <v>-4.3018305110849724</v>
      </c>
      <c r="AJ8" s="102">
        <v>-2.7314859976869457</v>
      </c>
      <c r="AK8" s="1486">
        <v>-8.9038318487637298</v>
      </c>
    </row>
    <row r="9" spans="1:37" ht="15" customHeight="1" x14ac:dyDescent="0.2">
      <c r="A9" s="86"/>
      <c r="B9" s="1696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0.27741935483870001</v>
      </c>
      <c r="I9" s="375">
        <v>0</v>
      </c>
      <c r="J9" s="375">
        <v>0</v>
      </c>
      <c r="K9" s="375">
        <v>6.6999224537037003</v>
      </c>
      <c r="L9" s="372">
        <v>615.02265819145759</v>
      </c>
      <c r="M9" s="372">
        <v>612.29117219377065</v>
      </c>
      <c r="N9" s="375">
        <v>-2.7314859976869457</v>
      </c>
      <c r="O9" s="372">
        <v>612.29117219377065</v>
      </c>
      <c r="P9" s="375">
        <v>-2.7314859976869457</v>
      </c>
      <c r="Q9" s="375">
        <v>0</v>
      </c>
      <c r="R9" s="375">
        <v>0</v>
      </c>
      <c r="S9" s="87"/>
      <c r="T9" s="740">
        <v>4</v>
      </c>
      <c r="U9" s="375">
        <v>-2.708864047462157</v>
      </c>
      <c r="V9" s="375">
        <v>-2.708864047462157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621.72258064516132</v>
      </c>
      <c r="AC9" s="375">
        <v>51.251888182621464</v>
      </c>
      <c r="AD9" s="375">
        <v>2.0289999999999999</v>
      </c>
      <c r="AE9" s="375">
        <v>6.6999224537037003</v>
      </c>
      <c r="AF9" s="375">
        <v>-4.6709224537037004</v>
      </c>
      <c r="AG9" s="375">
        <v>0</v>
      </c>
      <c r="AH9" s="372">
        <v>612.29117219377065</v>
      </c>
      <c r="AI9" s="1513">
        <v>-9.4314084513906664</v>
      </c>
      <c r="AJ9" s="376">
        <v>-1.7021778385452535</v>
      </c>
      <c r="AK9" s="375">
        <v>-2.708864047462157</v>
      </c>
    </row>
    <row r="10" spans="1:37" ht="15" customHeight="1" x14ac:dyDescent="0.2">
      <c r="A10" s="86"/>
      <c r="B10" s="1696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250.29782216145475</v>
      </c>
      <c r="N10" s="375">
        <v>-1.7021778385452535</v>
      </c>
      <c r="O10" s="372">
        <v>250.29782216145475</v>
      </c>
      <c r="P10" s="375">
        <v>-1.7021778385452535</v>
      </c>
      <c r="Q10" s="375">
        <v>2063.5039999999999</v>
      </c>
      <c r="R10" s="375">
        <v>-822.34586841392411</v>
      </c>
      <c r="S10" s="449"/>
      <c r="T10" s="374">
        <v>7</v>
      </c>
      <c r="U10" s="375">
        <v>7.6525693429971398E-2</v>
      </c>
      <c r="V10" s="375">
        <v>7.6525693429971398E-2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250.29782216145475</v>
      </c>
      <c r="AI10" s="1513">
        <v>-1.7021778385452535</v>
      </c>
      <c r="AJ10" s="376">
        <v>17.924741289580425</v>
      </c>
      <c r="AK10" s="375">
        <v>7.6525693429971398E-2</v>
      </c>
    </row>
    <row r="11" spans="1:37" ht="15" customHeight="1" x14ac:dyDescent="0.2">
      <c r="A11" s="86"/>
      <c r="B11" s="1696" t="s">
        <v>41</v>
      </c>
      <c r="C11" s="374"/>
      <c r="D11" s="374">
        <v>1459</v>
      </c>
      <c r="E11" s="375">
        <v>-4.5369999999999999</v>
      </c>
      <c r="F11" s="375">
        <v>0</v>
      </c>
      <c r="G11" s="375">
        <v>0</v>
      </c>
      <c r="H11" s="375">
        <v>1.3548387096774199</v>
      </c>
      <c r="I11" s="375">
        <v>0</v>
      </c>
      <c r="J11" s="375">
        <v>0</v>
      </c>
      <c r="K11" s="375">
        <v>26.759065972222221</v>
      </c>
      <c r="L11" s="372">
        <v>1426.3490953181004</v>
      </c>
      <c r="M11" s="372">
        <v>1444.2738366076808</v>
      </c>
      <c r="N11" s="375">
        <v>17.924741289580425</v>
      </c>
      <c r="O11" s="372">
        <v>1444.2738366076808</v>
      </c>
      <c r="P11" s="375">
        <v>17.924741289580425</v>
      </c>
      <c r="Q11" s="375">
        <v>1473.856</v>
      </c>
      <c r="R11" s="375">
        <v>-29.582163392319217</v>
      </c>
      <c r="S11" s="87"/>
      <c r="T11" s="397" t="s">
        <v>161</v>
      </c>
      <c r="U11" s="375">
        <v>14.850764420896439</v>
      </c>
      <c r="V11" s="375">
        <v>14.850764420896439</v>
      </c>
      <c r="W11" s="375">
        <v>0</v>
      </c>
      <c r="X11" s="375">
        <v>0</v>
      </c>
      <c r="Y11" s="375">
        <v>0</v>
      </c>
      <c r="Z11" s="375">
        <v>0</v>
      </c>
      <c r="AA11" s="1513">
        <v>0</v>
      </c>
      <c r="AB11" s="372">
        <v>1453.1081612903226</v>
      </c>
      <c r="AC11" s="375">
        <v>118.8624246098417</v>
      </c>
      <c r="AD11" s="375">
        <v>16.416</v>
      </c>
      <c r="AE11" s="375">
        <v>26.759065972222221</v>
      </c>
      <c r="AF11" s="375">
        <v>-10.34306597222222</v>
      </c>
      <c r="AG11" s="375">
        <v>0</v>
      </c>
      <c r="AH11" s="372">
        <v>1444.2738366076808</v>
      </c>
      <c r="AI11" s="1513">
        <v>-8.8343246826418635</v>
      </c>
      <c r="AJ11" s="398">
        <v>5.2529017029178249</v>
      </c>
      <c r="AK11" s="375">
        <v>14.850764420896439</v>
      </c>
    </row>
    <row r="12" spans="1:37" ht="15" customHeight="1" x14ac:dyDescent="0.2">
      <c r="A12" s="86"/>
      <c r="B12" s="1696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237.17908259787777</v>
      </c>
      <c r="N12" s="375">
        <v>2.1790825978777661</v>
      </c>
      <c r="O12" s="372">
        <v>237.17908259787777</v>
      </c>
      <c r="P12" s="375">
        <v>2.1790825978777661</v>
      </c>
      <c r="Q12" s="375">
        <v>0</v>
      </c>
      <c r="R12" s="375">
        <v>0</v>
      </c>
      <c r="S12" s="87"/>
      <c r="T12" s="1696">
        <v>11</v>
      </c>
      <c r="U12" s="375">
        <v>4.9673501655401822</v>
      </c>
      <c r="V12" s="375">
        <v>4.9673501655401822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237.17908259787777</v>
      </c>
      <c r="AI12" s="1513">
        <v>2.1790825978777661</v>
      </c>
      <c r="AJ12" s="376">
        <v>20.941229324696792</v>
      </c>
      <c r="AK12" s="375">
        <v>4.9673501655401822</v>
      </c>
    </row>
    <row r="13" spans="1:37" ht="15" customHeight="1" x14ac:dyDescent="0.2">
      <c r="A13" s="86"/>
      <c r="B13" s="1696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0.12903225806452001</v>
      </c>
      <c r="I13" s="375">
        <v>0</v>
      </c>
      <c r="J13" s="375">
        <v>0</v>
      </c>
      <c r="K13" s="375">
        <v>0</v>
      </c>
      <c r="L13" s="372">
        <v>393.87096774193549</v>
      </c>
      <c r="M13" s="372">
        <v>399.12386944485331</v>
      </c>
      <c r="N13" s="375">
        <v>5.2529017029178249</v>
      </c>
      <c r="O13" s="372">
        <v>399.12386944485331</v>
      </c>
      <c r="P13" s="375">
        <v>5.2529017029178249</v>
      </c>
      <c r="Q13" s="375">
        <v>0</v>
      </c>
      <c r="R13" s="375">
        <v>0</v>
      </c>
      <c r="S13" s="87"/>
      <c r="T13" s="1697">
        <v>13</v>
      </c>
      <c r="U13" s="375">
        <v>9.7001981023016697</v>
      </c>
      <c r="V13" s="375">
        <v>9.7001981023016697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393.87096774193549</v>
      </c>
      <c r="AC13" s="375">
        <v>32.822580645161288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399.12386944485331</v>
      </c>
      <c r="AI13" s="1513">
        <v>5.2529017029178249</v>
      </c>
      <c r="AJ13" s="376">
        <v>2.183061785299671</v>
      </c>
      <c r="AK13" s="375">
        <v>9.7001981023016697</v>
      </c>
    </row>
    <row r="14" spans="1:37" ht="15" customHeight="1" thickBot="1" x14ac:dyDescent="0.25">
      <c r="A14" s="86"/>
      <c r="B14" s="1693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6.4516129032260006E-2</v>
      </c>
      <c r="I14" s="90">
        <v>0</v>
      </c>
      <c r="J14" s="90">
        <v>0</v>
      </c>
      <c r="K14" s="90">
        <v>0</v>
      </c>
      <c r="L14" s="399">
        <v>191.93548387096774</v>
      </c>
      <c r="M14" s="399">
        <v>194.58774352667979</v>
      </c>
      <c r="N14" s="90">
        <v>2.6522596557120437</v>
      </c>
      <c r="O14" s="399">
        <v>194.58774352667979</v>
      </c>
      <c r="P14" s="90">
        <v>2.6522596557120437</v>
      </c>
      <c r="Q14" s="90">
        <v>0</v>
      </c>
      <c r="R14" s="90">
        <v>830.89069556941081</v>
      </c>
      <c r="S14" s="87"/>
      <c r="T14" s="1694">
        <v>15</v>
      </c>
      <c r="U14" s="90">
        <v>-0.1656503852931337</v>
      </c>
      <c r="V14" s="90">
        <v>-0.1656503852931337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191.93548387096774</v>
      </c>
      <c r="AC14" s="90">
        <v>15.994623655913978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194.58774352667979</v>
      </c>
      <c r="AI14" s="90">
        <v>2.6522596557120437</v>
      </c>
      <c r="AJ14" s="191">
        <v>1.3380018856071274</v>
      </c>
      <c r="AK14" s="90">
        <v>-0.1656503852931337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-4.5369999999999999</v>
      </c>
      <c r="F15" s="275">
        <v>11</v>
      </c>
      <c r="G15" s="275">
        <v>0</v>
      </c>
      <c r="H15" s="275">
        <v>1.95483870967742</v>
      </c>
      <c r="I15" s="275">
        <v>0</v>
      </c>
      <c r="J15" s="275">
        <v>0</v>
      </c>
      <c r="K15" s="275">
        <v>35.126726851851849</v>
      </c>
      <c r="L15" s="93">
        <v>3505.3814344384709</v>
      </c>
      <c r="M15" s="93">
        <v>3526.3226637631678</v>
      </c>
      <c r="N15" s="275">
        <v>20.941229324696792</v>
      </c>
      <c r="O15" s="93">
        <v>3526.3226637631678</v>
      </c>
      <c r="P15" s="275">
        <v>20.941229324696906</v>
      </c>
      <c r="Q15" s="275">
        <v>3537.3599999999997</v>
      </c>
      <c r="R15" s="275">
        <v>-21.037336236832516</v>
      </c>
      <c r="S15" s="87"/>
      <c r="T15" s="96" t="s">
        <v>40</v>
      </c>
      <c r="U15" s="275">
        <v>17.816492100649242</v>
      </c>
      <c r="V15" s="275">
        <v>17.816492100649242</v>
      </c>
      <c r="W15" s="275">
        <v>0</v>
      </c>
      <c r="X15" s="275">
        <v>0</v>
      </c>
      <c r="Y15" s="275">
        <v>11</v>
      </c>
      <c r="Z15" s="275">
        <v>0</v>
      </c>
      <c r="AA15" s="275">
        <v>0</v>
      </c>
      <c r="AB15" s="93">
        <v>3540.5081612903227</v>
      </c>
      <c r="AC15" s="275">
        <v>292.11511953653923</v>
      </c>
      <c r="AD15" s="275">
        <v>29.300999999999998</v>
      </c>
      <c r="AE15" s="275">
        <v>35.126726851851849</v>
      </c>
      <c r="AF15" s="275">
        <v>-5.8257268518518508</v>
      </c>
      <c r="AG15" s="275">
        <v>0</v>
      </c>
      <c r="AH15" s="93">
        <v>3526.3226637631678</v>
      </c>
      <c r="AI15" s="275">
        <v>-14.185497527154894</v>
      </c>
      <c r="AJ15" s="98">
        <v>-5.8234562617854806</v>
      </c>
      <c r="AK15" s="275">
        <v>16.816492100649612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92.183061785299671</v>
      </c>
      <c r="N16" s="276">
        <v>2.183061785299671</v>
      </c>
      <c r="O16" s="99">
        <v>92.183061785299671</v>
      </c>
      <c r="P16" s="276">
        <v>2.183061785299671</v>
      </c>
      <c r="Q16" s="276">
        <v>0</v>
      </c>
      <c r="R16" s="276">
        <v>0</v>
      </c>
      <c r="S16" s="87"/>
      <c r="T16" s="101">
        <v>1</v>
      </c>
      <c r="U16" s="276">
        <v>1.2072541799418133</v>
      </c>
      <c r="V16" s="276">
        <v>1.2072541799418133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92.183061785299671</v>
      </c>
      <c r="AI16" s="276">
        <v>2.183061785299671</v>
      </c>
      <c r="AJ16" s="102">
        <v>-8.1252025361260962</v>
      </c>
      <c r="AK16" s="276">
        <v>1.2072541799418133</v>
      </c>
    </row>
    <row r="17" spans="1:37" ht="15" customHeight="1" x14ac:dyDescent="0.2">
      <c r="A17" s="86"/>
      <c r="B17" s="169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83.338001885607127</v>
      </c>
      <c r="N17" s="375">
        <v>1.3380018856071274</v>
      </c>
      <c r="O17" s="377">
        <v>83.338001885607127</v>
      </c>
      <c r="P17" s="375">
        <v>1.3380018856071274</v>
      </c>
      <c r="Q17" s="375">
        <v>750.226</v>
      </c>
      <c r="R17" s="375">
        <v>-7.0833821640418364</v>
      </c>
      <c r="S17" s="87"/>
      <c r="T17" s="740">
        <v>2</v>
      </c>
      <c r="U17" s="375">
        <v>6.5006634177727562</v>
      </c>
      <c r="V17" s="375">
        <v>6.5006634177727562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83.338001885607127</v>
      </c>
      <c r="AI17" s="1513">
        <v>1.3380018856071274</v>
      </c>
      <c r="AJ17" s="376">
        <v>7.6288922547378206</v>
      </c>
      <c r="AK17" s="375">
        <v>6.5006634177727562</v>
      </c>
    </row>
    <row r="18" spans="1:37" ht="15" customHeight="1" x14ac:dyDescent="0.2">
      <c r="A18" s="86"/>
      <c r="B18" s="1696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0.6</v>
      </c>
      <c r="I18" s="375">
        <v>0</v>
      </c>
      <c r="J18" s="375">
        <v>0</v>
      </c>
      <c r="K18" s="375">
        <v>0</v>
      </c>
      <c r="L18" s="372">
        <v>179.4</v>
      </c>
      <c r="M18" s="372">
        <v>173.57654373821453</v>
      </c>
      <c r="N18" s="375">
        <v>-5.8234562617854806</v>
      </c>
      <c r="O18" s="372">
        <v>173.57654373821453</v>
      </c>
      <c r="P18" s="375">
        <v>-5.8234562617854806</v>
      </c>
      <c r="Q18" s="375">
        <v>0</v>
      </c>
      <c r="R18" s="375">
        <v>0</v>
      </c>
      <c r="S18" s="87"/>
      <c r="T18" s="378">
        <v>3</v>
      </c>
      <c r="U18" s="375">
        <v>-5.9754590901379459</v>
      </c>
      <c r="V18" s="375">
        <v>-5.9754590901379459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179.4</v>
      </c>
      <c r="AC18" s="375">
        <v>14.950000000000001</v>
      </c>
      <c r="AD18" s="375">
        <v>1.9930000000000001</v>
      </c>
      <c r="AE18" s="375">
        <v>0</v>
      </c>
      <c r="AF18" s="375">
        <v>1.9930000000000001</v>
      </c>
      <c r="AG18" s="375">
        <v>0</v>
      </c>
      <c r="AH18" s="372">
        <v>173.57654373821453</v>
      </c>
      <c r="AI18" s="1513">
        <v>-5.8234562617854806</v>
      </c>
      <c r="AJ18" s="376">
        <v>4.8881936946262101</v>
      </c>
      <c r="AK18" s="375">
        <v>-5.9754590901379459</v>
      </c>
    </row>
    <row r="19" spans="1:37" ht="15" customHeight="1" x14ac:dyDescent="0.2">
      <c r="A19" s="86"/>
      <c r="B19" s="1696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0.6</v>
      </c>
      <c r="I19" s="375">
        <v>0</v>
      </c>
      <c r="J19" s="375">
        <v>0</v>
      </c>
      <c r="K19" s="375">
        <v>0.22978703703704001</v>
      </c>
      <c r="L19" s="377">
        <v>402.17021296296292</v>
      </c>
      <c r="M19" s="377">
        <v>394.04501042683682</v>
      </c>
      <c r="N19" s="375">
        <v>-8.1252025361260962</v>
      </c>
      <c r="O19" s="377">
        <v>394.04501042683682</v>
      </c>
      <c r="P19" s="375">
        <v>-8.1252025361260962</v>
      </c>
      <c r="Q19" s="375">
        <v>0</v>
      </c>
      <c r="R19" s="375">
        <v>0</v>
      </c>
      <c r="S19" s="87"/>
      <c r="T19" s="378" t="s">
        <v>44</v>
      </c>
      <c r="U19" s="375">
        <v>-14.963931405898052</v>
      </c>
      <c r="V19" s="375">
        <v>-14.963931405898052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402.4</v>
      </c>
      <c r="AC19" s="375">
        <v>33.514184413580246</v>
      </c>
      <c r="AD19" s="375">
        <v>2.4249999999999998</v>
      </c>
      <c r="AE19" s="375">
        <v>0.22978703703704001</v>
      </c>
      <c r="AF19" s="375">
        <v>2.1952129629629598</v>
      </c>
      <c r="AG19" s="375">
        <v>0</v>
      </c>
      <c r="AH19" s="377">
        <v>394.04501042683682</v>
      </c>
      <c r="AI19" s="1513">
        <v>-8.3549895731631523</v>
      </c>
      <c r="AJ19" s="376">
        <v>5.9063529718330869</v>
      </c>
      <c r="AK19" s="375">
        <v>-14.963931405898052</v>
      </c>
    </row>
    <row r="20" spans="1:37" ht="15" customHeight="1" x14ac:dyDescent="0.2">
      <c r="A20" s="86"/>
      <c r="B20" s="1696" t="s">
        <v>45</v>
      </c>
      <c r="C20" s="374" t="s">
        <v>46</v>
      </c>
      <c r="D20" s="374">
        <v>1390</v>
      </c>
      <c r="E20" s="375">
        <v>-39.271000000000001</v>
      </c>
      <c r="F20" s="375">
        <v>38</v>
      </c>
      <c r="G20" s="375">
        <v>0</v>
      </c>
      <c r="H20" s="375">
        <v>6.4</v>
      </c>
      <c r="I20" s="375">
        <v>0</v>
      </c>
      <c r="J20" s="375">
        <v>0</v>
      </c>
      <c r="K20" s="375">
        <v>13.60688425925926</v>
      </c>
      <c r="L20" s="372">
        <v>1368.7221157407407</v>
      </c>
      <c r="M20" s="372">
        <v>1358.6510079954785</v>
      </c>
      <c r="N20" s="375">
        <v>-10.071107745262225</v>
      </c>
      <c r="O20" s="372">
        <v>1358.6510079954785</v>
      </c>
      <c r="P20" s="375">
        <v>-10.071107745262225</v>
      </c>
      <c r="Q20" s="375">
        <v>1383.585</v>
      </c>
      <c r="R20" s="375">
        <v>-24.933992004521542</v>
      </c>
      <c r="S20" s="449"/>
      <c r="T20" s="400" t="s">
        <v>46</v>
      </c>
      <c r="U20" s="375">
        <v>-40.160089767515956</v>
      </c>
      <c r="V20" s="375">
        <v>-40.160089767515956</v>
      </c>
      <c r="W20" s="375">
        <v>0</v>
      </c>
      <c r="X20" s="375">
        <v>0</v>
      </c>
      <c r="Y20" s="375">
        <v>38</v>
      </c>
      <c r="Z20" s="375">
        <v>0</v>
      </c>
      <c r="AA20" s="1513">
        <v>-17.7</v>
      </c>
      <c r="AB20" s="372">
        <v>1364.6289999999999</v>
      </c>
      <c r="AC20" s="375">
        <v>112.58517631172839</v>
      </c>
      <c r="AD20" s="375">
        <v>7.89</v>
      </c>
      <c r="AE20" s="375">
        <v>13.60688425925926</v>
      </c>
      <c r="AF20" s="375">
        <v>-5.7168842592592606</v>
      </c>
      <c r="AG20" s="375">
        <v>0</v>
      </c>
      <c r="AH20" s="372">
        <v>1358.6510079954785</v>
      </c>
      <c r="AI20" s="1513">
        <v>-5.9779920045214112</v>
      </c>
      <c r="AJ20" s="376">
        <v>-15.562210002013543</v>
      </c>
      <c r="AK20" s="375">
        <v>-40.160089767515956</v>
      </c>
    </row>
    <row r="21" spans="1:37" ht="15" customHeight="1" x14ac:dyDescent="0.2">
      <c r="A21" s="86"/>
      <c r="B21" s="1696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0.02</v>
      </c>
      <c r="I21" s="375">
        <v>0</v>
      </c>
      <c r="J21" s="375">
        <v>0</v>
      </c>
      <c r="K21" s="375">
        <v>3.4723148148148102</v>
      </c>
      <c r="L21" s="377">
        <v>147.50768518518518</v>
      </c>
      <c r="M21" s="377">
        <v>152.39587887981139</v>
      </c>
      <c r="N21" s="375">
        <v>4.8881936946262101</v>
      </c>
      <c r="O21" s="377">
        <v>152.39587887981139</v>
      </c>
      <c r="P21" s="375">
        <v>4.8881936946262101</v>
      </c>
      <c r="Q21" s="375">
        <v>249.012</v>
      </c>
      <c r="R21" s="375">
        <v>1.2744679627555797</v>
      </c>
      <c r="S21" s="87"/>
      <c r="T21" s="740">
        <v>4</v>
      </c>
      <c r="U21" s="375">
        <v>-4.3785852789144428</v>
      </c>
      <c r="V21" s="375">
        <v>-4.3785852789144428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150.97999999999999</v>
      </c>
      <c r="AC21" s="375">
        <v>12.292307098765432</v>
      </c>
      <c r="AD21" s="375">
        <v>0.13500000000000001</v>
      </c>
      <c r="AE21" s="375">
        <v>3.4723148148148102</v>
      </c>
      <c r="AF21" s="375">
        <v>-3.3373148148148104</v>
      </c>
      <c r="AG21" s="375">
        <v>0</v>
      </c>
      <c r="AH21" s="377">
        <v>152.39587887981139</v>
      </c>
      <c r="AI21" s="1513">
        <v>1.4158788798114017</v>
      </c>
      <c r="AJ21" s="376">
        <v>-2.7987028722669578</v>
      </c>
      <c r="AK21" s="375">
        <v>-4.3785852789144428</v>
      </c>
    </row>
    <row r="22" spans="1:37" ht="15" customHeight="1" x14ac:dyDescent="0.2">
      <c r="A22" s="86"/>
      <c r="B22" s="169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0.02</v>
      </c>
      <c r="I22" s="375">
        <v>0</v>
      </c>
      <c r="J22" s="375">
        <v>0</v>
      </c>
      <c r="K22" s="375">
        <v>5.9957638888888898</v>
      </c>
      <c r="L22" s="372">
        <v>91.984236111111116</v>
      </c>
      <c r="M22" s="372">
        <v>97.890589082944203</v>
      </c>
      <c r="N22" s="375">
        <v>5.9063529718330869</v>
      </c>
      <c r="O22" s="372">
        <v>97.890589082944203</v>
      </c>
      <c r="P22" s="375">
        <v>5.9063529718330869</v>
      </c>
      <c r="Q22" s="375">
        <v>0</v>
      </c>
      <c r="R22" s="375">
        <v>0</v>
      </c>
      <c r="S22" s="87"/>
      <c r="T22" s="378">
        <v>6</v>
      </c>
      <c r="U22" s="375">
        <v>-0.86819909859275413</v>
      </c>
      <c r="V22" s="375">
        <v>-0.86819909859275413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97.98</v>
      </c>
      <c r="AC22" s="375">
        <v>7.6653530092592597</v>
      </c>
      <c r="AD22" s="375">
        <v>0.106</v>
      </c>
      <c r="AE22" s="445">
        <v>5.9957638888888898</v>
      </c>
      <c r="AF22" s="375">
        <v>-5.8897638888888899</v>
      </c>
      <c r="AG22" s="375">
        <v>0</v>
      </c>
      <c r="AH22" s="372">
        <v>97.890589082944203</v>
      </c>
      <c r="AI22" s="1513">
        <v>-8.9410917055801065E-2</v>
      </c>
      <c r="AJ22" s="376">
        <v>6.2375100059744</v>
      </c>
      <c r="AK22" s="375">
        <v>-0.86819909859275413</v>
      </c>
    </row>
    <row r="23" spans="1:37" ht="15" customHeight="1" x14ac:dyDescent="0.2">
      <c r="A23" s="86"/>
      <c r="B23" s="169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0.48</v>
      </c>
      <c r="I23" s="375">
        <v>0</v>
      </c>
      <c r="J23" s="375">
        <v>0</v>
      </c>
      <c r="K23" s="375">
        <v>0</v>
      </c>
      <c r="L23" s="377">
        <v>103.52</v>
      </c>
      <c r="M23" s="377">
        <v>87.957789997986453</v>
      </c>
      <c r="N23" s="375">
        <v>-15.562210002013543</v>
      </c>
      <c r="O23" s="377">
        <v>87.957789997986453</v>
      </c>
      <c r="P23" s="375">
        <v>-15.562210002013543</v>
      </c>
      <c r="Q23" s="375">
        <v>103.503</v>
      </c>
      <c r="R23" s="375">
        <v>-15.545210002013548</v>
      </c>
      <c r="S23" s="87"/>
      <c r="T23" s="378" t="s">
        <v>50</v>
      </c>
      <c r="U23" s="375">
        <v>-9.4796753381649239</v>
      </c>
      <c r="V23" s="375">
        <v>-9.4796753381649239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103.52</v>
      </c>
      <c r="AC23" s="375">
        <v>8.6266666666666669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87.957789997986453</v>
      </c>
      <c r="AI23" s="1513">
        <v>-15.562210002013543</v>
      </c>
      <c r="AJ23" s="376">
        <v>0</v>
      </c>
      <c r="AK23" s="375">
        <v>-9.4796753381649239</v>
      </c>
    </row>
    <row r="24" spans="1:37" ht="15" customHeight="1" thickBot="1" x14ac:dyDescent="0.3">
      <c r="A24" s="86"/>
      <c r="B24" s="169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0.06</v>
      </c>
      <c r="I24" s="90">
        <v>0</v>
      </c>
      <c r="J24" s="90">
        <v>0</v>
      </c>
      <c r="K24" s="90">
        <v>0.16319444444444001</v>
      </c>
      <c r="L24" s="372">
        <v>296.77680555555554</v>
      </c>
      <c r="M24" s="372">
        <v>286.81693444965993</v>
      </c>
      <c r="N24" s="90">
        <v>-9.9598711058956155</v>
      </c>
      <c r="O24" s="372">
        <v>286.81693444965993</v>
      </c>
      <c r="P24" s="90">
        <v>-9.9598711058956155</v>
      </c>
      <c r="Q24" s="90">
        <v>296.964</v>
      </c>
      <c r="R24" s="90">
        <v>-10.147065550340074</v>
      </c>
      <c r="S24" s="103"/>
      <c r="T24" s="740" t="s">
        <v>52</v>
      </c>
      <c r="U24" s="90">
        <v>-11.688789324282084</v>
      </c>
      <c r="V24" s="90">
        <v>-11.688789324282084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296.94</v>
      </c>
      <c r="AC24" s="90">
        <v>24.731400462962963</v>
      </c>
      <c r="AD24" s="90">
        <v>0.79300000000000004</v>
      </c>
      <c r="AE24" s="90">
        <v>0.16319444444444001</v>
      </c>
      <c r="AF24" s="90">
        <v>0.62980555555556006</v>
      </c>
      <c r="AG24" s="90">
        <v>0</v>
      </c>
      <c r="AH24" s="372">
        <v>286.81693444965993</v>
      </c>
      <c r="AI24" s="90">
        <v>-10.123065550340073</v>
      </c>
      <c r="AJ24" s="376">
        <v>1.5732155027551471</v>
      </c>
      <c r="AK24" s="90">
        <v>-11.688789324282084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-39.271000000000001</v>
      </c>
      <c r="F25" s="275">
        <v>38</v>
      </c>
      <c r="G25" s="275">
        <v>0</v>
      </c>
      <c r="H25" s="275">
        <v>8.18</v>
      </c>
      <c r="I25" s="275">
        <v>0</v>
      </c>
      <c r="J25" s="275">
        <v>0</v>
      </c>
      <c r="K25" s="275">
        <v>23.467944444444438</v>
      </c>
      <c r="L25" s="93">
        <v>2762.0810555555554</v>
      </c>
      <c r="M25" s="93">
        <v>2726.8548182418385</v>
      </c>
      <c r="N25" s="275">
        <v>-35.226237313716865</v>
      </c>
      <c r="O25" s="93">
        <v>2726.8548182418385</v>
      </c>
      <c r="P25" s="275">
        <v>-35.226237313716865</v>
      </c>
      <c r="Q25" s="275">
        <v>2783.2900000000004</v>
      </c>
      <c r="R25" s="275">
        <v>-56.435181758161889</v>
      </c>
      <c r="T25" s="92" t="s">
        <v>47</v>
      </c>
      <c r="U25" s="275">
        <v>-79.806811705791915</v>
      </c>
      <c r="V25" s="275">
        <v>-79.806811705791915</v>
      </c>
      <c r="W25" s="275">
        <v>0</v>
      </c>
      <c r="X25" s="275">
        <v>0</v>
      </c>
      <c r="Y25" s="275">
        <v>38</v>
      </c>
      <c r="Z25" s="275">
        <v>0</v>
      </c>
      <c r="AA25" s="275">
        <v>-17.7</v>
      </c>
      <c r="AB25" s="93">
        <v>2767.8490000000002</v>
      </c>
      <c r="AC25" s="275">
        <v>228.69842129629629</v>
      </c>
      <c r="AD25" s="275">
        <v>15.708</v>
      </c>
      <c r="AE25" s="275">
        <v>23.467944444444438</v>
      </c>
      <c r="AF25" s="275">
        <v>-7.7599444444444377</v>
      </c>
      <c r="AG25" s="275">
        <v>0</v>
      </c>
      <c r="AH25" s="93">
        <v>2726.8548182418385</v>
      </c>
      <c r="AI25" s="275">
        <v>-40.994181758161631</v>
      </c>
      <c r="AJ25" s="98">
        <v>-15.242343620876454</v>
      </c>
      <c r="AK25" s="275">
        <v>-79.806811705791915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1.2</v>
      </c>
      <c r="I26" s="90">
        <v>0</v>
      </c>
      <c r="J26" s="90">
        <v>0</v>
      </c>
      <c r="K26" s="90">
        <v>0.22978703703704001</v>
      </c>
      <c r="L26" s="270">
        <v>753.57021296296284</v>
      </c>
      <c r="M26" s="270">
        <v>743.14261783595816</v>
      </c>
      <c r="N26" s="90">
        <v>-10.427595127004679</v>
      </c>
      <c r="O26" s="270">
        <v>743.14261783595816</v>
      </c>
      <c r="P26" s="90">
        <v>-10.427595127004679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2118.4290000000001</v>
      </c>
      <c r="AC26" s="90">
        <v>62.797517746913577</v>
      </c>
      <c r="AD26" s="90">
        <v>6.2910000000000004</v>
      </c>
      <c r="AE26" s="90">
        <v>0.22978703703704001</v>
      </c>
      <c r="AF26" s="90">
        <v>6.0612129629629603</v>
      </c>
      <c r="AG26" s="90">
        <v>0</v>
      </c>
      <c r="AH26" s="270">
        <v>743.14261783595816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-43.808</v>
      </c>
      <c r="F27" s="90">
        <v>49</v>
      </c>
      <c r="G27" s="90">
        <v>0</v>
      </c>
      <c r="H27" s="90">
        <v>10.134838709677419</v>
      </c>
      <c r="I27" s="90">
        <v>0</v>
      </c>
      <c r="J27" s="90">
        <v>0</v>
      </c>
      <c r="K27" s="90">
        <v>58.594671296296283</v>
      </c>
      <c r="L27" s="270">
        <v>6267.4624899940263</v>
      </c>
      <c r="M27" s="270">
        <v>6253.1774820050068</v>
      </c>
      <c r="N27" s="90">
        <v>-14.285007989019505</v>
      </c>
      <c r="O27" s="270">
        <v>6256</v>
      </c>
      <c r="P27" s="90">
        <v>-11.462489994026328</v>
      </c>
      <c r="Q27" s="90"/>
      <c r="R27" s="90"/>
      <c r="T27" s="272"/>
      <c r="U27" s="90">
        <v>-62.990319605141849</v>
      </c>
      <c r="V27" s="90">
        <v>-61</v>
      </c>
      <c r="W27" s="90">
        <v>0</v>
      </c>
      <c r="X27" s="90">
        <v>0</v>
      </c>
      <c r="Y27" s="90">
        <v>49</v>
      </c>
      <c r="Z27" s="90">
        <v>0</v>
      </c>
      <c r="AA27" s="90">
        <v>-17.7</v>
      </c>
      <c r="AB27" s="270">
        <v>6308.3571612903233</v>
      </c>
      <c r="AC27" s="90">
        <v>520.81354083283554</v>
      </c>
      <c r="AD27" s="90">
        <v>45.009</v>
      </c>
      <c r="AE27" s="90">
        <v>58.594671296296283</v>
      </c>
      <c r="AF27" s="90">
        <v>-13.585671296296283</v>
      </c>
      <c r="AG27" s="90">
        <v>0</v>
      </c>
      <c r="AH27" s="270">
        <v>6256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0</v>
      </c>
      <c r="F29" s="90">
        <v>2</v>
      </c>
      <c r="G29" s="90">
        <v>0</v>
      </c>
      <c r="H29" s="90">
        <v>3</v>
      </c>
      <c r="I29" s="90">
        <v>0</v>
      </c>
      <c r="J29" s="90">
        <v>0</v>
      </c>
      <c r="K29" s="90">
        <v>22.356331018518521</v>
      </c>
      <c r="L29" s="270">
        <v>966.64366898148148</v>
      </c>
      <c r="M29" s="270">
        <v>913.57303541982253</v>
      </c>
      <c r="N29" s="90">
        <v>-53.070633561658951</v>
      </c>
      <c r="O29" s="270">
        <v>968.21688448423663</v>
      </c>
      <c r="P29" s="90">
        <v>1.5732155027551471</v>
      </c>
      <c r="Q29" s="90"/>
      <c r="R29" s="90"/>
      <c r="T29" s="272"/>
      <c r="U29" s="90">
        <v>-50.556176342741082</v>
      </c>
      <c r="V29" s="90">
        <v>-52.629976241497843</v>
      </c>
      <c r="W29" s="90">
        <v>0</v>
      </c>
      <c r="X29" s="90">
        <v>0</v>
      </c>
      <c r="Y29" s="90">
        <v>2</v>
      </c>
      <c r="Z29" s="90">
        <v>0</v>
      </c>
      <c r="AA29" s="90">
        <v>0</v>
      </c>
      <c r="AB29" s="270">
        <v>989</v>
      </c>
      <c r="AC29" s="90">
        <v>80.553639081790124</v>
      </c>
      <c r="AD29" s="90">
        <v>39.524999999999999</v>
      </c>
      <c r="AE29" s="90">
        <v>22.356331018518521</v>
      </c>
      <c r="AF29" s="90">
        <v>17.168668981481478</v>
      </c>
      <c r="AG29" s="90">
        <v>0</v>
      </c>
      <c r="AH29" s="270">
        <v>968.21688448423663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0</v>
      </c>
      <c r="F30" s="276">
        <v>2</v>
      </c>
      <c r="G30" s="276">
        <v>0</v>
      </c>
      <c r="H30" s="276">
        <v>3</v>
      </c>
      <c r="I30" s="276">
        <v>0</v>
      </c>
      <c r="J30" s="276">
        <v>0</v>
      </c>
      <c r="K30" s="276">
        <v>22.356331018518521</v>
      </c>
      <c r="L30" s="99">
        <v>966.64366898148148</v>
      </c>
      <c r="M30" s="99">
        <v>913.57303541982253</v>
      </c>
      <c r="N30" s="276">
        <v>-53.070633561658951</v>
      </c>
      <c r="O30" s="99">
        <v>968.21688448423663</v>
      </c>
      <c r="P30" s="276">
        <v>1.5732155027551471</v>
      </c>
      <c r="Q30" s="276">
        <v>0</v>
      </c>
      <c r="R30" s="276">
        <v>0</v>
      </c>
      <c r="T30" s="100">
        <v>2</v>
      </c>
      <c r="U30" s="276">
        <v>-50.556176342741082</v>
      </c>
      <c r="V30" s="276">
        <v>-52.629976241497843</v>
      </c>
      <c r="W30" s="276">
        <v>0</v>
      </c>
      <c r="X30" s="276">
        <v>0</v>
      </c>
      <c r="Y30" s="276">
        <v>2</v>
      </c>
      <c r="Z30" s="276">
        <v>0</v>
      </c>
      <c r="AA30" s="276">
        <v>0</v>
      </c>
      <c r="AB30" s="99">
        <v>989</v>
      </c>
      <c r="AC30" s="276">
        <v>80.553639081790124</v>
      </c>
      <c r="AD30" s="276">
        <v>39.524999999999999</v>
      </c>
      <c r="AE30" s="276">
        <v>22.356331018518521</v>
      </c>
      <c r="AF30" s="276">
        <v>17.168668981481478</v>
      </c>
      <c r="AG30" s="276">
        <v>0</v>
      </c>
      <c r="AH30" s="99">
        <v>968.21688448423663</v>
      </c>
      <c r="AI30" s="276">
        <v>-20.78311551576337</v>
      </c>
      <c r="AJ30" s="276">
        <v>-24.643161244025578</v>
      </c>
      <c r="AK30" s="276">
        <v>-52.629976241497843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3</v>
      </c>
      <c r="I31" s="375">
        <v>0</v>
      </c>
      <c r="J31" s="375">
        <v>0</v>
      </c>
      <c r="K31" s="375">
        <v>0</v>
      </c>
      <c r="L31" s="99">
        <v>1397</v>
      </c>
      <c r="M31" s="99">
        <v>1317.5533906801979</v>
      </c>
      <c r="N31" s="375">
        <v>-79.446609319802064</v>
      </c>
      <c r="O31" s="99">
        <v>1396.3606516470791</v>
      </c>
      <c r="P31" s="375">
        <v>-0.63934835292093339</v>
      </c>
      <c r="Q31" s="375">
        <v>2367.3560000000002</v>
      </c>
      <c r="R31" s="375">
        <v>-2.7784638686844119</v>
      </c>
      <c r="S31" s="103"/>
      <c r="T31" s="740">
        <v>3</v>
      </c>
      <c r="U31" s="375">
        <v>49.867614514041179</v>
      </c>
      <c r="V31" s="375">
        <v>54.099646381958109</v>
      </c>
      <c r="W31" s="375">
        <v>0</v>
      </c>
      <c r="X31" s="375">
        <v>-15.941860000000002</v>
      </c>
      <c r="Y31" s="375">
        <v>0</v>
      </c>
      <c r="Z31" s="375">
        <v>0</v>
      </c>
      <c r="AA31" s="1513">
        <v>0</v>
      </c>
      <c r="AB31" s="99">
        <v>1381.0581400000001</v>
      </c>
      <c r="AC31" s="375">
        <v>115.08817833333335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1396.3606516470791</v>
      </c>
      <c r="AI31" s="1513">
        <v>15.302511647078973</v>
      </c>
      <c r="AJ31" s="375">
        <v>16.87572714983412</v>
      </c>
      <c r="AK31" s="375">
        <v>54.099646381958109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0.71699999999999997</v>
      </c>
      <c r="F32" s="375">
        <v>40</v>
      </c>
      <c r="G32" s="375">
        <v>0</v>
      </c>
      <c r="H32" s="375">
        <v>0.4</v>
      </c>
      <c r="I32" s="375">
        <v>0</v>
      </c>
      <c r="J32" s="375">
        <v>0</v>
      </c>
      <c r="K32" s="375">
        <v>9.9115787037037002</v>
      </c>
      <c r="L32" s="99">
        <v>400.40542129629631</v>
      </c>
      <c r="M32" s="99">
        <v>345.16307767541986</v>
      </c>
      <c r="N32" s="375">
        <v>-55.242343620876454</v>
      </c>
      <c r="O32" s="99">
        <v>345.16307767541986</v>
      </c>
      <c r="P32" s="375">
        <v>-55.242343620876454</v>
      </c>
      <c r="Q32" s="375">
        <v>0</v>
      </c>
      <c r="R32" s="375">
        <v>0</v>
      </c>
      <c r="S32" s="103"/>
      <c r="T32" s="101">
        <v>1</v>
      </c>
      <c r="U32" s="375">
        <v>-17.509016931082044</v>
      </c>
      <c r="V32" s="375">
        <v>-17.509016931082044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370.31700000000001</v>
      </c>
      <c r="AC32" s="375">
        <v>30.033785108024691</v>
      </c>
      <c r="AD32" s="375">
        <v>9.6219999999999999</v>
      </c>
      <c r="AE32" s="375">
        <v>9.9115787037037002</v>
      </c>
      <c r="AF32" s="375">
        <v>-0.28957870370370031</v>
      </c>
      <c r="AG32" s="375">
        <v>0</v>
      </c>
      <c r="AH32" s="99">
        <v>345.16307767541986</v>
      </c>
      <c r="AI32" s="1513">
        <v>-25.153922324580151</v>
      </c>
      <c r="AJ32" s="375">
        <v>0</v>
      </c>
      <c r="AK32" s="375">
        <v>-17.509016931082044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11.914999999999999</v>
      </c>
      <c r="F33" s="90">
        <v>0</v>
      </c>
      <c r="G33" s="90">
        <v>0</v>
      </c>
      <c r="H33" s="90">
        <v>2.98</v>
      </c>
      <c r="I33" s="90">
        <v>0</v>
      </c>
      <c r="J33" s="90">
        <v>0</v>
      </c>
      <c r="K33" s="90">
        <v>4.6115590277777798</v>
      </c>
      <c r="L33" s="99">
        <v>1364.3234409722222</v>
      </c>
      <c r="M33" s="99">
        <v>1325.2593861932642</v>
      </c>
      <c r="N33" s="90">
        <v>-39.064054778958052</v>
      </c>
      <c r="O33" s="99">
        <v>1325.2593861932642</v>
      </c>
      <c r="P33" s="90">
        <v>-39.064054778958052</v>
      </c>
      <c r="Q33" s="90">
        <v>1720.3600000000001</v>
      </c>
      <c r="R33" s="90">
        <v>-49.937536131316165</v>
      </c>
      <c r="S33" s="103"/>
      <c r="T33" s="740">
        <v>2</v>
      </c>
      <c r="U33" s="90">
        <v>9.0393467906214937</v>
      </c>
      <c r="V33" s="90">
        <v>9.0393467906214937</v>
      </c>
      <c r="W33" s="90">
        <v>0</v>
      </c>
      <c r="X33" s="90">
        <v>-6.5500000000000007</v>
      </c>
      <c r="Y33" s="90">
        <v>0</v>
      </c>
      <c r="Z33" s="90">
        <v>0</v>
      </c>
      <c r="AA33" s="90">
        <v>0</v>
      </c>
      <c r="AB33" s="99">
        <v>1362.385</v>
      </c>
      <c r="AC33" s="90">
        <v>113.14778674768519</v>
      </c>
      <c r="AD33" s="90">
        <v>22.709</v>
      </c>
      <c r="AE33" s="90">
        <v>4.6115590277777798</v>
      </c>
      <c r="AF33" s="90">
        <v>18.09744097222222</v>
      </c>
      <c r="AG33" s="90">
        <v>0</v>
      </c>
      <c r="AH33" s="99">
        <v>1325.2593861932642</v>
      </c>
      <c r="AI33" s="90">
        <v>-37.125613806735828</v>
      </c>
      <c r="AJ33" s="90">
        <v>0</v>
      </c>
      <c r="AK33" s="90">
        <v>9.0393467906214937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12.632</v>
      </c>
      <c r="F34" s="275">
        <v>42</v>
      </c>
      <c r="G34" s="275">
        <v>0</v>
      </c>
      <c r="H34" s="275">
        <v>9.3800000000000008</v>
      </c>
      <c r="I34" s="275">
        <v>0</v>
      </c>
      <c r="J34" s="275">
        <v>0</v>
      </c>
      <c r="K34" s="275">
        <v>36.879468750000001</v>
      </c>
      <c r="L34" s="93">
        <v>4128.3725312500001</v>
      </c>
      <c r="M34" s="93">
        <v>3901.5488899687048</v>
      </c>
      <c r="N34" s="275">
        <v>-226.82364128129529</v>
      </c>
      <c r="O34" s="93">
        <v>4035</v>
      </c>
      <c r="P34" s="275">
        <v>-93.372531250000065</v>
      </c>
      <c r="Q34" s="275">
        <v>4087.7160000000003</v>
      </c>
      <c r="R34" s="275">
        <v>-52.716000000000349</v>
      </c>
      <c r="S34" s="449"/>
      <c r="T34" s="96" t="s">
        <v>54</v>
      </c>
      <c r="U34" s="275">
        <v>-9.1582319691601697</v>
      </c>
      <c r="V34" s="275">
        <v>-7</v>
      </c>
      <c r="W34" s="275">
        <v>0</v>
      </c>
      <c r="X34" s="275">
        <v>-22.491860000000003</v>
      </c>
      <c r="Y34" s="275">
        <v>2</v>
      </c>
      <c r="Z34" s="275">
        <v>0</v>
      </c>
      <c r="AA34" s="275">
        <v>0</v>
      </c>
      <c r="AB34" s="93">
        <v>4102.7601400000003</v>
      </c>
      <c r="AC34" s="275">
        <v>338.82338927083333</v>
      </c>
      <c r="AD34" s="275">
        <v>82.988</v>
      </c>
      <c r="AE34" s="275">
        <v>36.879468750000001</v>
      </c>
      <c r="AF34" s="275">
        <v>46.108531249999999</v>
      </c>
      <c r="AG34" s="275">
        <v>0</v>
      </c>
      <c r="AH34" s="93">
        <v>4035</v>
      </c>
      <c r="AI34" s="275">
        <v>-67.76014000000032</v>
      </c>
      <c r="AJ34" s="275">
        <v>0</v>
      </c>
      <c r="AK34" s="275">
        <v>-7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10395.835021244027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-17.7</v>
      </c>
      <c r="AB35" s="99">
        <v>10411.117301290324</v>
      </c>
      <c r="AC35" s="118"/>
      <c r="AD35" s="118"/>
      <c r="AE35" s="118"/>
      <c r="AF35" s="118"/>
      <c r="AG35" s="118">
        <v>0</v>
      </c>
      <c r="AH35" s="99">
        <v>10291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-31.176000000000002</v>
      </c>
      <c r="F36" s="108">
        <v>91</v>
      </c>
      <c r="G36" s="108">
        <v>0</v>
      </c>
      <c r="H36" s="108">
        <v>19.51483870967742</v>
      </c>
      <c r="I36" s="108">
        <v>0</v>
      </c>
      <c r="J36" s="442">
        <v>0</v>
      </c>
      <c r="K36" s="108">
        <v>95.474140046296284</v>
      </c>
      <c r="L36" s="108">
        <v>10395.835021244027</v>
      </c>
      <c r="M36" s="108">
        <v>10154.726371973711</v>
      </c>
      <c r="N36" s="108">
        <v>-241.10864927031616</v>
      </c>
      <c r="O36" s="108">
        <v>10409.821382950908</v>
      </c>
      <c r="P36" s="108">
        <v>13.986361706880416</v>
      </c>
      <c r="Q36" s="108">
        <v>10408.366</v>
      </c>
      <c r="R36" s="108">
        <v>1.4553829509077332</v>
      </c>
      <c r="S36" s="109"/>
      <c r="T36" s="105" t="s">
        <v>286</v>
      </c>
      <c r="U36" s="108">
        <v>-71.148551574302843</v>
      </c>
      <c r="V36" s="108">
        <v>-68</v>
      </c>
      <c r="W36" s="108">
        <v>0</v>
      </c>
      <c r="X36" s="108">
        <v>-22.491860000000003</v>
      </c>
      <c r="Y36" s="108">
        <v>51</v>
      </c>
      <c r="Z36" s="108">
        <v>0</v>
      </c>
      <c r="AA36" s="108">
        <v>-17.7</v>
      </c>
      <c r="AB36" s="106">
        <v>10411.117301290324</v>
      </c>
      <c r="AC36" s="108">
        <v>859.63693010366887</v>
      </c>
      <c r="AD36" s="108">
        <v>127.997</v>
      </c>
      <c r="AE36" s="108">
        <v>95.474140046296284</v>
      </c>
      <c r="AF36" s="108">
        <v>32.522859953703708</v>
      </c>
      <c r="AG36" s="108">
        <v>0</v>
      </c>
      <c r="AH36" s="108">
        <v>10291</v>
      </c>
      <c r="AI36" s="108">
        <v>-120.11730129032367</v>
      </c>
      <c r="AJ36" s="110" t="s">
        <v>320</v>
      </c>
      <c r="AK36" s="108">
        <v>-68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695" t="s">
        <v>73</v>
      </c>
      <c r="C39" s="266">
        <v>1</v>
      </c>
      <c r="D39" s="266">
        <v>270</v>
      </c>
      <c r="E39" s="276">
        <v>6.01</v>
      </c>
      <c r="F39" s="276">
        <v>0</v>
      </c>
      <c r="G39" s="276">
        <v>0</v>
      </c>
      <c r="H39" s="276">
        <v>0.2</v>
      </c>
      <c r="I39" s="276">
        <v>0</v>
      </c>
      <c r="J39" s="276">
        <v>0</v>
      </c>
      <c r="K39" s="276">
        <v>0</v>
      </c>
      <c r="L39" s="266">
        <v>275.81</v>
      </c>
      <c r="M39" s="266">
        <v>274.83026280599995</v>
      </c>
      <c r="N39" s="276">
        <v>-0.97973719400005166</v>
      </c>
      <c r="O39" s="266">
        <v>274.83026280599995</v>
      </c>
      <c r="P39" s="276">
        <v>-0.97973719400005166</v>
      </c>
      <c r="Q39" s="276">
        <v>0</v>
      </c>
      <c r="R39" s="276"/>
      <c r="S39" s="116"/>
      <c r="T39" s="266">
        <v>1</v>
      </c>
      <c r="U39" s="276">
        <v>0.74324830799997699</v>
      </c>
      <c r="V39" s="276">
        <v>0.74324830799997699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275.81</v>
      </c>
      <c r="AC39" s="276">
        <v>22.984166666666667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274.83026280599995</v>
      </c>
      <c r="AI39" s="276">
        <v>-0.97973719400005166</v>
      </c>
      <c r="AJ39" s="276">
        <v>-0.97973719400005166</v>
      </c>
      <c r="AK39" s="276">
        <v>0.74324830799997699</v>
      </c>
    </row>
    <row r="40" spans="1:37" ht="15" customHeight="1" x14ac:dyDescent="0.2">
      <c r="A40" s="86"/>
      <c r="B40" s="1696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0.2</v>
      </c>
      <c r="I40" s="375">
        <v>0</v>
      </c>
      <c r="J40" s="375">
        <v>0</v>
      </c>
      <c r="K40" s="375">
        <v>0</v>
      </c>
      <c r="L40" s="374">
        <v>417.8</v>
      </c>
      <c r="M40" s="374">
        <v>429.567720087</v>
      </c>
      <c r="N40" s="375">
        <v>11.767720086999987</v>
      </c>
      <c r="O40" s="374">
        <v>429.567720087</v>
      </c>
      <c r="P40" s="375">
        <v>11.767720086999987</v>
      </c>
      <c r="Q40" s="375">
        <v>0</v>
      </c>
      <c r="R40" s="375"/>
      <c r="S40" s="116"/>
      <c r="T40" s="374">
        <v>3</v>
      </c>
      <c r="U40" s="375">
        <v>20.169110907000004</v>
      </c>
      <c r="V40" s="375">
        <v>20.169110907000004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417.8</v>
      </c>
      <c r="AC40" s="375">
        <v>34.81666666666667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429.567720087</v>
      </c>
      <c r="AI40" s="375">
        <v>11.767720086999987</v>
      </c>
      <c r="AJ40" s="375">
        <v>11.767720086999987</v>
      </c>
      <c r="AK40" s="375">
        <v>20.169110907000004</v>
      </c>
    </row>
    <row r="41" spans="1:37" ht="15" customHeight="1" x14ac:dyDescent="0.2">
      <c r="A41" s="86"/>
      <c r="B41" s="1696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184.01196000000002</v>
      </c>
      <c r="N41" s="375">
        <v>4.0119600000000162</v>
      </c>
      <c r="O41" s="374">
        <v>184.01196000000002</v>
      </c>
      <c r="P41" s="375">
        <v>4.0119600000000162</v>
      </c>
      <c r="Q41" s="375">
        <v>0</v>
      </c>
      <c r="R41" s="375"/>
      <c r="S41" s="116"/>
      <c r="T41" s="374">
        <v>4</v>
      </c>
      <c r="U41" s="375">
        <v>3.0001949999999908</v>
      </c>
      <c r="V41" s="375">
        <v>3.0001949999999908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184.01196000000002</v>
      </c>
      <c r="AI41" s="375">
        <v>4.0119600000000162</v>
      </c>
      <c r="AJ41" s="375">
        <v>4.0119600000000162</v>
      </c>
      <c r="AK41" s="375">
        <v>3.0001949999999908</v>
      </c>
    </row>
    <row r="42" spans="1:37" ht="15" customHeight="1" x14ac:dyDescent="0.2">
      <c r="A42" s="86"/>
      <c r="B42" s="1696" t="s">
        <v>74</v>
      </c>
      <c r="C42" s="374"/>
      <c r="D42" s="374">
        <v>2575</v>
      </c>
      <c r="E42" s="375">
        <v>18.623000000000001</v>
      </c>
      <c r="F42" s="375">
        <v>26.9</v>
      </c>
      <c r="G42" s="375">
        <v>0</v>
      </c>
      <c r="H42" s="375">
        <v>13.22</v>
      </c>
      <c r="I42" s="375">
        <v>0</v>
      </c>
      <c r="J42" s="375">
        <v>0</v>
      </c>
      <c r="K42" s="375">
        <v>4.3382037037037033</v>
      </c>
      <c r="L42" s="374">
        <v>2602.9647962962968</v>
      </c>
      <c r="M42" s="374">
        <v>2636.5970000000002</v>
      </c>
      <c r="N42" s="375">
        <v>33.632203703703453</v>
      </c>
      <c r="O42" s="374">
        <v>2636.5970000000002</v>
      </c>
      <c r="P42" s="375">
        <v>33.632203703703453</v>
      </c>
      <c r="Q42" s="375">
        <v>0</v>
      </c>
      <c r="R42" s="375"/>
      <c r="S42" s="116"/>
      <c r="T42" s="374" t="s">
        <v>95</v>
      </c>
      <c r="U42" s="375">
        <v>31.495000000000346</v>
      </c>
      <c r="V42" s="375">
        <v>31.495000000000346</v>
      </c>
      <c r="W42" s="375">
        <v>0</v>
      </c>
      <c r="X42" s="375">
        <v>0</v>
      </c>
      <c r="Y42" s="375">
        <v>26.9</v>
      </c>
      <c r="Z42" s="375">
        <v>0</v>
      </c>
      <c r="AA42" s="375">
        <v>0</v>
      </c>
      <c r="AB42" s="374">
        <v>2607.3030000000003</v>
      </c>
      <c r="AC42" s="375">
        <v>217.27525000000003</v>
      </c>
      <c r="AD42" s="375">
        <v>9.6059999999999999</v>
      </c>
      <c r="AE42" s="375">
        <v>4.3382037037037033</v>
      </c>
      <c r="AF42" s="375">
        <v>5.2677962962962965</v>
      </c>
      <c r="AG42" s="375">
        <v>0</v>
      </c>
      <c r="AH42" s="374">
        <v>2636.5970000000002</v>
      </c>
      <c r="AI42" s="375">
        <v>29.293999999999869</v>
      </c>
      <c r="AJ42" s="375">
        <v>29.293999999999869</v>
      </c>
      <c r="AK42" s="375">
        <v>31.495000000000346</v>
      </c>
    </row>
    <row r="43" spans="1:37" ht="15" customHeight="1" x14ac:dyDescent="0.2">
      <c r="A43" s="86"/>
      <c r="B43" s="169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0.02</v>
      </c>
      <c r="I43" s="375">
        <v>0</v>
      </c>
      <c r="J43" s="375">
        <v>0</v>
      </c>
      <c r="K43" s="375">
        <v>4.0999525462962954</v>
      </c>
      <c r="L43" s="374">
        <v>200.93104745370368</v>
      </c>
      <c r="M43" s="374">
        <v>201.261</v>
      </c>
      <c r="N43" s="375">
        <v>0.32995254629631177</v>
      </c>
      <c r="O43" s="374">
        <v>201.261</v>
      </c>
      <c r="P43" s="375">
        <v>0.32995254629631177</v>
      </c>
      <c r="Q43" s="375">
        <v>0</v>
      </c>
      <c r="R43" s="375"/>
      <c r="S43" s="116"/>
      <c r="T43" s="374" t="s">
        <v>96</v>
      </c>
      <c r="U43" s="375">
        <v>-5.0339999999999918</v>
      </c>
      <c r="V43" s="375">
        <v>-5.0339999999999918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205.03099999999998</v>
      </c>
      <c r="AC43" s="375">
        <v>17.085916666666666</v>
      </c>
      <c r="AD43" s="375">
        <v>0.85399999999999998</v>
      </c>
      <c r="AE43" s="375">
        <v>4.0999525462962954</v>
      </c>
      <c r="AF43" s="375">
        <v>-3.2459525462962953</v>
      </c>
      <c r="AG43" s="375">
        <v>0</v>
      </c>
      <c r="AH43" s="374">
        <v>201.261</v>
      </c>
      <c r="AI43" s="375">
        <v>-3.7699999999999818</v>
      </c>
      <c r="AJ43" s="375">
        <v>-3.7699999999999818</v>
      </c>
      <c r="AK43" s="375">
        <v>-5.0339999999999918</v>
      </c>
    </row>
    <row r="44" spans="1:37" ht="15" customHeight="1" x14ac:dyDescent="0.2">
      <c r="A44" s="86"/>
      <c r="B44" s="169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0.4</v>
      </c>
      <c r="I44" s="375">
        <v>0</v>
      </c>
      <c r="J44" s="375">
        <v>0</v>
      </c>
      <c r="K44" s="375">
        <v>0</v>
      </c>
      <c r="L44" s="374">
        <v>716.6</v>
      </c>
      <c r="M44" s="374">
        <v>715.46400000000006</v>
      </c>
      <c r="N44" s="375">
        <v>-1.1359999999999673</v>
      </c>
      <c r="O44" s="374">
        <v>715.46400000000006</v>
      </c>
      <c r="P44" s="375">
        <v>-1.1359999999999673</v>
      </c>
      <c r="Q44" s="375">
        <v>0</v>
      </c>
      <c r="R44" s="375"/>
      <c r="S44" s="116"/>
      <c r="T44" s="374" t="s">
        <v>97</v>
      </c>
      <c r="U44" s="375">
        <v>-0.76099999999996726</v>
      </c>
      <c r="V44" s="375">
        <v>-0.76099999999996726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716.6</v>
      </c>
      <c r="AC44" s="375">
        <v>59.716666666666669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715.46400000000006</v>
      </c>
      <c r="AI44" s="375">
        <v>-1.1359999999999673</v>
      </c>
      <c r="AJ44" s="375">
        <v>-1.1359999999999673</v>
      </c>
      <c r="AK44" s="375">
        <v>-0.76099999999996726</v>
      </c>
    </row>
    <row r="45" spans="1:37" ht="15" hidden="1" customHeight="1" x14ac:dyDescent="0.2">
      <c r="A45" s="86"/>
      <c r="B45" s="169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69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69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75.031907677199996</v>
      </c>
      <c r="N47" s="375">
        <v>3.1907677199995987E-2</v>
      </c>
      <c r="O47" s="374">
        <v>75.031907677199996</v>
      </c>
      <c r="P47" s="375">
        <v>3.1907677199995987E-2</v>
      </c>
      <c r="Q47" s="375">
        <v>0</v>
      </c>
      <c r="R47" s="375"/>
      <c r="S47" s="87"/>
      <c r="T47" s="374" t="s">
        <v>98</v>
      </c>
      <c r="U47" s="375">
        <v>1.7907677200000194E-2</v>
      </c>
      <c r="V47" s="375">
        <v>1.7907677200000194E-2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75.031907677199996</v>
      </c>
      <c r="AI47" s="375">
        <v>3.1907677199995987E-2</v>
      </c>
      <c r="AJ47" s="401">
        <v>10.51400000000001</v>
      </c>
      <c r="AK47" s="375">
        <v>1.7907677200000194E-2</v>
      </c>
    </row>
    <row r="48" spans="1:37" ht="15" customHeight="1" x14ac:dyDescent="0.2">
      <c r="A48" s="86"/>
      <c r="B48" s="1696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0.72</v>
      </c>
      <c r="I48" s="375">
        <v>0</v>
      </c>
      <c r="J48" s="375">
        <v>0</v>
      </c>
      <c r="K48" s="375">
        <v>0</v>
      </c>
      <c r="L48" s="374">
        <v>414.28</v>
      </c>
      <c r="M48" s="374">
        <v>424.79399999999998</v>
      </c>
      <c r="N48" s="375">
        <v>10.51400000000001</v>
      </c>
      <c r="O48" s="374">
        <v>424.79399999999998</v>
      </c>
      <c r="P48" s="375">
        <v>10.51400000000001</v>
      </c>
      <c r="Q48" s="375">
        <v>0</v>
      </c>
      <c r="R48" s="375"/>
      <c r="S48" s="87"/>
      <c r="T48" s="374" t="s">
        <v>99</v>
      </c>
      <c r="U48" s="375">
        <v>11.754999999999995</v>
      </c>
      <c r="V48" s="375">
        <v>11.754999999999995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414.28</v>
      </c>
      <c r="AC48" s="375">
        <v>34.523333333333333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424.79399999999998</v>
      </c>
      <c r="AI48" s="375">
        <v>10.51400000000001</v>
      </c>
      <c r="AJ48" s="401">
        <v>-15.456000000000131</v>
      </c>
      <c r="AK48" s="375">
        <v>11.754999999999995</v>
      </c>
    </row>
    <row r="49" spans="1:37" ht="15" customHeight="1" thickBot="1" x14ac:dyDescent="0.25">
      <c r="A49" s="86"/>
      <c r="B49" s="1693" t="s">
        <v>80</v>
      </c>
      <c r="C49" s="89"/>
      <c r="D49" s="89">
        <v>1180</v>
      </c>
      <c r="E49" s="90">
        <v>-0.13800000000000001</v>
      </c>
      <c r="F49" s="90">
        <v>0</v>
      </c>
      <c r="G49" s="90">
        <v>0</v>
      </c>
      <c r="H49" s="90">
        <v>2</v>
      </c>
      <c r="I49" s="90">
        <v>0</v>
      </c>
      <c r="J49" s="90">
        <v>0</v>
      </c>
      <c r="K49" s="90">
        <v>7.8970740740740739</v>
      </c>
      <c r="L49" s="89">
        <v>1169.9649259259261</v>
      </c>
      <c r="M49" s="89">
        <v>1162.4059999999999</v>
      </c>
      <c r="N49" s="90">
        <v>-7.5589259259261325</v>
      </c>
      <c r="O49" s="89">
        <v>1162.4059999999999</v>
      </c>
      <c r="P49" s="90">
        <v>-7.5589259259261325</v>
      </c>
      <c r="Q49" s="90">
        <v>0</v>
      </c>
      <c r="R49" s="90"/>
      <c r="S49" s="87"/>
      <c r="T49" s="89" t="s">
        <v>100</v>
      </c>
      <c r="U49" s="90">
        <v>-33.691000000000031</v>
      </c>
      <c r="V49" s="90">
        <v>-33.691000000000031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1177.8620000000001</v>
      </c>
      <c r="AC49" s="90">
        <v>98.155166666666673</v>
      </c>
      <c r="AD49" s="90">
        <v>6.9960000000000004</v>
      </c>
      <c r="AE49" s="90">
        <v>7.8970740740740739</v>
      </c>
      <c r="AF49" s="90">
        <v>-0.90107407407407347</v>
      </c>
      <c r="AG49" s="90">
        <v>0</v>
      </c>
      <c r="AH49" s="89">
        <v>1162.4059999999999</v>
      </c>
      <c r="AI49" s="90">
        <v>-15.456000000000131</v>
      </c>
      <c r="AJ49" s="192">
        <v>34.277850570199746</v>
      </c>
      <c r="AK49" s="90">
        <v>-33.691000000000031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19.546000000000003</v>
      </c>
      <c r="F50" s="98">
        <v>26.9</v>
      </c>
      <c r="G50" s="98">
        <v>0</v>
      </c>
      <c r="H50" s="98">
        <v>16.760000000000002</v>
      </c>
      <c r="I50" s="98">
        <v>0</v>
      </c>
      <c r="J50" s="98">
        <v>0</v>
      </c>
      <c r="K50" s="98">
        <v>16.335230324074072</v>
      </c>
      <c r="L50" s="94">
        <v>6053.3507696759261</v>
      </c>
      <c r="M50" s="94">
        <v>6103.9638505702005</v>
      </c>
      <c r="N50" s="98">
        <v>50.613080894273622</v>
      </c>
      <c r="O50" s="94">
        <v>6103.9638505702005</v>
      </c>
      <c r="P50" s="98">
        <v>50.61308089427439</v>
      </c>
      <c r="Q50" s="98">
        <v>5971.3370000000004</v>
      </c>
      <c r="R50" s="98">
        <v>132.62685057020008</v>
      </c>
      <c r="S50" s="449"/>
      <c r="T50" s="96" t="s">
        <v>77</v>
      </c>
      <c r="U50" s="98">
        <v>27.694461892200707</v>
      </c>
      <c r="V50" s="98">
        <v>27.694461892200707</v>
      </c>
      <c r="W50" s="98">
        <v>0</v>
      </c>
      <c r="X50" s="98">
        <v>0</v>
      </c>
      <c r="Y50" s="98">
        <v>26.9</v>
      </c>
      <c r="Z50" s="98">
        <v>0</v>
      </c>
      <c r="AA50" s="98">
        <v>0</v>
      </c>
      <c r="AB50" s="94">
        <v>6069.6860000000006</v>
      </c>
      <c r="AC50" s="98">
        <v>505.80716666666672</v>
      </c>
      <c r="AD50" s="98">
        <v>21.744</v>
      </c>
      <c r="AE50" s="98">
        <v>16.335230324074072</v>
      </c>
      <c r="AF50" s="98">
        <v>5.4087696759259281</v>
      </c>
      <c r="AG50" s="98">
        <v>0</v>
      </c>
      <c r="AH50" s="94">
        <v>6103.9638505702005</v>
      </c>
      <c r="AI50" s="98">
        <v>34.277850570199917</v>
      </c>
      <c r="AJ50" s="95">
        <v>-13.932000000000016</v>
      </c>
      <c r="AK50" s="98">
        <v>27.694461892200707</v>
      </c>
    </row>
    <row r="51" spans="1:37" ht="15" customHeight="1" x14ac:dyDescent="0.2">
      <c r="A51" s="86"/>
      <c r="B51" s="1695" t="s">
        <v>82</v>
      </c>
      <c r="C51" s="266">
        <v>1</v>
      </c>
      <c r="D51" s="266">
        <v>1998</v>
      </c>
      <c r="E51" s="288">
        <v>0</v>
      </c>
      <c r="F51" s="288">
        <v>77.5</v>
      </c>
      <c r="G51" s="288">
        <v>0</v>
      </c>
      <c r="H51" s="288">
        <v>5.44</v>
      </c>
      <c r="I51" s="288">
        <v>0</v>
      </c>
      <c r="J51" s="288">
        <v>0</v>
      </c>
      <c r="K51" s="288">
        <v>20.290143518518519</v>
      </c>
      <c r="L51" s="263">
        <v>2049.7698564814814</v>
      </c>
      <c r="M51" s="263">
        <v>1998.0561358909135</v>
      </c>
      <c r="N51" s="288">
        <v>-51.713720590567846</v>
      </c>
      <c r="O51" s="263">
        <v>1988.2059999999999</v>
      </c>
      <c r="P51" s="288">
        <v>-61.56385648148148</v>
      </c>
      <c r="Q51" s="288">
        <v>0</v>
      </c>
      <c r="R51" s="288"/>
      <c r="S51" s="87"/>
      <c r="T51" s="266">
        <v>1</v>
      </c>
      <c r="U51" s="288">
        <v>-175.55388693848454</v>
      </c>
      <c r="V51" s="288">
        <v>-174.35200000000009</v>
      </c>
      <c r="W51" s="288">
        <v>0</v>
      </c>
      <c r="X51" s="288">
        <v>0</v>
      </c>
      <c r="Y51" s="288">
        <v>77.5</v>
      </c>
      <c r="Z51" s="288">
        <v>0</v>
      </c>
      <c r="AA51" s="288">
        <v>-78</v>
      </c>
      <c r="AB51" s="263">
        <v>1864.06</v>
      </c>
      <c r="AC51" s="288">
        <v>155.33833333333334</v>
      </c>
      <c r="AD51" s="288">
        <v>6.4160000000000004</v>
      </c>
      <c r="AE51" s="288">
        <v>20.290143518518519</v>
      </c>
      <c r="AF51" s="288">
        <v>-13.874143518518519</v>
      </c>
      <c r="AG51" s="288">
        <v>0</v>
      </c>
      <c r="AH51" s="263">
        <v>1850.1279999999999</v>
      </c>
      <c r="AI51" s="289">
        <v>-13.932000000000016</v>
      </c>
      <c r="AJ51" s="289">
        <v>0</v>
      </c>
      <c r="AK51" s="289">
        <v>-49.683999999999969</v>
      </c>
    </row>
    <row r="52" spans="1:37" ht="15" customHeight="1" x14ac:dyDescent="0.2">
      <c r="A52" s="86"/>
      <c r="B52" s="1696" t="s">
        <v>82</v>
      </c>
      <c r="C52" s="374">
        <v>2</v>
      </c>
      <c r="D52" s="374">
        <v>1086</v>
      </c>
      <c r="E52" s="401">
        <v>-5.7690000000000001</v>
      </c>
      <c r="F52" s="401">
        <v>2.2000000000000002</v>
      </c>
      <c r="G52" s="401">
        <v>0</v>
      </c>
      <c r="H52" s="401">
        <v>5.44</v>
      </c>
      <c r="I52" s="401">
        <v>0</v>
      </c>
      <c r="J52" s="401">
        <v>0</v>
      </c>
      <c r="K52" s="401">
        <v>7.1009525462962966</v>
      </c>
      <c r="L52" s="392">
        <v>1069.8900474537038</v>
      </c>
      <c r="M52" s="392">
        <v>1153.7078010873809</v>
      </c>
      <c r="N52" s="401">
        <v>83.817753633677057</v>
      </c>
      <c r="O52" s="392">
        <v>1147.9110000000001</v>
      </c>
      <c r="P52" s="401">
        <v>78.020952546296257</v>
      </c>
      <c r="Q52" s="401">
        <v>0</v>
      </c>
      <c r="R52" s="401"/>
      <c r="S52" s="87"/>
      <c r="T52" s="374">
        <v>2</v>
      </c>
      <c r="U52" s="401">
        <v>174.92720819220108</v>
      </c>
      <c r="V52" s="401">
        <v>174.19400000000007</v>
      </c>
      <c r="W52" s="401">
        <v>0</v>
      </c>
      <c r="X52" s="401">
        <v>0</v>
      </c>
      <c r="Y52" s="401">
        <v>2.2000000000000002</v>
      </c>
      <c r="Z52" s="401">
        <v>0</v>
      </c>
      <c r="AA52" s="401">
        <v>0</v>
      </c>
      <c r="AB52" s="392">
        <v>945.99099999999999</v>
      </c>
      <c r="AC52" s="401">
        <v>78.832583333333332</v>
      </c>
      <c r="AD52" s="401">
        <v>10.241</v>
      </c>
      <c r="AE52" s="401">
        <v>7.1009525462962966</v>
      </c>
      <c r="AF52" s="401">
        <v>3.1400474537037031</v>
      </c>
      <c r="AG52" s="401">
        <v>0</v>
      </c>
      <c r="AH52" s="392">
        <v>948.68100000000004</v>
      </c>
      <c r="AI52" s="398">
        <v>2.6900000000000546</v>
      </c>
      <c r="AJ52" s="398">
        <v>15.068118079982014</v>
      </c>
      <c r="AK52" s="398">
        <v>-25.150999999999954</v>
      </c>
    </row>
    <row r="53" spans="1:37" ht="15" customHeight="1" x14ac:dyDescent="0.2">
      <c r="A53" s="86"/>
      <c r="B53" s="1696" t="s">
        <v>82</v>
      </c>
      <c r="C53" s="374">
        <v>3</v>
      </c>
      <c r="D53" s="374">
        <v>1748</v>
      </c>
      <c r="E53" s="401">
        <v>0</v>
      </c>
      <c r="F53" s="401">
        <v>1.4</v>
      </c>
      <c r="G53" s="401">
        <v>0</v>
      </c>
      <c r="H53" s="401">
        <v>5.44</v>
      </c>
      <c r="I53" s="401">
        <v>0</v>
      </c>
      <c r="J53" s="401">
        <v>0</v>
      </c>
      <c r="K53" s="401">
        <v>17.966729166666664</v>
      </c>
      <c r="L53" s="392">
        <v>1725.9932708333333</v>
      </c>
      <c r="M53" s="392">
        <v>1640.6161061985313</v>
      </c>
      <c r="N53" s="401">
        <v>-85.377164634802057</v>
      </c>
      <c r="O53" s="392">
        <v>1632.586</v>
      </c>
      <c r="P53" s="401">
        <v>-93.407270833333314</v>
      </c>
      <c r="Q53" s="401">
        <v>0</v>
      </c>
      <c r="R53" s="401"/>
      <c r="S53" s="87"/>
      <c r="T53" s="374">
        <v>3</v>
      </c>
      <c r="U53" s="401">
        <v>18.34189497374814</v>
      </c>
      <c r="V53" s="401">
        <v>18.738000000000056</v>
      </c>
      <c r="W53" s="401">
        <v>0</v>
      </c>
      <c r="X53" s="401">
        <v>0</v>
      </c>
      <c r="Y53" s="401">
        <v>1.4</v>
      </c>
      <c r="Z53" s="401">
        <v>0</v>
      </c>
      <c r="AA53" s="401">
        <v>0</v>
      </c>
      <c r="AB53" s="392">
        <v>1615.96</v>
      </c>
      <c r="AC53" s="401">
        <v>134.66333333333333</v>
      </c>
      <c r="AD53" s="401">
        <v>6.9509999999999996</v>
      </c>
      <c r="AE53" s="401">
        <v>17.966729166666664</v>
      </c>
      <c r="AF53" s="401">
        <v>-11.015729166666663</v>
      </c>
      <c r="AG53" s="401">
        <v>0</v>
      </c>
      <c r="AH53" s="392">
        <v>1632.617</v>
      </c>
      <c r="AI53" s="398">
        <v>16.656999999999925</v>
      </c>
      <c r="AJ53" s="398">
        <v>2.6900000000000546</v>
      </c>
      <c r="AK53" s="398">
        <v>18.577999999999975</v>
      </c>
    </row>
    <row r="54" spans="1:37" ht="15" customHeight="1" x14ac:dyDescent="0.2">
      <c r="A54" s="86"/>
      <c r="B54" s="1696" t="s">
        <v>82</v>
      </c>
      <c r="C54" s="374">
        <v>5</v>
      </c>
      <c r="D54" s="374">
        <v>963</v>
      </c>
      <c r="E54" s="401">
        <v>4</v>
      </c>
      <c r="F54" s="401">
        <v>8.6999999999999993</v>
      </c>
      <c r="G54" s="401">
        <v>0</v>
      </c>
      <c r="H54" s="401">
        <v>5.5</v>
      </c>
      <c r="I54" s="401">
        <v>0</v>
      </c>
      <c r="J54" s="401">
        <v>0</v>
      </c>
      <c r="K54" s="401">
        <v>13.523804398148147</v>
      </c>
      <c r="L54" s="392">
        <v>956.67619560185187</v>
      </c>
      <c r="M54" s="392">
        <v>846.19573982683073</v>
      </c>
      <c r="N54" s="401">
        <v>-110.48045577502114</v>
      </c>
      <c r="O54" s="392">
        <v>842.07399999999996</v>
      </c>
      <c r="P54" s="401">
        <v>-114.60219560185192</v>
      </c>
      <c r="Q54" s="401">
        <v>0</v>
      </c>
      <c r="R54" s="401"/>
      <c r="S54" s="87"/>
      <c r="T54" s="374">
        <v>5</v>
      </c>
      <c r="U54" s="401">
        <v>-46.153433386385814</v>
      </c>
      <c r="V54" s="401">
        <v>-45.739000000000033</v>
      </c>
      <c r="W54" s="401">
        <v>0</v>
      </c>
      <c r="X54" s="401">
        <v>0</v>
      </c>
      <c r="Y54" s="401">
        <v>8.6999999999999993</v>
      </c>
      <c r="Z54" s="401">
        <v>0</v>
      </c>
      <c r="AA54" s="401">
        <v>0</v>
      </c>
      <c r="AB54" s="392">
        <v>842.2</v>
      </c>
      <c r="AC54" s="401">
        <v>70.183333333333337</v>
      </c>
      <c r="AD54" s="401">
        <v>2.6509999999999998</v>
      </c>
      <c r="AE54" s="401">
        <v>13.523804398148147</v>
      </c>
      <c r="AF54" s="401">
        <v>-10.872804398148148</v>
      </c>
      <c r="AG54" s="401">
        <v>0</v>
      </c>
      <c r="AH54" s="392">
        <v>842.09</v>
      </c>
      <c r="AI54" s="398">
        <v>-0.11000000000001364</v>
      </c>
      <c r="AJ54" s="398">
        <v>16.656999999999925</v>
      </c>
      <c r="AK54" s="398">
        <v>-45.828999999999951</v>
      </c>
    </row>
    <row r="55" spans="1:37" ht="15" customHeight="1" x14ac:dyDescent="0.2">
      <c r="A55" s="86"/>
      <c r="B55" s="169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65.008398334097819</v>
      </c>
      <c r="N55" s="401">
        <v>8.3983340978193155E-3</v>
      </c>
      <c r="O55" s="392">
        <v>64.691999999999993</v>
      </c>
      <c r="P55" s="401">
        <v>-0.30800000000000693</v>
      </c>
      <c r="Q55" s="401">
        <v>0</v>
      </c>
      <c r="R55" s="401"/>
      <c r="S55" s="87"/>
      <c r="T55" s="374" t="s">
        <v>101</v>
      </c>
      <c r="U55" s="401">
        <v>2.0309412457066855E-3</v>
      </c>
      <c r="V55" s="401">
        <v>1.4999999999986358E-2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64.694000000000003</v>
      </c>
      <c r="AI55" s="398">
        <v>-0.30599999999999739</v>
      </c>
      <c r="AJ55" s="398">
        <v>17.276118079981799</v>
      </c>
      <c r="AK55" s="398">
        <v>1.0000000000005116E-2</v>
      </c>
    </row>
    <row r="56" spans="1:37" ht="15" customHeight="1" x14ac:dyDescent="0.2">
      <c r="A56" s="86"/>
      <c r="B56" s="1696" t="s">
        <v>84</v>
      </c>
      <c r="C56" s="374"/>
      <c r="D56" s="374">
        <v>1120</v>
      </c>
      <c r="E56" s="401">
        <v>-13.329000000000001</v>
      </c>
      <c r="F56" s="401">
        <v>0</v>
      </c>
      <c r="G56" s="401">
        <v>0</v>
      </c>
      <c r="H56" s="401">
        <v>16.8</v>
      </c>
      <c r="I56" s="401">
        <v>0</v>
      </c>
      <c r="J56" s="401">
        <v>0</v>
      </c>
      <c r="K56" s="401">
        <v>14.7</v>
      </c>
      <c r="L56" s="392">
        <v>1075.171</v>
      </c>
      <c r="M56" s="392">
        <v>1092.4201899690088</v>
      </c>
      <c r="N56" s="401">
        <v>17.249189969008739</v>
      </c>
      <c r="O56" s="392">
        <v>1087.059</v>
      </c>
      <c r="P56" s="401">
        <v>11.88799999999992</v>
      </c>
      <c r="Q56" s="401">
        <v>0</v>
      </c>
      <c r="R56" s="401"/>
      <c r="S56" s="87"/>
      <c r="T56" s="374" t="s">
        <v>102</v>
      </c>
      <c r="U56" s="401">
        <v>-34.254777383579949</v>
      </c>
      <c r="V56" s="401">
        <v>-33.871000000000095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1089.8710000000001</v>
      </c>
      <c r="AC56" s="401">
        <v>90.822583333333341</v>
      </c>
      <c r="AD56" s="401">
        <v>6.016</v>
      </c>
      <c r="AE56" s="401">
        <v>14.7</v>
      </c>
      <c r="AF56" s="401">
        <v>-8.6839999999999993</v>
      </c>
      <c r="AG56" s="401">
        <v>0</v>
      </c>
      <c r="AH56" s="392">
        <v>1087.08</v>
      </c>
      <c r="AI56" s="398">
        <v>-2.7910000000001673</v>
      </c>
      <c r="AJ56" s="398">
        <v>-4.070999999999998</v>
      </c>
      <c r="AK56" s="398">
        <v>-33.981999999999971</v>
      </c>
    </row>
    <row r="57" spans="1:37" ht="15" hidden="1" customHeight="1" thickBot="1" x14ac:dyDescent="0.25">
      <c r="A57" s="86"/>
      <c r="B57" s="169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-0.11000000000001364</v>
      </c>
      <c r="AK57" s="398">
        <v>0</v>
      </c>
    </row>
    <row r="58" spans="1:37" ht="15" customHeight="1" thickBot="1" x14ac:dyDescent="0.25">
      <c r="A58" s="86"/>
      <c r="B58" s="1693" t="s">
        <v>85</v>
      </c>
      <c r="C58" s="89">
        <v>2</v>
      </c>
      <c r="D58" s="89">
        <v>995</v>
      </c>
      <c r="E58" s="192">
        <v>-6.2439999999999998</v>
      </c>
      <c r="F58" s="192">
        <v>65</v>
      </c>
      <c r="G58" s="192">
        <v>0</v>
      </c>
      <c r="H58" s="192">
        <v>3</v>
      </c>
      <c r="I58" s="192">
        <v>0</v>
      </c>
      <c r="J58" s="192">
        <v>0</v>
      </c>
      <c r="K58" s="192">
        <v>8.6214710648148145</v>
      </c>
      <c r="L58" s="190">
        <v>1042.134528935185</v>
      </c>
      <c r="M58" s="190">
        <v>1077.2349698852213</v>
      </c>
      <c r="N58" s="192">
        <v>35.100440950036273</v>
      </c>
      <c r="O58" s="190">
        <v>1071.9880000000001</v>
      </c>
      <c r="P58" s="192">
        <v>29.853471064815039</v>
      </c>
      <c r="Q58" s="192">
        <v>0</v>
      </c>
      <c r="R58" s="192"/>
      <c r="S58" s="87"/>
      <c r="T58" s="89">
        <v>2</v>
      </c>
      <c r="U58" s="192">
        <v>6.5486008722900806</v>
      </c>
      <c r="V58" s="192">
        <v>6.7440000000001419</v>
      </c>
      <c r="W58" s="192">
        <v>0</v>
      </c>
      <c r="X58" s="192">
        <v>71</v>
      </c>
      <c r="Y58" s="192">
        <v>0</v>
      </c>
      <c r="Z58" s="192">
        <v>0</v>
      </c>
      <c r="AA58" s="192">
        <v>0</v>
      </c>
      <c r="AB58" s="190">
        <v>1056.7559999999999</v>
      </c>
      <c r="AC58" s="192">
        <v>88.062999999999988</v>
      </c>
      <c r="AD58" s="192">
        <v>3.2</v>
      </c>
      <c r="AE58" s="192">
        <v>8.6214710648148145</v>
      </c>
      <c r="AF58" s="192">
        <v>-5.4214710648148143</v>
      </c>
      <c r="AG58" s="192">
        <v>0</v>
      </c>
      <c r="AH58" s="190">
        <v>1071.8241180799819</v>
      </c>
      <c r="AI58" s="193">
        <v>15.068118079982014</v>
      </c>
      <c r="AJ58" s="193">
        <v>-0.30599999999999739</v>
      </c>
      <c r="AK58" s="193">
        <v>6.5813149478578907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-21.341999999999999</v>
      </c>
      <c r="F59" s="97">
        <v>154.80000000000001</v>
      </c>
      <c r="G59" s="97">
        <v>0</v>
      </c>
      <c r="H59" s="97">
        <v>41.620000000000005</v>
      </c>
      <c r="I59" s="97">
        <v>0</v>
      </c>
      <c r="J59" s="97">
        <v>0</v>
      </c>
      <c r="K59" s="97">
        <v>82.203100694444444</v>
      </c>
      <c r="L59" s="97">
        <v>7984.6348993055553</v>
      </c>
      <c r="M59" s="97">
        <v>7873.2393411919838</v>
      </c>
      <c r="N59" s="97">
        <v>-111.39555811357116</v>
      </c>
      <c r="O59" s="97">
        <v>7834.5160000000005</v>
      </c>
      <c r="P59" s="97">
        <v>-150.11889930555481</v>
      </c>
      <c r="Q59" s="97">
        <v>7418.2150000000001</v>
      </c>
      <c r="R59" s="97">
        <v>416.30100000000039</v>
      </c>
      <c r="S59" s="449"/>
      <c r="T59" s="96" t="s">
        <v>81</v>
      </c>
      <c r="U59" s="97">
        <v>-56.142362728965054</v>
      </c>
      <c r="V59" s="97">
        <v>-54.270999999998821</v>
      </c>
      <c r="W59" s="97">
        <v>0</v>
      </c>
      <c r="X59" s="97">
        <v>71</v>
      </c>
      <c r="Y59" s="97">
        <v>89.800000000000011</v>
      </c>
      <c r="Z59" s="97">
        <v>0</v>
      </c>
      <c r="AA59" s="97">
        <v>-78</v>
      </c>
      <c r="AB59" s="97">
        <v>7479.8379999999997</v>
      </c>
      <c r="AC59" s="97">
        <v>623.31983333333335</v>
      </c>
      <c r="AD59" s="97">
        <v>35.497</v>
      </c>
      <c r="AE59" s="97">
        <v>82.203100694444444</v>
      </c>
      <c r="AF59" s="97">
        <v>-46.706100694444444</v>
      </c>
      <c r="AG59" s="97">
        <v>0</v>
      </c>
      <c r="AH59" s="97">
        <v>7497.1141180799823</v>
      </c>
      <c r="AI59" s="98">
        <v>17.276118079982552</v>
      </c>
      <c r="AJ59" s="95">
        <v>-0.34600000000000364</v>
      </c>
      <c r="AK59" s="98">
        <v>-129.47668505214187</v>
      </c>
    </row>
    <row r="60" spans="1:37" ht="15" customHeight="1" x14ac:dyDescent="0.2">
      <c r="A60" s="86"/>
      <c r="B60" s="1696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0.1</v>
      </c>
      <c r="I60" s="401">
        <v>0</v>
      </c>
      <c r="J60" s="401">
        <v>0</v>
      </c>
      <c r="K60" s="401">
        <v>4.97547337962963</v>
      </c>
      <c r="L60" s="392">
        <v>144.92452662037039</v>
      </c>
      <c r="M60" s="392">
        <v>145.28759864384989</v>
      </c>
      <c r="N60" s="401">
        <v>0.36307202347950351</v>
      </c>
      <c r="O60" s="392">
        <v>144.851</v>
      </c>
      <c r="P60" s="401">
        <v>-7.3526620370387263E-2</v>
      </c>
      <c r="Q60" s="401">
        <v>0</v>
      </c>
      <c r="R60" s="401"/>
      <c r="S60" s="87"/>
      <c r="T60" s="374" t="s">
        <v>86</v>
      </c>
      <c r="U60" s="401">
        <v>-4.5742937871501681</v>
      </c>
      <c r="V60" s="401">
        <v>-4.2489999999999952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149.9</v>
      </c>
      <c r="AC60" s="401">
        <v>12.491666666666667</v>
      </c>
      <c r="AD60" s="401">
        <v>3.9609999999999999</v>
      </c>
      <c r="AE60" s="401">
        <v>4.97547337962963</v>
      </c>
      <c r="AF60" s="401">
        <v>-1.0144733796296301</v>
      </c>
      <c r="AG60" s="401">
        <v>0</v>
      </c>
      <c r="AH60" s="392">
        <v>145.82900000000001</v>
      </c>
      <c r="AI60" s="398">
        <v>-4.070999999999998</v>
      </c>
      <c r="AJ60" s="398">
        <v>0</v>
      </c>
      <c r="AK60" s="398">
        <v>-0.28899999999998727</v>
      </c>
    </row>
    <row r="61" spans="1:37" ht="15" customHeight="1" x14ac:dyDescent="0.2">
      <c r="A61" s="86"/>
      <c r="B61" s="169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0.02</v>
      </c>
      <c r="I61" s="401">
        <v>0</v>
      </c>
      <c r="J61" s="401">
        <v>0</v>
      </c>
      <c r="K61" s="401">
        <v>0</v>
      </c>
      <c r="L61" s="392">
        <v>69.98</v>
      </c>
      <c r="M61" s="392">
        <v>69.97367839368799</v>
      </c>
      <c r="N61" s="401">
        <v>-6.3216063120137278E-3</v>
      </c>
      <c r="O61" s="392">
        <v>69.632999999999996</v>
      </c>
      <c r="P61" s="401">
        <v>-0.34700000000000841</v>
      </c>
      <c r="Q61" s="401">
        <v>0</v>
      </c>
      <c r="R61" s="401"/>
      <c r="S61" s="87"/>
      <c r="T61" s="374" t="s">
        <v>103</v>
      </c>
      <c r="U61" s="401">
        <v>0.345496962920123</v>
      </c>
      <c r="V61" s="401">
        <v>0.35899999999999466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69.98</v>
      </c>
      <c r="AC61" s="401">
        <v>5.831666666666667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69.634</v>
      </c>
      <c r="AI61" s="398">
        <v>-0.34600000000000364</v>
      </c>
      <c r="AJ61" s="398">
        <v>0</v>
      </c>
      <c r="AK61" s="398">
        <v>0.35200000000000387</v>
      </c>
    </row>
    <row r="62" spans="1:37" ht="15" customHeight="1" x14ac:dyDescent="0.2">
      <c r="A62" s="86"/>
      <c r="B62" s="169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55.577000000000226</v>
      </c>
      <c r="AK62" s="398">
        <v>0</v>
      </c>
    </row>
    <row r="63" spans="1:37" ht="15" customHeight="1" x14ac:dyDescent="0.2">
      <c r="A63" s="86"/>
      <c r="B63" s="169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51.160000000000224</v>
      </c>
      <c r="AK63" s="398">
        <v>0</v>
      </c>
    </row>
    <row r="64" spans="1:37" ht="15" customHeight="1" thickBot="1" x14ac:dyDescent="0.25">
      <c r="A64" s="86"/>
      <c r="B64" s="1693" t="s">
        <v>93</v>
      </c>
      <c r="C64" s="89"/>
      <c r="D64" s="89">
        <v>6180</v>
      </c>
      <c r="E64" s="192">
        <v>0</v>
      </c>
      <c r="F64" s="192">
        <v>0</v>
      </c>
      <c r="G64" s="192">
        <v>0</v>
      </c>
      <c r="H64" s="192">
        <v>22</v>
      </c>
      <c r="I64" s="192">
        <v>0</v>
      </c>
      <c r="J64" s="192">
        <v>0</v>
      </c>
      <c r="K64" s="192">
        <v>4.9666666666666668</v>
      </c>
      <c r="L64" s="190">
        <v>6153.0333333333338</v>
      </c>
      <c r="M64" s="190">
        <v>6266.6874261024595</v>
      </c>
      <c r="N64" s="192">
        <v>113.65409276912578</v>
      </c>
      <c r="O64" s="190">
        <v>6252.0039999999999</v>
      </c>
      <c r="P64" s="192">
        <v>98.970666666666148</v>
      </c>
      <c r="Q64" s="192">
        <v>0</v>
      </c>
      <c r="R64" s="192"/>
      <c r="S64" s="87"/>
      <c r="T64" s="89" t="s">
        <v>105</v>
      </c>
      <c r="U64" s="192">
        <v>19.722426102459394</v>
      </c>
      <c r="V64" s="192">
        <v>5.0389999999997599</v>
      </c>
      <c r="W64" s="192">
        <v>0</v>
      </c>
      <c r="X64" s="192">
        <v>0</v>
      </c>
      <c r="Y64" s="192">
        <v>0</v>
      </c>
      <c r="Z64" s="192">
        <v>0</v>
      </c>
      <c r="AA64" s="192">
        <v>-30</v>
      </c>
      <c r="AB64" s="190">
        <v>6928</v>
      </c>
      <c r="AC64" s="192">
        <v>577.33333333333337</v>
      </c>
      <c r="AD64" s="192">
        <v>5.27</v>
      </c>
      <c r="AE64" s="192">
        <v>4.9666666666666668</v>
      </c>
      <c r="AF64" s="192">
        <v>0.30333333333333279</v>
      </c>
      <c r="AG64" s="192">
        <v>0</v>
      </c>
      <c r="AH64" s="190">
        <v>6983.5770000000002</v>
      </c>
      <c r="AI64" s="193">
        <v>55.577000000000226</v>
      </c>
      <c r="AJ64" s="193">
        <v>102.71396865018177</v>
      </c>
      <c r="AK64" s="193">
        <v>20.427999999999884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0</v>
      </c>
      <c r="F65" s="97">
        <v>0</v>
      </c>
      <c r="G65" s="97">
        <v>0</v>
      </c>
      <c r="H65" s="97">
        <v>22.12</v>
      </c>
      <c r="I65" s="97">
        <v>0</v>
      </c>
      <c r="J65" s="97">
        <v>0</v>
      </c>
      <c r="K65" s="97">
        <v>9.9421400462962968</v>
      </c>
      <c r="L65" s="119">
        <v>6367.937859953704</v>
      </c>
      <c r="M65" s="119">
        <v>6481.9487031399976</v>
      </c>
      <c r="N65" s="97">
        <v>114.01084318629327</v>
      </c>
      <c r="O65" s="119">
        <v>6466.4880000000003</v>
      </c>
      <c r="P65" s="97">
        <v>98.550140046296292</v>
      </c>
      <c r="Q65" s="97">
        <v>7199.9940000000006</v>
      </c>
      <c r="R65" s="97">
        <v>-733.50600000000031</v>
      </c>
      <c r="S65" s="449"/>
      <c r="T65" s="96" t="s">
        <v>88</v>
      </c>
      <c r="U65" s="97">
        <v>15.493629278229491</v>
      </c>
      <c r="V65" s="97">
        <v>1.149000000000342</v>
      </c>
      <c r="W65" s="97">
        <v>0</v>
      </c>
      <c r="X65" s="97">
        <v>0</v>
      </c>
      <c r="Y65" s="97">
        <v>0</v>
      </c>
      <c r="Z65" s="97">
        <v>0</v>
      </c>
      <c r="AA65" s="97">
        <v>-30</v>
      </c>
      <c r="AB65" s="119">
        <v>7147.88</v>
      </c>
      <c r="AC65" s="97">
        <v>595.65666666666675</v>
      </c>
      <c r="AD65" s="97">
        <v>9.9849999999999994</v>
      </c>
      <c r="AE65" s="97">
        <v>9.9421400462962968</v>
      </c>
      <c r="AF65" s="97">
        <v>4.2859953703702658E-2</v>
      </c>
      <c r="AG65" s="97">
        <v>0</v>
      </c>
      <c r="AH65" s="119">
        <v>7199.04</v>
      </c>
      <c r="AI65" s="98">
        <v>51.159999999999854</v>
      </c>
      <c r="AJ65" s="95">
        <v>0</v>
      </c>
      <c r="AK65" s="98">
        <v>20.490999999999985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-1.7959999999999958</v>
      </c>
      <c r="F66" s="108">
        <v>181.70000000000002</v>
      </c>
      <c r="G66" s="108">
        <v>0</v>
      </c>
      <c r="H66" s="108">
        <v>80.500000000000014</v>
      </c>
      <c r="I66" s="108">
        <v>0</v>
      </c>
      <c r="J66" s="442">
        <v>0</v>
      </c>
      <c r="K66" s="108">
        <v>108.48047106481482</v>
      </c>
      <c r="L66" s="108">
        <v>20405.923528935185</v>
      </c>
      <c r="M66" s="108">
        <v>20459.151894902181</v>
      </c>
      <c r="N66" s="108">
        <v>53.228365966995625</v>
      </c>
      <c r="O66" s="108">
        <v>20404.967850570203</v>
      </c>
      <c r="P66" s="108">
        <v>-0.95567836498230463</v>
      </c>
      <c r="Q66" s="108">
        <v>20589.546000000002</v>
      </c>
      <c r="R66" s="108">
        <v>-184.57814942979894</v>
      </c>
      <c r="S66" s="109"/>
      <c r="T66" s="105" t="s">
        <v>287</v>
      </c>
      <c r="U66" s="108">
        <v>-12.954271558534856</v>
      </c>
      <c r="V66" s="108">
        <v>-25.427538107797773</v>
      </c>
      <c r="W66" s="108">
        <v>0</v>
      </c>
      <c r="X66" s="108">
        <v>71</v>
      </c>
      <c r="Y66" s="108">
        <v>116.70000000000002</v>
      </c>
      <c r="Z66" s="108">
        <v>0</v>
      </c>
      <c r="AA66" s="108">
        <v>-108</v>
      </c>
      <c r="AB66" s="106">
        <v>20697.404000000002</v>
      </c>
      <c r="AC66" s="108">
        <v>1724.7836666666667</v>
      </c>
      <c r="AD66" s="108">
        <v>67.225999999999999</v>
      </c>
      <c r="AE66" s="442">
        <v>108.48047106481482</v>
      </c>
      <c r="AF66" s="108">
        <v>-41.254471064814815</v>
      </c>
      <c r="AG66" s="108">
        <v>0</v>
      </c>
      <c r="AH66" s="108">
        <v>20800.117968650182</v>
      </c>
      <c r="AI66" s="108">
        <v>102.71396865017959</v>
      </c>
      <c r="AJ66" s="110">
        <v>0</v>
      </c>
      <c r="AK66" s="108">
        <v>-81.291223159940273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-32.971999999999994</v>
      </c>
      <c r="F68" s="108">
        <v>272.70000000000005</v>
      </c>
      <c r="G68" s="106">
        <v>0</v>
      </c>
      <c r="H68" s="106">
        <v>100.01483870967743</v>
      </c>
      <c r="I68" s="106">
        <v>0</v>
      </c>
      <c r="J68" s="447">
        <v>0</v>
      </c>
      <c r="K68" s="106">
        <v>203.95461111111109</v>
      </c>
      <c r="L68" s="106">
        <v>30801.758550179213</v>
      </c>
      <c r="M68" s="106">
        <v>30613.878266875894</v>
      </c>
      <c r="N68" s="108">
        <v>-187.88028330332054</v>
      </c>
      <c r="O68" s="106">
        <v>30814.789233521111</v>
      </c>
      <c r="P68" s="108">
        <v>13.030683341898111</v>
      </c>
      <c r="Q68" s="106">
        <v>30997.912000000004</v>
      </c>
      <c r="R68" s="108">
        <v>-183.12276647889121</v>
      </c>
      <c r="S68" s="109"/>
      <c r="T68" s="105" t="s">
        <v>288</v>
      </c>
      <c r="U68" s="108">
        <v>-84.102823132837699</v>
      </c>
      <c r="V68" s="108">
        <v>-93.427538107797773</v>
      </c>
      <c r="W68" s="108">
        <v>0</v>
      </c>
      <c r="X68" s="108">
        <v>48.508139999999997</v>
      </c>
      <c r="Y68" s="106">
        <v>167.70000000000002</v>
      </c>
      <c r="Z68" s="120">
        <v>0</v>
      </c>
      <c r="AA68" s="108">
        <v>-125.7</v>
      </c>
      <c r="AB68" s="107">
        <v>31108.521301290326</v>
      </c>
      <c r="AC68" s="106">
        <v>2584.4205967703356</v>
      </c>
      <c r="AD68" s="106">
        <v>195.22300000000001</v>
      </c>
      <c r="AE68" s="106">
        <v>203.95461111111109</v>
      </c>
      <c r="AF68" s="106">
        <v>-8.731611111111107</v>
      </c>
      <c r="AG68" s="108">
        <v>0</v>
      </c>
      <c r="AH68" s="106">
        <v>31091.117968650182</v>
      </c>
      <c r="AI68" s="108">
        <v>-17.403332640144072</v>
      </c>
      <c r="AJ68" s="169" t="e">
        <v>#VALUE!</v>
      </c>
      <c r="AK68" s="108">
        <v>-149.29122315994027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69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8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88" t="s">
        <v>322</v>
      </c>
      <c r="Y72" s="1688" t="s">
        <v>323</v>
      </c>
      <c r="Z72" s="331" t="s">
        <v>324</v>
      </c>
      <c r="AA72" s="1688" t="s">
        <v>325</v>
      </c>
      <c r="AB72" s="333" t="s">
        <v>317</v>
      </c>
      <c r="AC72" s="168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0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89" t="s">
        <v>316</v>
      </c>
      <c r="Y73" s="1689" t="s">
        <v>327</v>
      </c>
      <c r="Z73" s="332" t="s">
        <v>328</v>
      </c>
      <c r="AA73" s="1689" t="s">
        <v>316</v>
      </c>
      <c r="AB73" s="334" t="s">
        <v>316</v>
      </c>
      <c r="AC73" s="168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0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78</v>
      </c>
      <c r="H75" s="404">
        <v>0</v>
      </c>
      <c r="I75" s="404">
        <v>0</v>
      </c>
      <c r="J75" s="404">
        <v>0</v>
      </c>
      <c r="K75" s="404">
        <v>0</v>
      </c>
      <c r="L75" s="403">
        <v>78</v>
      </c>
      <c r="M75" s="403">
        <v>76</v>
      </c>
      <c r="N75" s="404">
        <v>-2</v>
      </c>
      <c r="O75" s="403">
        <v>2</v>
      </c>
      <c r="P75" s="404">
        <v>-9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0</v>
      </c>
      <c r="F76" s="404">
        <v>0</v>
      </c>
      <c r="G76" s="404">
        <v>85</v>
      </c>
      <c r="H76" s="404">
        <v>0</v>
      </c>
      <c r="I76" s="404">
        <v>33.800729166666663</v>
      </c>
      <c r="J76" s="404">
        <v>0</v>
      </c>
      <c r="K76" s="404">
        <v>138</v>
      </c>
      <c r="L76" s="403">
        <v>6149.1992708333337</v>
      </c>
      <c r="M76" s="403">
        <v>6218</v>
      </c>
      <c r="N76" s="404">
        <v>68.800729166666315</v>
      </c>
      <c r="O76" s="403">
        <v>2</v>
      </c>
      <c r="P76" s="404">
        <v>-64.081250000001091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0</v>
      </c>
      <c r="X76" s="336">
        <v>33.200000000000003</v>
      </c>
      <c r="Y76" s="336">
        <v>0</v>
      </c>
      <c r="Z76" s="336">
        <v>3.7263546276220789</v>
      </c>
      <c r="AA76" s="267">
        <v>29.473645372377923</v>
      </c>
      <c r="AB76" s="267">
        <v>33.988999999999997</v>
      </c>
      <c r="AC76" s="336">
        <v>4.5153546276220737</v>
      </c>
      <c r="AD76" s="336">
        <v>2.3480000000000061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38.999548611111102</v>
      </c>
      <c r="J77" s="382">
        <v>0</v>
      </c>
      <c r="K77" s="382">
        <v>235</v>
      </c>
      <c r="L77" s="381">
        <v>8236.0004513888889</v>
      </c>
      <c r="M77" s="381">
        <v>8291</v>
      </c>
      <c r="N77" s="382">
        <v>54.999548611111095</v>
      </c>
      <c r="O77" s="381">
        <v>4</v>
      </c>
      <c r="P77" s="382">
        <v>-39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5.5530064287903337E-2</v>
      </c>
      <c r="AA77" s="384">
        <v>16.444469935712096</v>
      </c>
      <c r="AB77" s="384">
        <v>14.154999999999999</v>
      </c>
      <c r="AC77" s="383">
        <v>-2.2894699357120967</v>
      </c>
      <c r="AD77" s="182">
        <v>1.0140000000000011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1506.9870910000002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195</v>
      </c>
      <c r="L78" s="381">
        <v>7295</v>
      </c>
      <c r="M78" s="381">
        <v>7449</v>
      </c>
      <c r="N78" s="382">
        <v>154</v>
      </c>
      <c r="O78" s="381">
        <v>7</v>
      </c>
      <c r="P78" s="382">
        <v>55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33.621000000000002</v>
      </c>
      <c r="AC78" s="383">
        <v>-12.378999999999998</v>
      </c>
      <c r="AD78" s="383">
        <v>0.10499999999999687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-16.896000000000001</v>
      </c>
      <c r="F79" s="382">
        <v>0</v>
      </c>
      <c r="G79" s="382">
        <v>17</v>
      </c>
      <c r="H79" s="382">
        <v>0</v>
      </c>
      <c r="I79" s="382">
        <v>210.74457175925926</v>
      </c>
      <c r="J79" s="382">
        <v>0</v>
      </c>
      <c r="K79" s="382">
        <v>1700</v>
      </c>
      <c r="L79" s="381">
        <v>11739.359428240739</v>
      </c>
      <c r="M79" s="381">
        <v>11852.923700000001</v>
      </c>
      <c r="N79" s="382">
        <v>113.56427175926183</v>
      </c>
      <c r="O79" s="381"/>
      <c r="P79" s="382">
        <v>-26.302599999997256</v>
      </c>
      <c r="Q79" s="187"/>
      <c r="R79" s="2899" t="s">
        <v>41</v>
      </c>
      <c r="S79" s="2900"/>
      <c r="T79" s="2900"/>
      <c r="U79" s="2900"/>
      <c r="V79" s="374"/>
      <c r="W79" s="383">
        <v>-530.56516630648309</v>
      </c>
      <c r="X79" s="383">
        <v>135</v>
      </c>
      <c r="Y79" s="383">
        <v>-0.53056516630648309</v>
      </c>
      <c r="Z79" s="383">
        <v>2.5590854279299791</v>
      </c>
      <c r="AA79" s="384">
        <v>131.91034940576355</v>
      </c>
      <c r="AB79" s="384">
        <v>139.71699999999998</v>
      </c>
      <c r="AC79" s="383">
        <v>7.8066505942364302</v>
      </c>
      <c r="AD79" s="383">
        <v>-2.2229999999999848</v>
      </c>
      <c r="AE79" s="384">
        <v>129</v>
      </c>
      <c r="AF79" s="383">
        <v>138.864</v>
      </c>
      <c r="AG79" s="383">
        <v>9.8640000000000043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312</v>
      </c>
      <c r="L80" s="381">
        <v>10252</v>
      </c>
      <c r="M80" s="381">
        <v>10316.750400000001</v>
      </c>
      <c r="N80" s="382">
        <v>64.750400000000809</v>
      </c>
      <c r="O80" s="381">
        <v>11</v>
      </c>
      <c r="P80" s="382">
        <v>-84.276799999999639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51.929000000000002</v>
      </c>
      <c r="AC80" s="383">
        <v>1.5290000000000035</v>
      </c>
      <c r="AD80" s="383">
        <v>-5.6499999999999986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15802.6165</v>
      </c>
      <c r="N81" s="382">
        <v>132.61650000000009</v>
      </c>
      <c r="O81" s="381">
        <v>13</v>
      </c>
      <c r="P81" s="382">
        <v>265.90400000000227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68.215000000000003</v>
      </c>
      <c r="AC81" s="383">
        <v>-2.2849999999999966</v>
      </c>
      <c r="AD81" s="182">
        <v>1.012999999999991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6410</v>
      </c>
      <c r="M82" s="153">
        <v>6446.8660999999993</v>
      </c>
      <c r="N82" s="157">
        <v>36.866099999999278</v>
      </c>
      <c r="O82" s="153">
        <v>15</v>
      </c>
      <c r="P82" s="157">
        <v>-5.5776000000014392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0</v>
      </c>
      <c r="X82" s="335">
        <v>40</v>
      </c>
      <c r="Y82" s="182">
        <v>0</v>
      </c>
      <c r="Z82" s="182">
        <v>0</v>
      </c>
      <c r="AA82" s="185">
        <v>40</v>
      </c>
      <c r="AB82" s="185">
        <v>44.265999999999998</v>
      </c>
      <c r="AC82" s="383">
        <v>4.2659999999999982</v>
      </c>
      <c r="AD82" s="182">
        <v>-2.1149999999999949</v>
      </c>
      <c r="AE82" s="185">
        <v>251.49</v>
      </c>
      <c r="AF82" s="383">
        <v>244.792</v>
      </c>
      <c r="AG82" s="383">
        <v>-6.6980000000000075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-16.896000000000001</v>
      </c>
      <c r="F83" s="150">
        <v>0</v>
      </c>
      <c r="G83" s="150">
        <v>180</v>
      </c>
      <c r="H83" s="150">
        <v>0</v>
      </c>
      <c r="I83" s="150">
        <v>283.54484953703701</v>
      </c>
      <c r="J83" s="150">
        <v>0</v>
      </c>
      <c r="K83" s="150">
        <v>2670</v>
      </c>
      <c r="L83" s="285">
        <v>65829.55915046297</v>
      </c>
      <c r="M83" s="285">
        <v>66453.156700000007</v>
      </c>
      <c r="N83" s="150">
        <v>623.59754953703941</v>
      </c>
      <c r="O83" s="285" t="s">
        <v>40</v>
      </c>
      <c r="P83" s="150">
        <v>92.665750000014668</v>
      </c>
      <c r="Q83" s="187"/>
      <c r="R83" s="2905" t="s">
        <v>40</v>
      </c>
      <c r="S83" s="2906"/>
      <c r="T83" s="2906"/>
      <c r="U83" s="2907"/>
      <c r="V83" s="179"/>
      <c r="W83" s="180">
        <v>-530.56516630648309</v>
      </c>
      <c r="X83" s="180">
        <v>391.59999999999997</v>
      </c>
      <c r="Y83" s="180">
        <v>-0.53056516630648309</v>
      </c>
      <c r="Z83" s="180">
        <v>6.3409701198399615</v>
      </c>
      <c r="AA83" s="180">
        <v>384.72846471385355</v>
      </c>
      <c r="AB83" s="180">
        <v>385.892</v>
      </c>
      <c r="AC83" s="180">
        <v>1.1635352861464145</v>
      </c>
      <c r="AD83" s="180">
        <v>-5.5079999999999814</v>
      </c>
      <c r="AE83" s="180">
        <v>380.49</v>
      </c>
      <c r="AF83" s="180">
        <v>383.65600000000001</v>
      </c>
      <c r="AG83" s="180">
        <v>3.1659999999999968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425</v>
      </c>
      <c r="L84" s="381">
        <v>3365</v>
      </c>
      <c r="M84" s="381">
        <v>3505.4199999999992</v>
      </c>
      <c r="N84" s="382">
        <v>140.41999999999916</v>
      </c>
      <c r="O84" s="381">
        <v>1</v>
      </c>
      <c r="P84" s="382">
        <v>33.891999999998916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13.57</v>
      </c>
      <c r="AC84" s="383">
        <v>1.0700000000000003</v>
      </c>
      <c r="AD84" s="182">
        <v>0.10500000000000043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3.027352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4481.7623999999996</v>
      </c>
      <c r="N85" s="382">
        <v>-8.2376000000003842</v>
      </c>
      <c r="O85" s="381">
        <v>2</v>
      </c>
      <c r="P85" s="382">
        <v>19.115999999999076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2.9290000000000003</v>
      </c>
      <c r="AC85" s="383">
        <v>0.52900000000000036</v>
      </c>
      <c r="AD85" s="182">
        <v>0.875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1.9578769999999999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20</v>
      </c>
      <c r="H86" s="382">
        <v>0</v>
      </c>
      <c r="I86" s="382">
        <v>0</v>
      </c>
      <c r="J86" s="382">
        <v>0</v>
      </c>
      <c r="K86" s="382">
        <v>70</v>
      </c>
      <c r="L86" s="381">
        <v>6740</v>
      </c>
      <c r="M86" s="381">
        <v>6750.9280000000008</v>
      </c>
      <c r="N86" s="382">
        <v>10.928000000000793</v>
      </c>
      <c r="O86" s="381">
        <v>3</v>
      </c>
      <c r="P86" s="382">
        <v>-1.432000000001608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0</v>
      </c>
      <c r="AA86" s="384">
        <v>23.5</v>
      </c>
      <c r="AB86" s="384">
        <v>22.701000000000001</v>
      </c>
      <c r="AC86" s="383">
        <v>-0.79899999999999949</v>
      </c>
      <c r="AD86" s="182">
        <v>0.14199999999999591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4.9852290000000004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0.26513888888888998</v>
      </c>
      <c r="J87" s="382">
        <v>0</v>
      </c>
      <c r="K87" s="382">
        <v>442</v>
      </c>
      <c r="L87" s="381">
        <v>5841.7348611111111</v>
      </c>
      <c r="M87" s="381">
        <v>5927.1716999999999</v>
      </c>
      <c r="N87" s="382">
        <v>85.436838888888815</v>
      </c>
      <c r="O87" s="381" t="s">
        <v>44</v>
      </c>
      <c r="P87" s="382">
        <v>-6.4530999999997221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41.042999999999999</v>
      </c>
      <c r="AC87" s="383">
        <v>-0.55700000000000216</v>
      </c>
      <c r="AD87" s="182">
        <v>0.41600000000000392</v>
      </c>
      <c r="AE87" s="384">
        <v>77</v>
      </c>
      <c r="AF87" s="383">
        <v>79.629000000000005</v>
      </c>
      <c r="AG87" s="383">
        <v>2.6290000000000049</v>
      </c>
      <c r="AH87" s="2915" t="s">
        <v>36</v>
      </c>
      <c r="AI87" s="2916">
        <v>1.2046690000000009</v>
      </c>
      <c r="AJ87" s="366" t="s">
        <v>36</v>
      </c>
      <c r="AK87" s="361">
        <v>0.95022900000000021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-50.066000000000003</v>
      </c>
      <c r="F88" s="382">
        <v>0</v>
      </c>
      <c r="G88" s="382">
        <v>125</v>
      </c>
      <c r="H88" s="382">
        <v>0</v>
      </c>
      <c r="I88" s="382">
        <v>18.26501157407407</v>
      </c>
      <c r="J88" s="382">
        <v>0</v>
      </c>
      <c r="K88" s="382">
        <v>0</v>
      </c>
      <c r="L88" s="381">
        <v>5506.6689884259258</v>
      </c>
      <c r="M88" s="381">
        <v>5598</v>
      </c>
      <c r="N88" s="382">
        <v>91.331011574074182</v>
      </c>
      <c r="O88" s="381" t="s">
        <v>46</v>
      </c>
      <c r="P88" s="382">
        <v>-19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-630.7644443427148</v>
      </c>
      <c r="X88" s="383">
        <v>80.5</v>
      </c>
      <c r="Y88" s="383">
        <v>-0.63076444434271484</v>
      </c>
      <c r="Z88" s="383">
        <v>0.2260793212958277</v>
      </c>
      <c r="AA88" s="384">
        <v>79.643156234361456</v>
      </c>
      <c r="AB88" s="384">
        <v>82.996000000000009</v>
      </c>
      <c r="AC88" s="383">
        <v>3.3528437656385535</v>
      </c>
      <c r="AD88" s="383">
        <v>0.99000000000000909</v>
      </c>
      <c r="AE88" s="384">
        <v>82.405000000000001</v>
      </c>
      <c r="AF88" s="383">
        <v>82.168999999999997</v>
      </c>
      <c r="AG88" s="383">
        <v>-0.23600000000000421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234.7662037037037</v>
      </c>
      <c r="J89" s="382">
        <v>0</v>
      </c>
      <c r="K89" s="382">
        <v>67</v>
      </c>
      <c r="L89" s="381">
        <v>8232.2337962962956</v>
      </c>
      <c r="M89" s="381">
        <v>8344.887999999999</v>
      </c>
      <c r="N89" s="382">
        <v>112.65420370370339</v>
      </c>
      <c r="O89" s="381">
        <v>4</v>
      </c>
      <c r="P89" s="382">
        <v>-285.91580000000249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0.39848692419089476</v>
      </c>
      <c r="AA89" s="384">
        <v>21.601513075809105</v>
      </c>
      <c r="AB89" s="384">
        <v>22.135999999999999</v>
      </c>
      <c r="AC89" s="383">
        <v>0.53448692419089383</v>
      </c>
      <c r="AD89" s="383">
        <v>-0.36499999999999844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8.07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547.61310185185187</v>
      </c>
      <c r="J90" s="382">
        <v>0</v>
      </c>
      <c r="K90" s="382">
        <v>0</v>
      </c>
      <c r="L90" s="381">
        <v>9052.3868981481482</v>
      </c>
      <c r="M90" s="381">
        <v>9329.6059999999998</v>
      </c>
      <c r="N90" s="382">
        <v>277.21910185185152</v>
      </c>
      <c r="O90" s="381">
        <v>6</v>
      </c>
      <c r="P90" s="382">
        <v>-46.11160000000018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0.11202545358179683</v>
      </c>
      <c r="AA90" s="384">
        <v>9.8879745464182029</v>
      </c>
      <c r="AB90" s="384">
        <v>9.9710000000000001</v>
      </c>
      <c r="AC90" s="383">
        <v>8.3025453581797137E-2</v>
      </c>
      <c r="AD90" s="182">
        <v>0.59999999999999964</v>
      </c>
      <c r="AE90" s="384">
        <v>30</v>
      </c>
      <c r="AF90" s="383">
        <v>29.786999999999999</v>
      </c>
      <c r="AG90" s="383">
        <v>-0.21300000000000097</v>
      </c>
      <c r="AH90" s="2895" t="s">
        <v>337</v>
      </c>
      <c r="AI90" s="2896">
        <v>3.0944470000000002</v>
      </c>
      <c r="AJ90" s="405" t="s">
        <v>337</v>
      </c>
      <c r="AK90" s="379">
        <v>6.0690169999999997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2361.2000000000003</v>
      </c>
      <c r="N91" s="155">
        <v>49.200000000000273</v>
      </c>
      <c r="O91" s="381" t="s">
        <v>50</v>
      </c>
      <c r="P91" s="155">
        <v>-25.999999999999545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8.6199999999999992</v>
      </c>
      <c r="AC91" s="383">
        <v>1.1199999999999992</v>
      </c>
      <c r="AD91" s="383">
        <v>-0.15199999999999925</v>
      </c>
      <c r="AE91" s="384">
        <v>8.31</v>
      </c>
      <c r="AF91" s="383">
        <v>8.6449999999999996</v>
      </c>
      <c r="AG91" s="383">
        <v>0.33499999999999908</v>
      </c>
      <c r="AH91" s="2895" t="s">
        <v>338</v>
      </c>
      <c r="AI91" s="2896">
        <v>2.1452220000000004</v>
      </c>
      <c r="AJ91" s="405" t="s">
        <v>338</v>
      </c>
      <c r="AK91" s="379">
        <v>3.9620739999999999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0.22847222222221999</v>
      </c>
      <c r="J92" s="382">
        <v>0</v>
      </c>
      <c r="K92" s="382">
        <v>258</v>
      </c>
      <c r="L92" s="381">
        <v>6557.7715277777779</v>
      </c>
      <c r="M92" s="381">
        <v>6728.9259999999995</v>
      </c>
      <c r="N92" s="382">
        <v>171.15447222222156</v>
      </c>
      <c r="O92" s="381" t="s">
        <v>52</v>
      </c>
      <c r="P92" s="382">
        <v>0.35799999999835563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1.9324510554864883E-2</v>
      </c>
      <c r="AA92" s="384">
        <v>41.980675489445133</v>
      </c>
      <c r="AB92" s="384">
        <v>45.697000000000003</v>
      </c>
      <c r="AC92" s="383">
        <v>3.7163245105548697</v>
      </c>
      <c r="AD92" s="182">
        <v>-0.37800000000000011</v>
      </c>
      <c r="AE92" s="384">
        <v>43</v>
      </c>
      <c r="AF92" s="383">
        <v>45.469000000000001</v>
      </c>
      <c r="AG92" s="383">
        <v>2.4690000000000012</v>
      </c>
      <c r="AH92" s="2895" t="s">
        <v>357</v>
      </c>
      <c r="AI92" s="2896">
        <v>5.239669000000001</v>
      </c>
      <c r="AJ92" s="406" t="s">
        <v>357</v>
      </c>
      <c r="AK92" s="379">
        <v>10.031091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-50.066000000000003</v>
      </c>
      <c r="F93" s="150">
        <v>0</v>
      </c>
      <c r="G93" s="150">
        <v>275</v>
      </c>
      <c r="H93" s="150">
        <v>0</v>
      </c>
      <c r="I93" s="150">
        <v>801.13792824074073</v>
      </c>
      <c r="J93" s="150">
        <v>0</v>
      </c>
      <c r="K93" s="150">
        <v>2004</v>
      </c>
      <c r="L93" s="285">
        <v>52097.796071759258</v>
      </c>
      <c r="M93" s="285">
        <v>53027.902099999999</v>
      </c>
      <c r="N93" s="150">
        <v>930.10602824073931</v>
      </c>
      <c r="O93" s="285" t="s">
        <v>47</v>
      </c>
      <c r="P93" s="150">
        <v>-331.54650000000402</v>
      </c>
      <c r="Q93" s="187"/>
      <c r="R93" s="2905" t="s">
        <v>47</v>
      </c>
      <c r="S93" s="2906"/>
      <c r="T93" s="2906"/>
      <c r="U93" s="2907"/>
      <c r="V93" s="179"/>
      <c r="W93" s="180">
        <v>-630.7644443427148</v>
      </c>
      <c r="X93" s="180">
        <v>242</v>
      </c>
      <c r="Y93" s="180">
        <v>-0.63076444434271484</v>
      </c>
      <c r="Z93" s="180">
        <v>0.75591620962338413</v>
      </c>
      <c r="AA93" s="180">
        <v>240.6133193460339</v>
      </c>
      <c r="AB93" s="180">
        <v>249.66300000000001</v>
      </c>
      <c r="AC93" s="180">
        <v>9.0496806539661119</v>
      </c>
      <c r="AD93" s="180">
        <v>2.2330000000000041</v>
      </c>
      <c r="AE93" s="180">
        <v>240.715</v>
      </c>
      <c r="AF93" s="180">
        <v>245.69900000000001</v>
      </c>
      <c r="AG93" s="180">
        <v>4.9840000000000089</v>
      </c>
      <c r="AH93" s="2893" t="s">
        <v>36</v>
      </c>
      <c r="AI93" s="2894">
        <v>1.2046690000000009</v>
      </c>
      <c r="AJ93" s="407" t="s">
        <v>36</v>
      </c>
      <c r="AK93" s="379">
        <v>1.9610909999999997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150</v>
      </c>
      <c r="H94" s="280">
        <v>0</v>
      </c>
      <c r="I94" s="280">
        <v>0.26513888888888998</v>
      </c>
      <c r="J94" s="280">
        <v>0</v>
      </c>
      <c r="K94" s="280">
        <v>1237</v>
      </c>
      <c r="L94" s="279">
        <v>20436.734861111112</v>
      </c>
      <c r="M94" s="279">
        <v>20665.2821</v>
      </c>
      <c r="N94" s="280">
        <v>228.54723888888839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-66.962000000000003</v>
      </c>
      <c r="F95" s="280">
        <v>0</v>
      </c>
      <c r="G95" s="280">
        <v>455</v>
      </c>
      <c r="H95" s="280">
        <v>0</v>
      </c>
      <c r="I95" s="280">
        <v>1084.6827777777778</v>
      </c>
      <c r="J95" s="280">
        <v>0</v>
      </c>
      <c r="K95" s="280">
        <v>4674</v>
      </c>
      <c r="L95" s="279">
        <v>117927.35522222222</v>
      </c>
      <c r="M95" s="279">
        <v>119481.0588</v>
      </c>
      <c r="N95" s="280">
        <v>1553.7035777777787</v>
      </c>
      <c r="O95" s="279"/>
      <c r="P95" s="280">
        <v>-238.88074999999662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0</v>
      </c>
      <c r="F97" s="280">
        <v>0</v>
      </c>
      <c r="G97" s="280">
        <v>40</v>
      </c>
      <c r="H97" s="280">
        <v>0</v>
      </c>
      <c r="I97" s="280">
        <v>66.678194444444443</v>
      </c>
      <c r="J97" s="280">
        <v>0</v>
      </c>
      <c r="K97" s="280">
        <v>2966</v>
      </c>
      <c r="L97" s="279">
        <v>10239.321805555555</v>
      </c>
      <c r="M97" s="279">
        <v>10384.376</v>
      </c>
      <c r="N97" s="280">
        <v>145.05419444444487</v>
      </c>
      <c r="O97" s="279"/>
      <c r="P97" s="280">
        <v>-286.21600000000035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0</v>
      </c>
      <c r="F98" s="155">
        <v>0</v>
      </c>
      <c r="G98" s="155">
        <v>40</v>
      </c>
      <c r="H98" s="155">
        <v>0</v>
      </c>
      <c r="I98" s="155">
        <v>66.678194444444443</v>
      </c>
      <c r="J98" s="155">
        <v>0</v>
      </c>
      <c r="K98" s="155">
        <v>2966</v>
      </c>
      <c r="L98" s="156">
        <v>10239.321805555555</v>
      </c>
      <c r="M98" s="156">
        <v>10384.376</v>
      </c>
      <c r="N98" s="155">
        <v>145.05419444444487</v>
      </c>
      <c r="O98" s="156">
        <v>2</v>
      </c>
      <c r="P98" s="155">
        <v>-286.21600000000035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0</v>
      </c>
      <c r="X98" s="383">
        <v>683</v>
      </c>
      <c r="Y98" s="383">
        <v>0</v>
      </c>
      <c r="Z98" s="182">
        <v>9.6917110066842476</v>
      </c>
      <c r="AA98" s="384">
        <v>673.30828899331573</v>
      </c>
      <c r="AB98" s="384">
        <v>650.6</v>
      </c>
      <c r="AC98" s="383">
        <v>-22.708288993315705</v>
      </c>
      <c r="AD98" s="182">
        <v>10.050999999999931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42</v>
      </c>
      <c r="I99" s="382">
        <v>0</v>
      </c>
      <c r="J99" s="382">
        <v>0</v>
      </c>
      <c r="K99" s="382">
        <v>1196</v>
      </c>
      <c r="L99" s="381">
        <v>8938</v>
      </c>
      <c r="M99" s="381">
        <v>8849</v>
      </c>
      <c r="N99" s="382">
        <v>-89</v>
      </c>
      <c r="O99" s="381">
        <v>3</v>
      </c>
      <c r="P99" s="382">
        <v>58.314000000000306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</v>
      </c>
      <c r="AA99" s="384">
        <v>192</v>
      </c>
      <c r="AB99" s="384">
        <v>191.33200000000002</v>
      </c>
      <c r="AC99" s="383">
        <v>-0.66799999999997794</v>
      </c>
      <c r="AD99" s="182">
        <v>1.2469999999999857</v>
      </c>
      <c r="AE99" s="384">
        <v>913</v>
      </c>
      <c r="AF99" s="383">
        <v>907.89099999999996</v>
      </c>
      <c r="AG99" s="383">
        <v>-5.1090000000000373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140.19999999999999</v>
      </c>
      <c r="F100" s="155">
        <v>0</v>
      </c>
      <c r="G100" s="155">
        <v>40</v>
      </c>
      <c r="H100" s="155">
        <v>0</v>
      </c>
      <c r="I100" s="155">
        <v>179.83170138888889</v>
      </c>
      <c r="J100" s="155">
        <v>0</v>
      </c>
      <c r="K100" s="155">
        <v>550</v>
      </c>
      <c r="L100" s="156">
        <v>11800.368298611113</v>
      </c>
      <c r="M100" s="156">
        <v>11842.238000000001</v>
      </c>
      <c r="N100" s="155">
        <v>41.869701388888643</v>
      </c>
      <c r="O100" s="156">
        <v>1</v>
      </c>
      <c r="P100" s="155">
        <v>120.51700000000164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958.26453304736913</v>
      </c>
      <c r="X100" s="383">
        <v>305</v>
      </c>
      <c r="Y100" s="383">
        <v>0.95826453304736914</v>
      </c>
      <c r="Z100" s="182">
        <v>12.186368745710409</v>
      </c>
      <c r="AA100" s="384">
        <v>293.77189578733697</v>
      </c>
      <c r="AB100" s="384">
        <v>274.084</v>
      </c>
      <c r="AC100" s="383">
        <v>-19.68789578733697</v>
      </c>
      <c r="AD100" s="182">
        <v>-39.075000000000017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245.1880910000001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37.699293981481482</v>
      </c>
      <c r="J101" s="382">
        <v>0</v>
      </c>
      <c r="K101" s="382">
        <v>480</v>
      </c>
      <c r="L101" s="381">
        <v>13594.300706018519</v>
      </c>
      <c r="M101" s="381">
        <v>13467.095399999997</v>
      </c>
      <c r="N101" s="382">
        <v>-127.20530601852261</v>
      </c>
      <c r="O101" s="381">
        <v>2</v>
      </c>
      <c r="P101" s="382">
        <v>250.07949999999437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2.8862337974892349</v>
      </c>
      <c r="AA101" s="384">
        <v>750.23795504965915</v>
      </c>
      <c r="AB101" s="384">
        <v>765.26199999999994</v>
      </c>
      <c r="AC101" s="383">
        <v>15.024044950340794</v>
      </c>
      <c r="AD101" s="182">
        <v>-12.08299999999997</v>
      </c>
      <c r="AE101" s="384">
        <v>903</v>
      </c>
      <c r="AF101" s="335">
        <v>965.84</v>
      </c>
      <c r="AG101" s="335">
        <v>62.840000000000032</v>
      </c>
      <c r="AH101" s="2895" t="s">
        <v>358</v>
      </c>
      <c r="AI101" s="2896">
        <v>1512.5556690000001</v>
      </c>
      <c r="AJ101" s="406" t="s">
        <v>358</v>
      </c>
      <c r="AK101" s="379">
        <v>1517.3470910000001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192.2</v>
      </c>
      <c r="F102" s="150">
        <v>0</v>
      </c>
      <c r="G102" s="150">
        <v>80</v>
      </c>
      <c r="H102" s="150">
        <v>42</v>
      </c>
      <c r="I102" s="150">
        <v>284.20918981481481</v>
      </c>
      <c r="J102" s="150">
        <v>0</v>
      </c>
      <c r="K102" s="150">
        <v>5192</v>
      </c>
      <c r="L102" s="285">
        <v>44571.990810185191</v>
      </c>
      <c r="M102" s="285">
        <v>44542.7094</v>
      </c>
      <c r="N102" s="150">
        <v>-29.281410185189088</v>
      </c>
      <c r="O102" s="285" t="s">
        <v>54</v>
      </c>
      <c r="P102" s="150">
        <v>142.69450000000506</v>
      </c>
      <c r="Q102" s="187"/>
      <c r="R102" s="2905" t="s">
        <v>54</v>
      </c>
      <c r="S102" s="2906"/>
      <c r="T102" s="2906"/>
      <c r="U102" s="2907"/>
      <c r="V102" s="179"/>
      <c r="W102" s="180">
        <v>4082.4533801957568</v>
      </c>
      <c r="X102" s="180">
        <v>1930</v>
      </c>
      <c r="Y102" s="180">
        <v>4.0824533801957568</v>
      </c>
      <c r="Z102" s="180">
        <v>24.764313549883891</v>
      </c>
      <c r="AA102" s="180">
        <v>1909.3181398303118</v>
      </c>
      <c r="AB102" s="180">
        <v>1881.278</v>
      </c>
      <c r="AC102" s="180">
        <v>-28.040139830311858</v>
      </c>
      <c r="AD102" s="180">
        <v>-39.8599999999999</v>
      </c>
      <c r="AE102" s="180">
        <v>1816</v>
      </c>
      <c r="AF102" s="342">
        <v>1873.731</v>
      </c>
      <c r="AG102" s="342">
        <v>57.730999999999995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125.23799999999999</v>
      </c>
      <c r="F103" s="163">
        <v>0</v>
      </c>
      <c r="G103" s="163">
        <v>535</v>
      </c>
      <c r="H103" s="163">
        <v>42</v>
      </c>
      <c r="I103" s="163">
        <v>1368.8919675925927</v>
      </c>
      <c r="J103" s="163">
        <v>0</v>
      </c>
      <c r="K103" s="163">
        <v>9866</v>
      </c>
      <c r="L103" s="163">
        <v>162499.34603240743</v>
      </c>
      <c r="M103" s="163">
        <v>164023.76819999999</v>
      </c>
      <c r="N103" s="167">
        <v>1524.4221675925896</v>
      </c>
      <c r="O103" s="318" t="s">
        <v>283</v>
      </c>
      <c r="P103" s="167">
        <v>-96.186249999984284</v>
      </c>
      <c r="Q103" s="187"/>
      <c r="R103" s="2890" t="s">
        <v>283</v>
      </c>
      <c r="S103" s="2891"/>
      <c r="T103" s="2891"/>
      <c r="U103" s="2892"/>
      <c r="V103" s="181"/>
      <c r="W103" s="181">
        <v>2921.1237695465588</v>
      </c>
      <c r="X103" s="181">
        <v>2563.6</v>
      </c>
      <c r="Y103" s="181">
        <v>2.9211237695465586</v>
      </c>
      <c r="Z103" s="181">
        <v>31.861199879347236</v>
      </c>
      <c r="AA103" s="181">
        <v>2534.659923890199</v>
      </c>
      <c r="AB103" s="181">
        <v>2516.8330000000001</v>
      </c>
      <c r="AC103" s="181">
        <v>-17.826923890199332</v>
      </c>
      <c r="AD103" s="181">
        <v>-43.134999999999764</v>
      </c>
      <c r="AE103" s="181">
        <v>2437.2049999999999</v>
      </c>
      <c r="AF103" s="1698">
        <v>2503.0860000000002</v>
      </c>
      <c r="AG103" s="1698">
        <v>65.881000000000313</v>
      </c>
      <c r="AH103" s="2895" t="s">
        <v>341</v>
      </c>
      <c r="AI103" s="2912">
        <v>30</v>
      </c>
      <c r="AJ103" s="405" t="s">
        <v>341</v>
      </c>
      <c r="AK103" s="385">
        <v>-2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250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10250</v>
      </c>
      <c r="M104" s="292">
        <v>10233.200000000001</v>
      </c>
      <c r="N104" s="293">
        <v>-16.799999999999272</v>
      </c>
      <c r="O104" s="292">
        <v>1</v>
      </c>
      <c r="P104" s="293">
        <v>-5.9500000000007276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375.73690381584174</v>
      </c>
      <c r="X104" s="336">
        <v>30.5</v>
      </c>
      <c r="Y104" s="383">
        <v>0.37573690381584174</v>
      </c>
      <c r="Z104" s="182">
        <v>0</v>
      </c>
      <c r="AA104" s="267">
        <v>30.875736903815842</v>
      </c>
      <c r="AB104" s="267">
        <v>32.125</v>
      </c>
      <c r="AC104" s="383">
        <v>1.2492630961841584</v>
      </c>
      <c r="AD104" s="182">
        <v>0.64699999999999847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117.80009100000029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12900.800000000003</v>
      </c>
      <c r="N105" s="382">
        <v>150.80000000000291</v>
      </c>
      <c r="O105" s="370">
        <v>3</v>
      </c>
      <c r="P105" s="382">
        <v>22.080000000001746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45.165000000000006</v>
      </c>
      <c r="AC105" s="383">
        <v>-0.53499999999999659</v>
      </c>
      <c r="AD105" s="182">
        <v>2.1969999999999885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6432</v>
      </c>
      <c r="N106" s="382">
        <v>82</v>
      </c>
      <c r="O106" s="370">
        <v>4</v>
      </c>
      <c r="P106" s="382">
        <v>18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12.071000000000002</v>
      </c>
      <c r="AC106" s="383">
        <v>1.5710000000000015</v>
      </c>
      <c r="AD106" s="182">
        <v>-0.41800000000000104</v>
      </c>
      <c r="AE106" s="384">
        <v>88</v>
      </c>
      <c r="AF106" s="383">
        <v>88.227000000000004</v>
      </c>
      <c r="AG106" s="383">
        <v>0.22700000000000387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390</v>
      </c>
      <c r="F107" s="382">
        <v>0</v>
      </c>
      <c r="G107" s="382">
        <v>470</v>
      </c>
      <c r="H107" s="382">
        <v>0</v>
      </c>
      <c r="I107" s="382">
        <v>0</v>
      </c>
      <c r="J107" s="382">
        <v>0</v>
      </c>
      <c r="K107" s="382">
        <v>460</v>
      </c>
      <c r="L107" s="370">
        <v>16920</v>
      </c>
      <c r="M107" s="370">
        <v>16977.760000000002</v>
      </c>
      <c r="N107" s="382">
        <v>57.760000000002037</v>
      </c>
      <c r="O107" s="370" t="s">
        <v>95</v>
      </c>
      <c r="P107" s="382">
        <v>62.240000000001601</v>
      </c>
      <c r="Q107" s="187"/>
      <c r="R107" s="2899" t="s">
        <v>74</v>
      </c>
      <c r="S107" s="2900"/>
      <c r="T107" s="2900"/>
      <c r="U107" s="2900"/>
      <c r="V107" s="374"/>
      <c r="W107" s="383">
        <v>3898.1877805852637</v>
      </c>
      <c r="X107" s="383">
        <v>398</v>
      </c>
      <c r="Y107" s="383">
        <v>3.8981877805852636</v>
      </c>
      <c r="Z107" s="182">
        <v>0.35953483796296298</v>
      </c>
      <c r="AA107" s="384">
        <v>401.53865294262232</v>
      </c>
      <c r="AB107" s="384">
        <v>418.45799999999997</v>
      </c>
      <c r="AC107" s="383">
        <v>16.919347057377649</v>
      </c>
      <c r="AD107" s="182">
        <v>-0.19900000000001228</v>
      </c>
      <c r="AE107" s="384">
        <v>401</v>
      </c>
      <c r="AF107" s="383">
        <v>407.411</v>
      </c>
      <c r="AG107" s="383">
        <v>6.4110000000000014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18525.232</v>
      </c>
      <c r="N108" s="382">
        <v>30.348000000001775</v>
      </c>
      <c r="O108" s="370" t="s">
        <v>96</v>
      </c>
      <c r="P108" s="382">
        <v>150.84000000000378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0.26399694444444449</v>
      </c>
      <c r="AA108" s="384">
        <v>73.327803470451457</v>
      </c>
      <c r="AB108" s="384">
        <v>71.563999999999993</v>
      </c>
      <c r="AC108" s="383">
        <v>-1.7638034704514638</v>
      </c>
      <c r="AD108" s="182">
        <v>-1.6739999999999924</v>
      </c>
      <c r="AE108" s="384">
        <v>26</v>
      </c>
      <c r="AF108" s="383">
        <v>26.129000000000001</v>
      </c>
      <c r="AG108" s="383">
        <v>0.12900000000000134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43.332000000000001</v>
      </c>
      <c r="AG109" s="386">
        <v>3.3320000000000007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5249</v>
      </c>
      <c r="N110" s="382">
        <v>0</v>
      </c>
      <c r="O110" s="370"/>
      <c r="P110" s="382">
        <v>18</v>
      </c>
      <c r="Q110" s="187"/>
      <c r="R110" s="1696"/>
      <c r="S110" s="1697"/>
      <c r="T110" s="1697"/>
      <c r="U110" s="169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96"/>
      <c r="S111" s="1697"/>
      <c r="T111" s="1697"/>
      <c r="U111" s="169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11761.529999999999</v>
      </c>
      <c r="N113" s="382">
        <v>-73.470000000001164</v>
      </c>
      <c r="O113" s="370" t="s">
        <v>99</v>
      </c>
      <c r="P113" s="382">
        <v>-3.6700000000018917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27.425000000000001</v>
      </c>
      <c r="AC113" s="383">
        <v>1.4250000000000007</v>
      </c>
      <c r="AD113" s="182">
        <v>-0.37500000000000355</v>
      </c>
      <c r="AE113" s="384">
        <v>25</v>
      </c>
      <c r="AF113" s="383">
        <v>26.905000000000001</v>
      </c>
      <c r="AG113" s="386">
        <v>1.9050000000000011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-251.59100000000001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58388.409</v>
      </c>
      <c r="M114" s="154">
        <v>58348.39</v>
      </c>
      <c r="N114" s="159">
        <v>-40.019000000000233</v>
      </c>
      <c r="O114" s="154" t="s">
        <v>100</v>
      </c>
      <c r="P114" s="159">
        <v>-260.47000000000116</v>
      </c>
      <c r="Q114" s="187"/>
      <c r="R114" s="2908" t="s">
        <v>80</v>
      </c>
      <c r="S114" s="2909"/>
      <c r="T114" s="2909"/>
      <c r="U114" s="2909"/>
      <c r="V114" s="89"/>
      <c r="W114" s="335">
        <v>-11.159767003613156</v>
      </c>
      <c r="X114" s="335">
        <v>130</v>
      </c>
      <c r="Y114" s="383">
        <v>-1.1159767003613156E-2</v>
      </c>
      <c r="Z114" s="182">
        <v>0.71620579657965677</v>
      </c>
      <c r="AA114" s="185">
        <v>129.27263443641672</v>
      </c>
      <c r="AB114" s="185">
        <v>157.863</v>
      </c>
      <c r="AC114" s="383">
        <v>28.590365563583276</v>
      </c>
      <c r="AD114" s="182">
        <v>-4.2090000000000032</v>
      </c>
      <c r="AE114" s="185">
        <v>134</v>
      </c>
      <c r="AF114" s="383">
        <v>158.18899999999999</v>
      </c>
      <c r="AG114" s="386">
        <v>24.188999999999993</v>
      </c>
      <c r="AH114" s="371" t="s">
        <v>34</v>
      </c>
      <c r="AI114" s="389">
        <v>2470.1869999999999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-126.70699999999999</v>
      </c>
      <c r="F115" s="150">
        <v>0</v>
      </c>
      <c r="G115" s="150">
        <v>470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138328.29300000001</v>
      </c>
      <c r="M115" s="286">
        <v>138518.92000000001</v>
      </c>
      <c r="N115" s="150">
        <v>190.62700000000541</v>
      </c>
      <c r="O115" s="151" t="s">
        <v>77</v>
      </c>
      <c r="P115" s="150">
        <v>-16.929999999963911</v>
      </c>
      <c r="Q115" s="187"/>
      <c r="R115" s="2905" t="s">
        <v>77</v>
      </c>
      <c r="S115" s="2906"/>
      <c r="T115" s="2906"/>
      <c r="U115" s="2907"/>
      <c r="V115" s="179"/>
      <c r="W115" s="180">
        <v>3854.5653322933908</v>
      </c>
      <c r="X115" s="180">
        <v>714.7</v>
      </c>
      <c r="Y115" s="180">
        <v>3.854565332293391</v>
      </c>
      <c r="Z115" s="180">
        <v>1.3397375789870642</v>
      </c>
      <c r="AA115" s="180">
        <v>717.21482775330639</v>
      </c>
      <c r="AB115" s="180">
        <v>764.67099999999982</v>
      </c>
      <c r="AC115" s="180">
        <v>47.456172246693626</v>
      </c>
      <c r="AD115" s="180">
        <v>-4.0309999999999491</v>
      </c>
      <c r="AE115" s="180">
        <v>719</v>
      </c>
      <c r="AF115" s="180">
        <v>750.19299999999998</v>
      </c>
      <c r="AG115" s="342">
        <v>31.192999999999984</v>
      </c>
      <c r="AH115" s="371" t="s">
        <v>353</v>
      </c>
      <c r="AI115" s="389">
        <v>2358.645</v>
      </c>
      <c r="AJ115" s="351"/>
      <c r="AK115" s="390">
        <v>111.54199999999992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0</v>
      </c>
      <c r="F116" s="293">
        <v>0</v>
      </c>
      <c r="G116" s="293">
        <v>420</v>
      </c>
      <c r="H116" s="293">
        <v>767</v>
      </c>
      <c r="I116" s="293">
        <v>0</v>
      </c>
      <c r="J116" s="293">
        <v>0</v>
      </c>
      <c r="K116" s="293">
        <v>1266</v>
      </c>
      <c r="L116" s="292">
        <v>14953</v>
      </c>
      <c r="M116" s="292">
        <v>14612.309000000001</v>
      </c>
      <c r="N116" s="293">
        <v>-340.69099999999889</v>
      </c>
      <c r="O116" s="292">
        <v>1</v>
      </c>
      <c r="P116" s="293">
        <v>-141.93499999999949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0</v>
      </c>
      <c r="X116" s="336">
        <v>270</v>
      </c>
      <c r="Y116" s="383">
        <v>0</v>
      </c>
      <c r="Z116" s="336">
        <v>2.8477744521905821</v>
      </c>
      <c r="AA116" s="267">
        <v>267.15222554780939</v>
      </c>
      <c r="AB116" s="267">
        <v>279.71599999999995</v>
      </c>
      <c r="AC116" s="336">
        <v>12.563774452190557</v>
      </c>
      <c r="AD116" s="336">
        <v>0.60300000000006548</v>
      </c>
      <c r="AE116" s="267"/>
      <c r="AF116" s="336"/>
      <c r="AG116" s="356"/>
      <c r="AH116" s="371" t="s">
        <v>354</v>
      </c>
      <c r="AI116" s="389">
        <v>2409.087</v>
      </c>
      <c r="AJ116" s="351"/>
      <c r="AK116" s="390">
        <v>61.099999999999909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-23.777000000000001</v>
      </c>
      <c r="F117" s="382">
        <v>0</v>
      </c>
      <c r="G117" s="382">
        <v>65</v>
      </c>
      <c r="H117" s="382">
        <v>0</v>
      </c>
      <c r="I117" s="382">
        <v>0</v>
      </c>
      <c r="J117" s="382">
        <v>0</v>
      </c>
      <c r="K117" s="382">
        <v>1206</v>
      </c>
      <c r="L117" s="370">
        <v>10197.223</v>
      </c>
      <c r="M117" s="370">
        <v>10102.892</v>
      </c>
      <c r="N117" s="382">
        <v>-94.331000000000131</v>
      </c>
      <c r="O117" s="370">
        <v>2</v>
      </c>
      <c r="P117" s="382">
        <v>-160.16899999999987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-361.13900000000001</v>
      </c>
      <c r="X117" s="383">
        <v>925</v>
      </c>
      <c r="Y117" s="383">
        <v>-0.36113899999999999</v>
      </c>
      <c r="Z117" s="383">
        <v>4.1732193460648146</v>
      </c>
      <c r="AA117" s="384">
        <v>920.46564165393522</v>
      </c>
      <c r="AB117" s="384">
        <v>912.755</v>
      </c>
      <c r="AC117" s="383">
        <v>-7.7106416539352267</v>
      </c>
      <c r="AD117" s="383">
        <v>15.793999999999983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0</v>
      </c>
      <c r="F118" s="382">
        <v>0</v>
      </c>
      <c r="G118" s="382">
        <v>35</v>
      </c>
      <c r="H118" s="382">
        <v>1058</v>
      </c>
      <c r="I118" s="382">
        <v>0</v>
      </c>
      <c r="J118" s="382">
        <v>0</v>
      </c>
      <c r="K118" s="382">
        <v>1412</v>
      </c>
      <c r="L118" s="370">
        <v>15405</v>
      </c>
      <c r="M118" s="370">
        <v>15410.851000000001</v>
      </c>
      <c r="N118" s="382">
        <v>5.8510000000005675</v>
      </c>
      <c r="O118" s="370">
        <v>3</v>
      </c>
      <c r="P118" s="382">
        <v>-9.1959999999999127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0</v>
      </c>
      <c r="X118" s="383">
        <v>500</v>
      </c>
      <c r="Y118" s="383">
        <v>0</v>
      </c>
      <c r="Z118" s="383">
        <v>6.4950684890684194</v>
      </c>
      <c r="AA118" s="384">
        <v>493.50493151093156</v>
      </c>
      <c r="AB118" s="384">
        <v>510.08800000000002</v>
      </c>
      <c r="AC118" s="383">
        <v>16.583068489068467</v>
      </c>
      <c r="AD118" s="383">
        <v>-6.4130000000000109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70</v>
      </c>
      <c r="F119" s="382">
        <v>0</v>
      </c>
      <c r="G119" s="382">
        <v>385</v>
      </c>
      <c r="H119" s="382">
        <v>0</v>
      </c>
      <c r="I119" s="382">
        <v>0</v>
      </c>
      <c r="J119" s="382">
        <v>0</v>
      </c>
      <c r="K119" s="382">
        <v>0</v>
      </c>
      <c r="L119" s="370">
        <v>7655</v>
      </c>
      <c r="M119" s="370">
        <v>7738.2300000000014</v>
      </c>
      <c r="N119" s="382">
        <v>83.230000000001382</v>
      </c>
      <c r="O119" s="370">
        <v>5</v>
      </c>
      <c r="P119" s="382">
        <v>396.03000000000065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1646.8077025883795</v>
      </c>
      <c r="X119" s="383">
        <v>460</v>
      </c>
      <c r="Y119" s="383">
        <v>1.6468077025883794</v>
      </c>
      <c r="Z119" s="383">
        <v>3.2581340084799466</v>
      </c>
      <c r="AA119" s="384">
        <v>458.38867369410843</v>
      </c>
      <c r="AB119" s="384">
        <v>444.577</v>
      </c>
      <c r="AC119" s="383">
        <v>-13.811673694108435</v>
      </c>
      <c r="AD119" s="383">
        <v>4.3310000000000173</v>
      </c>
      <c r="AE119" s="384">
        <v>2141.9569999999999</v>
      </c>
      <c r="AF119" s="383">
        <v>2150.6869999999999</v>
      </c>
      <c r="AG119" s="386">
        <v>8.7300000000000182</v>
      </c>
      <c r="AH119" s="371" t="s">
        <v>34</v>
      </c>
      <c r="AI119" s="389">
        <v>5767.6509999999998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1347.6840000000002</v>
      </c>
    </row>
    <row r="121" spans="2:37" x14ac:dyDescent="0.2">
      <c r="B121" s="380" t="s">
        <v>84</v>
      </c>
      <c r="C121" s="374"/>
      <c r="D121" s="381">
        <v>3800</v>
      </c>
      <c r="E121" s="382">
        <v>-23.827000000000002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883</v>
      </c>
      <c r="L121" s="370">
        <v>4744.1729999999998</v>
      </c>
      <c r="M121" s="370">
        <v>4647.0769999999993</v>
      </c>
      <c r="N121" s="382">
        <v>-97.096000000000458</v>
      </c>
      <c r="O121" s="370" t="s">
        <v>102</v>
      </c>
      <c r="P121" s="382">
        <v>-44.463000000001557</v>
      </c>
      <c r="Q121" s="187"/>
      <c r="R121" s="2899" t="s">
        <v>84</v>
      </c>
      <c r="S121" s="2900"/>
      <c r="T121" s="2900"/>
      <c r="U121" s="2900"/>
      <c r="V121" s="374"/>
      <c r="W121" s="383">
        <v>-54604.103039764828</v>
      </c>
      <c r="X121" s="383">
        <v>1840</v>
      </c>
      <c r="Y121" s="383">
        <v>-54.60410303976483</v>
      </c>
      <c r="Z121" s="383">
        <v>13.363485192613963</v>
      </c>
      <c r="AA121" s="384">
        <v>1772.0324117676212</v>
      </c>
      <c r="AB121" s="384">
        <v>1738.674</v>
      </c>
      <c r="AC121" s="383">
        <v>-33.358411767621192</v>
      </c>
      <c r="AD121" s="383">
        <v>46.579999999999927</v>
      </c>
      <c r="AE121" s="384">
        <v>1897</v>
      </c>
      <c r="AF121" s="383">
        <v>1899.566</v>
      </c>
      <c r="AG121" s="386">
        <v>2.5660000000000309</v>
      </c>
      <c r="AH121" s="371" t="s">
        <v>354</v>
      </c>
      <c r="AI121" s="389">
        <v>5715.3990000000003</v>
      </c>
      <c r="AJ121" s="351"/>
      <c r="AK121" s="390">
        <v>52.251999999999498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-590.76300000000003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22609.237000000001</v>
      </c>
      <c r="M123" s="154">
        <v>23180.16</v>
      </c>
      <c r="N123" s="159">
        <v>570.92299999999886</v>
      </c>
      <c r="O123" s="154">
        <v>2</v>
      </c>
      <c r="P123" s="159">
        <v>-99.460000000002765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683.12008428141451</v>
      </c>
      <c r="X123" s="335">
        <v>80</v>
      </c>
      <c r="Y123" s="383">
        <v>0.68312008428141446</v>
      </c>
      <c r="Z123" s="335">
        <v>10.044409270833334</v>
      </c>
      <c r="AA123" s="185">
        <v>70.638710813448085</v>
      </c>
      <c r="AB123" s="185">
        <v>77.016999999999996</v>
      </c>
      <c r="AC123" s="335">
        <v>6.3782891865519105</v>
      </c>
      <c r="AD123" s="335">
        <v>7.1640000000000015</v>
      </c>
      <c r="AE123" s="185">
        <v>82</v>
      </c>
      <c r="AF123" s="335">
        <v>78.721999999999994</v>
      </c>
      <c r="AG123" s="357">
        <v>-3.2780000000000058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-568.36700000000008</v>
      </c>
      <c r="F124" s="150">
        <v>0</v>
      </c>
      <c r="G124" s="150">
        <v>990</v>
      </c>
      <c r="H124" s="150">
        <v>1825</v>
      </c>
      <c r="I124" s="150">
        <v>0</v>
      </c>
      <c r="J124" s="150">
        <v>0</v>
      </c>
      <c r="K124" s="150">
        <v>4767</v>
      </c>
      <c r="L124" s="286">
        <v>76413.633000000002</v>
      </c>
      <c r="M124" s="286">
        <v>76541.718999999997</v>
      </c>
      <c r="N124" s="150">
        <v>128.08600000000138</v>
      </c>
      <c r="O124" s="151" t="s">
        <v>81</v>
      </c>
      <c r="P124" s="150">
        <v>-59.192999999999302</v>
      </c>
      <c r="Q124" s="187"/>
      <c r="R124" s="2905" t="s">
        <v>81</v>
      </c>
      <c r="S124" s="2906"/>
      <c r="T124" s="2906"/>
      <c r="U124" s="2907"/>
      <c r="V124" s="179"/>
      <c r="W124" s="180">
        <v>-52635.314252895034</v>
      </c>
      <c r="X124" s="180">
        <v>4075</v>
      </c>
      <c r="Y124" s="180">
        <v>-52.635314252895036</v>
      </c>
      <c r="Z124" s="180">
        <v>40.182090759251061</v>
      </c>
      <c r="AA124" s="180">
        <v>3982.1825949878535</v>
      </c>
      <c r="AB124" s="180">
        <v>3962.8269999999998</v>
      </c>
      <c r="AC124" s="180">
        <v>-19.35559498785392</v>
      </c>
      <c r="AD124" s="180">
        <v>68.059000000000196</v>
      </c>
      <c r="AE124" s="180">
        <v>4120.9570000000003</v>
      </c>
      <c r="AF124" s="180">
        <v>4128.9749999999995</v>
      </c>
      <c r="AG124" s="342">
        <v>8.0179999999991196</v>
      </c>
      <c r="AH124" s="371" t="s">
        <v>34</v>
      </c>
      <c r="AI124" s="389">
        <v>8237.8379999999997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1402.4200000000019</v>
      </c>
      <c r="N125" s="382">
        <v>92.420000000001892</v>
      </c>
      <c r="O125" s="370" t="s">
        <v>86</v>
      </c>
      <c r="P125" s="382">
        <v>282.88000000000284</v>
      </c>
      <c r="Q125" s="187"/>
      <c r="R125" s="2910" t="s">
        <v>89</v>
      </c>
      <c r="S125" s="2911"/>
      <c r="T125" s="2911"/>
      <c r="U125" s="2911"/>
      <c r="V125" s="266"/>
      <c r="W125" s="336">
        <v>0</v>
      </c>
      <c r="X125" s="336">
        <v>920</v>
      </c>
      <c r="Y125" s="383">
        <v>0</v>
      </c>
      <c r="Z125" s="182">
        <v>0.65416284822681514</v>
      </c>
      <c r="AA125" s="267">
        <v>919.34583715177314</v>
      </c>
      <c r="AB125" s="267">
        <v>903.96399999999994</v>
      </c>
      <c r="AC125" s="383">
        <v>-15.381837151773198</v>
      </c>
      <c r="AD125" s="182">
        <v>10.739000000000033</v>
      </c>
      <c r="AE125" s="267">
        <v>939</v>
      </c>
      <c r="AF125" s="383">
        <v>933.95600000000002</v>
      </c>
      <c r="AG125" s="383">
        <v>-5.0439999999999827</v>
      </c>
      <c r="AH125" s="371" t="s">
        <v>353</v>
      </c>
      <c r="AI125" s="389">
        <v>6778.6119999999992</v>
      </c>
      <c r="AJ125" s="351"/>
      <c r="AK125" s="390">
        <v>1459.2260000000006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1630.4799999999998</v>
      </c>
      <c r="N126" s="382">
        <v>0.47999999999979082</v>
      </c>
      <c r="O126" s="370" t="s">
        <v>103</v>
      </c>
      <c r="P126" s="382">
        <v>7.9999999999699867E-2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35.192999999999998</v>
      </c>
      <c r="AC126" s="383">
        <v>-14.807000000000002</v>
      </c>
      <c r="AD126" s="182">
        <v>-1.0899999999999963</v>
      </c>
      <c r="AE126" s="384">
        <v>34</v>
      </c>
      <c r="AF126" s="383">
        <v>35.201999999999998</v>
      </c>
      <c r="AG126" s="383">
        <v>1.2019999999999982</v>
      </c>
      <c r="AH126" s="352" t="s">
        <v>354</v>
      </c>
      <c r="AI126" s="353">
        <v>8124.4860000000008</v>
      </c>
      <c r="AJ126" s="354"/>
      <c r="AK126" s="355">
        <v>113.35199999999895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0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13900</v>
      </c>
      <c r="M129" s="154">
        <v>14089.998</v>
      </c>
      <c r="N129" s="159">
        <v>189.99799999999959</v>
      </c>
      <c r="O129" s="154" t="s">
        <v>105</v>
      </c>
      <c r="P129" s="159">
        <v>34.997999999999593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0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16840</v>
      </c>
      <c r="M130" s="286">
        <v>17122.898000000001</v>
      </c>
      <c r="N130" s="150">
        <v>282.89800000000128</v>
      </c>
      <c r="O130" s="151" t="s">
        <v>88</v>
      </c>
      <c r="P130" s="150">
        <v>317.95800000000236</v>
      </c>
      <c r="Q130" s="152"/>
      <c r="R130" s="2905" t="s">
        <v>88</v>
      </c>
      <c r="S130" s="2906"/>
      <c r="T130" s="2906"/>
      <c r="U130" s="2907"/>
      <c r="V130" s="179"/>
      <c r="W130" s="180">
        <v>0</v>
      </c>
      <c r="X130" s="180">
        <v>970</v>
      </c>
      <c r="Y130" s="180">
        <v>0</v>
      </c>
      <c r="Z130" s="180">
        <v>0.65416284822681514</v>
      </c>
      <c r="AA130" s="180">
        <v>969.34583715177314</v>
      </c>
      <c r="AB130" s="180">
        <v>939.15699999999993</v>
      </c>
      <c r="AC130" s="180">
        <v>-30.1888371517732</v>
      </c>
      <c r="AD130" s="180">
        <v>9.6490000000000009</v>
      </c>
      <c r="AE130" s="180">
        <v>973</v>
      </c>
      <c r="AF130" s="180">
        <v>969.15800000000002</v>
      </c>
      <c r="AG130" s="180">
        <v>-3.8419999999999845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-695.07400000000007</v>
      </c>
      <c r="F131" s="163">
        <v>0</v>
      </c>
      <c r="G131" s="163">
        <v>1460</v>
      </c>
      <c r="H131" s="163">
        <v>1825</v>
      </c>
      <c r="I131" s="163">
        <v>0</v>
      </c>
      <c r="J131" s="167">
        <v>0</v>
      </c>
      <c r="K131" s="163">
        <v>6312</v>
      </c>
      <c r="L131" s="163">
        <v>231581.92600000001</v>
      </c>
      <c r="M131" s="163">
        <v>232183.53700000001</v>
      </c>
      <c r="N131" s="167">
        <v>601.61100000000806</v>
      </c>
      <c r="O131" s="165" t="s">
        <v>284</v>
      </c>
      <c r="P131" s="167">
        <v>241.83500000003914</v>
      </c>
      <c r="Q131" s="88"/>
      <c r="R131" s="2890" t="s">
        <v>284</v>
      </c>
      <c r="S131" s="2891"/>
      <c r="T131" s="2891"/>
      <c r="U131" s="2892"/>
      <c r="V131" s="181"/>
      <c r="W131" s="181">
        <v>-48780.74892060164</v>
      </c>
      <c r="X131" s="181">
        <v>5759.7</v>
      </c>
      <c r="Y131" s="181">
        <v>-48.780748920601638</v>
      </c>
      <c r="Z131" s="181">
        <v>42.175991186464941</v>
      </c>
      <c r="AA131" s="181">
        <v>5668.7432598929336</v>
      </c>
      <c r="AB131" s="181">
        <v>5666.6549999999997</v>
      </c>
      <c r="AC131" s="181">
        <v>-2.0882598929334932</v>
      </c>
      <c r="AD131" s="181">
        <v>73.67699999999968</v>
      </c>
      <c r="AE131" s="181">
        <v>5812.9570000000003</v>
      </c>
      <c r="AF131" s="181">
        <v>5848.326</v>
      </c>
      <c r="AG131" s="181">
        <v>35.368999999999687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69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-569.83600000000013</v>
      </c>
      <c r="F133" s="163">
        <v>0</v>
      </c>
      <c r="G133" s="163">
        <v>1995</v>
      </c>
      <c r="H133" s="163">
        <v>1867</v>
      </c>
      <c r="I133" s="163">
        <v>1368.8919675925927</v>
      </c>
      <c r="J133" s="167">
        <v>0</v>
      </c>
      <c r="K133" s="163">
        <v>16178</v>
      </c>
      <c r="L133" s="163">
        <v>394081.27203240746</v>
      </c>
      <c r="M133" s="163">
        <v>396207.3052</v>
      </c>
      <c r="N133" s="167">
        <v>2126.0331675925977</v>
      </c>
      <c r="O133" s="165" t="s">
        <v>94</v>
      </c>
      <c r="P133" s="167">
        <v>145.64875000005486</v>
      </c>
      <c r="Q133" s="88"/>
      <c r="R133" s="2890" t="s">
        <v>94</v>
      </c>
      <c r="S133" s="2891"/>
      <c r="T133" s="2891"/>
      <c r="U133" s="2892"/>
      <c r="V133" s="181"/>
      <c r="W133" s="181">
        <v>-45859.625151055079</v>
      </c>
      <c r="X133" s="181">
        <v>8323.2999999999993</v>
      </c>
      <c r="Y133" s="181">
        <v>-45.859625151055077</v>
      </c>
      <c r="Z133" s="181">
        <v>74.037191065812181</v>
      </c>
      <c r="AA133" s="181">
        <v>8203.4031837831317</v>
      </c>
      <c r="AB133" s="181">
        <v>8183.4879999999994</v>
      </c>
      <c r="AC133" s="181">
        <v>-19.915183783132825</v>
      </c>
      <c r="AD133" s="181">
        <v>30.541999999999462</v>
      </c>
      <c r="AE133" s="181">
        <v>8250.1620000000003</v>
      </c>
      <c r="AF133" s="181">
        <v>8351.4120000000003</v>
      </c>
      <c r="AG133" s="181">
        <v>101.25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AH93:AI93"/>
    <mergeCell ref="AH100:AI100"/>
    <mergeCell ref="AH101:AI101"/>
    <mergeCell ref="AH102:AI102"/>
    <mergeCell ref="AH103:AI103"/>
    <mergeCell ref="R107:U107"/>
    <mergeCell ref="AH74:AI74"/>
    <mergeCell ref="AH75:AI75"/>
    <mergeCell ref="AH77:AI77"/>
    <mergeCell ref="AH91:AI91"/>
    <mergeCell ref="AH98:AI98"/>
    <mergeCell ref="AH79:AI79"/>
    <mergeCell ref="AH81:AI81"/>
    <mergeCell ref="AH83:AI83"/>
    <mergeCell ref="AH84:AI84"/>
    <mergeCell ref="AH85:AI85"/>
    <mergeCell ref="AH87:AI87"/>
    <mergeCell ref="AH89:AI89"/>
    <mergeCell ref="AH90:AI90"/>
    <mergeCell ref="AH86:AI86"/>
    <mergeCell ref="AH92:AI92"/>
    <mergeCell ref="R99:U99"/>
    <mergeCell ref="R100:U100"/>
    <mergeCell ref="R104:U104"/>
    <mergeCell ref="R105:U105"/>
    <mergeCell ref="R106:U106"/>
    <mergeCell ref="R101:U101"/>
    <mergeCell ref="R102:U102"/>
    <mergeCell ref="R103:U103"/>
    <mergeCell ref="R130:U130"/>
    <mergeCell ref="R131:U131"/>
    <mergeCell ref="R126:U126"/>
    <mergeCell ref="R127:U127"/>
    <mergeCell ref="R128:U128"/>
    <mergeCell ref="R129:U129"/>
    <mergeCell ref="R124:U124"/>
    <mergeCell ref="R125:U125"/>
    <mergeCell ref="R120:U120"/>
    <mergeCell ref="R121:U121"/>
    <mergeCell ref="R122:U122"/>
    <mergeCell ref="R86:U86"/>
    <mergeCell ref="R87:U87"/>
    <mergeCell ref="R88:U88"/>
    <mergeCell ref="R89:U89"/>
    <mergeCell ref="R98:U98"/>
    <mergeCell ref="R90:U90"/>
    <mergeCell ref="R91:U91"/>
    <mergeCell ref="R92:U92"/>
    <mergeCell ref="R93:U93"/>
    <mergeCell ref="R84:U84"/>
    <mergeCell ref="R85:U85"/>
    <mergeCell ref="R81:U81"/>
    <mergeCell ref="R82:U82"/>
    <mergeCell ref="R83:U83"/>
    <mergeCell ref="G1:I1"/>
    <mergeCell ref="X2:Y2"/>
    <mergeCell ref="Z2:AC2"/>
    <mergeCell ref="Q3:Q4"/>
    <mergeCell ref="T3:V4"/>
    <mergeCell ref="X3:Y3"/>
    <mergeCell ref="Z3:AC3"/>
    <mergeCell ref="O72:P73"/>
    <mergeCell ref="R72:U74"/>
    <mergeCell ref="V72:V74"/>
    <mergeCell ref="AH76:AI76"/>
    <mergeCell ref="AH80:AI80"/>
    <mergeCell ref="R78:U78"/>
    <mergeCell ref="R79:U79"/>
    <mergeCell ref="R80:U80"/>
    <mergeCell ref="R75:U75"/>
    <mergeCell ref="R76:U76"/>
    <mergeCell ref="R77:U77"/>
    <mergeCell ref="R132:U132"/>
    <mergeCell ref="R133:U133"/>
    <mergeCell ref="AH104:AI104"/>
    <mergeCell ref="AH105:AI105"/>
    <mergeCell ref="R108:U108"/>
    <mergeCell ref="R109:U109"/>
    <mergeCell ref="AH109:AK109"/>
    <mergeCell ref="R119:U119"/>
    <mergeCell ref="R114:U114"/>
    <mergeCell ref="R115:U115"/>
    <mergeCell ref="R116:U116"/>
    <mergeCell ref="R112:U112"/>
    <mergeCell ref="R113:U113"/>
    <mergeCell ref="R117:U117"/>
    <mergeCell ref="R118:U118"/>
    <mergeCell ref="R123:U123"/>
  </mergeCells>
  <conditionalFormatting sqref="AJ115:AJ116">
    <cfRule type="cellIs" dxfId="279" priority="9" operator="lessThan">
      <formula>0</formula>
    </cfRule>
  </conditionalFormatting>
  <conditionalFormatting sqref="AJ120:AJ121">
    <cfRule type="cellIs" dxfId="278" priority="8" operator="lessThan">
      <formula>0</formula>
    </cfRule>
  </conditionalFormatting>
  <conditionalFormatting sqref="AJ125:AJ126">
    <cfRule type="cellIs" dxfId="277" priority="7" operator="lessThan">
      <formula>0</formula>
    </cfRule>
  </conditionalFormatting>
  <conditionalFormatting sqref="AK115:AK116">
    <cfRule type="cellIs" dxfId="276" priority="6" operator="lessThan">
      <formula>0</formula>
    </cfRule>
  </conditionalFormatting>
  <conditionalFormatting sqref="AK120:AK121">
    <cfRule type="cellIs" dxfId="275" priority="5" operator="lessThan">
      <formula>0</formula>
    </cfRule>
  </conditionalFormatting>
  <conditionalFormatting sqref="AK125:AK126">
    <cfRule type="cellIs" dxfId="274" priority="4" operator="lessThan">
      <formula>0</formula>
    </cfRule>
  </conditionalFormatting>
  <conditionalFormatting sqref="AK112:AK126">
    <cfRule type="cellIs" dxfId="273" priority="3" operator="lessThan">
      <formula>0</formula>
    </cfRule>
  </conditionalFormatting>
  <conditionalFormatting sqref="AK76:AK105">
    <cfRule type="cellIs" dxfId="272" priority="2" operator="lessThan">
      <formula>0</formula>
    </cfRule>
  </conditionalFormatting>
  <conditionalFormatting sqref="AK75">
    <cfRule type="cellIs" dxfId="27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1551.8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04" t="s">
        <v>1</v>
      </c>
      <c r="C3" s="215" t="s">
        <v>23</v>
      </c>
      <c r="D3" s="1718" t="s">
        <v>2</v>
      </c>
      <c r="E3" s="1706" t="s">
        <v>3</v>
      </c>
      <c r="F3" s="1706" t="s">
        <v>4</v>
      </c>
      <c r="G3" s="1704" t="s">
        <v>5</v>
      </c>
      <c r="H3" s="171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05"/>
      <c r="D4" s="451" t="s">
        <v>12</v>
      </c>
      <c r="E4" s="1707" t="s">
        <v>13</v>
      </c>
      <c r="F4" s="1707" t="s">
        <v>14</v>
      </c>
      <c r="G4" s="170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1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1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-10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11</v>
      </c>
      <c r="G8" s="1486">
        <v>0</v>
      </c>
      <c r="H8" s="1486">
        <v>0.19354838709678002</v>
      </c>
      <c r="I8" s="1486">
        <v>0</v>
      </c>
      <c r="J8" s="1486">
        <v>0</v>
      </c>
      <c r="K8" s="1486">
        <v>0</v>
      </c>
      <c r="L8" s="99">
        <v>390.44345161290323</v>
      </c>
      <c r="M8" s="99">
        <v>381.61583598700912</v>
      </c>
      <c r="N8" s="1486">
        <v>-8.8276156258941114</v>
      </c>
      <c r="O8" s="99">
        <v>381.61583598700912</v>
      </c>
      <c r="P8" s="1486">
        <v>-8.8276156258941114</v>
      </c>
      <c r="Q8" s="1486">
        <v>0</v>
      </c>
      <c r="R8" s="1486">
        <v>0</v>
      </c>
      <c r="S8" s="87"/>
      <c r="T8" s="101">
        <v>2</v>
      </c>
      <c r="U8" s="1486">
        <v>3.0466987561586052</v>
      </c>
      <c r="V8" s="1486">
        <v>3.0466987561586052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381.44345161290323</v>
      </c>
      <c r="AC8" s="1486">
        <v>31.786954301075269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381.61583598700912</v>
      </c>
      <c r="AI8" s="1486">
        <v>0.17238437410588858</v>
      </c>
      <c r="AJ8" s="102">
        <v>-7.8068212854312833</v>
      </c>
      <c r="AK8" s="1486">
        <v>3.0466987561586052</v>
      </c>
    </row>
    <row r="9" spans="1:37" ht="15" customHeight="1" x14ac:dyDescent="0.2">
      <c r="A9" s="86"/>
      <c r="B9" s="1712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0.41612903225804998</v>
      </c>
      <c r="I9" s="375">
        <v>0</v>
      </c>
      <c r="J9" s="375">
        <v>0</v>
      </c>
      <c r="K9" s="375">
        <v>6.2172222222222198</v>
      </c>
      <c r="L9" s="372">
        <v>615.3666487455198</v>
      </c>
      <c r="M9" s="372">
        <v>607.55982746008851</v>
      </c>
      <c r="N9" s="375">
        <v>-7.8068212854312833</v>
      </c>
      <c r="O9" s="372">
        <v>607.55982746008851</v>
      </c>
      <c r="P9" s="375">
        <v>-7.8068212854312833</v>
      </c>
      <c r="Q9" s="375">
        <v>0</v>
      </c>
      <c r="R9" s="375">
        <v>0</v>
      </c>
      <c r="S9" s="87"/>
      <c r="T9" s="740">
        <v>4</v>
      </c>
      <c r="U9" s="375">
        <v>-4.7313447336821355</v>
      </c>
      <c r="V9" s="375">
        <v>-4.7313447336821355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621.58387096774197</v>
      </c>
      <c r="AC9" s="375">
        <v>51.280554062126647</v>
      </c>
      <c r="AD9" s="375">
        <v>2.0289999999999999</v>
      </c>
      <c r="AE9" s="375">
        <v>6.2172222222222198</v>
      </c>
      <c r="AF9" s="375">
        <v>-4.1882222222222198</v>
      </c>
      <c r="AG9" s="375">
        <v>0</v>
      </c>
      <c r="AH9" s="372">
        <v>607.55982746008851</v>
      </c>
      <c r="AI9" s="1513">
        <v>-14.02404350765346</v>
      </c>
      <c r="AJ9" s="376">
        <v>7.3264082949618228</v>
      </c>
      <c r="AK9" s="375">
        <v>-4.7313447336821355</v>
      </c>
    </row>
    <row r="10" spans="1:37" ht="15" customHeight="1" x14ac:dyDescent="0.2">
      <c r="A10" s="86"/>
      <c r="B10" s="1712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0.16081597222221999</v>
      </c>
      <c r="L10" s="372">
        <v>251.83918402777778</v>
      </c>
      <c r="M10" s="372">
        <v>259.1655923227396</v>
      </c>
      <c r="N10" s="375">
        <v>7.3264082949618228</v>
      </c>
      <c r="O10" s="372">
        <v>259.1655923227396</v>
      </c>
      <c r="P10" s="375">
        <v>7.3264082949618228</v>
      </c>
      <c r="Q10" s="375">
        <v>2063.1039999999998</v>
      </c>
      <c r="R10" s="375">
        <v>-814.76274423016275</v>
      </c>
      <c r="S10" s="449"/>
      <c r="T10" s="374">
        <v>7</v>
      </c>
      <c r="U10" s="375">
        <v>8.8677701612848523</v>
      </c>
      <c r="V10" s="375">
        <v>8.8677701612848523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20.986598668981483</v>
      </c>
      <c r="AD10" s="375">
        <v>1.996</v>
      </c>
      <c r="AE10" s="375">
        <v>0.16081597222221999</v>
      </c>
      <c r="AF10" s="375">
        <v>1.83518402777778</v>
      </c>
      <c r="AG10" s="375">
        <v>0</v>
      </c>
      <c r="AH10" s="372">
        <v>259.1655923227396</v>
      </c>
      <c r="AI10" s="1513">
        <v>7.1655923227395988</v>
      </c>
      <c r="AJ10" s="376">
        <v>12.27055670273694</v>
      </c>
      <c r="AK10" s="375">
        <v>8.8677701612848523</v>
      </c>
    </row>
    <row r="11" spans="1:37" ht="15" customHeight="1" x14ac:dyDescent="0.2">
      <c r="A11" s="86"/>
      <c r="B11" s="1712" t="s">
        <v>41</v>
      </c>
      <c r="C11" s="374"/>
      <c r="D11" s="374">
        <v>1459</v>
      </c>
      <c r="E11" s="375">
        <v>1.9870000000000001</v>
      </c>
      <c r="F11" s="375">
        <v>38</v>
      </c>
      <c r="G11" s="375">
        <v>0</v>
      </c>
      <c r="H11" s="375">
        <v>2.0322580645161299</v>
      </c>
      <c r="I11" s="375">
        <v>0</v>
      </c>
      <c r="J11" s="375">
        <v>0</v>
      </c>
      <c r="K11" s="375">
        <v>30.44758796296296</v>
      </c>
      <c r="L11" s="372">
        <v>1466.5071539725211</v>
      </c>
      <c r="M11" s="372">
        <v>1434.2967106752581</v>
      </c>
      <c r="N11" s="375">
        <v>-32.210443297263055</v>
      </c>
      <c r="O11" s="372">
        <v>1434.2967106752581</v>
      </c>
      <c r="P11" s="375">
        <v>-32.210443297263055</v>
      </c>
      <c r="Q11" s="375">
        <v>1473.2860000000001</v>
      </c>
      <c r="R11" s="375">
        <v>-38.989289324742003</v>
      </c>
      <c r="S11" s="87"/>
      <c r="T11" s="397" t="s">
        <v>161</v>
      </c>
      <c r="U11" s="375">
        <v>-9.9771259324227231</v>
      </c>
      <c r="V11" s="375">
        <v>-9.9771259324227231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1452.473741935484</v>
      </c>
      <c r="AC11" s="375">
        <v>118.50217949771009</v>
      </c>
      <c r="AD11" s="375">
        <v>16.416</v>
      </c>
      <c r="AE11" s="375">
        <v>30.44758796296296</v>
      </c>
      <c r="AF11" s="375">
        <v>-14.031587962962959</v>
      </c>
      <c r="AG11" s="375">
        <v>0</v>
      </c>
      <c r="AH11" s="372">
        <v>1434.2967106752581</v>
      </c>
      <c r="AI11" s="1513">
        <v>-18.177031260225931</v>
      </c>
      <c r="AJ11" s="398">
        <v>0.10537193637236442</v>
      </c>
      <c r="AK11" s="375">
        <v>-9.9771259324227231</v>
      </c>
    </row>
    <row r="12" spans="1:37" ht="15" customHeight="1" x14ac:dyDescent="0.2">
      <c r="A12" s="86"/>
      <c r="B12" s="1712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237.11230949165764</v>
      </c>
      <c r="N12" s="375">
        <v>2.1123094916576406</v>
      </c>
      <c r="O12" s="372">
        <v>237.11230949165764</v>
      </c>
      <c r="P12" s="375">
        <v>2.1123094916576406</v>
      </c>
      <c r="Q12" s="375">
        <v>0</v>
      </c>
      <c r="R12" s="375">
        <v>0</v>
      </c>
      <c r="S12" s="87"/>
      <c r="T12" s="1712">
        <v>11</v>
      </c>
      <c r="U12" s="375">
        <v>-6.6773106220125555E-2</v>
      </c>
      <c r="V12" s="375">
        <v>-6.6773106220125555E-2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237.11230949165764</v>
      </c>
      <c r="AI12" s="1513">
        <v>2.1123094916576406</v>
      </c>
      <c r="AJ12" s="376">
        <v>14.668688404974574</v>
      </c>
      <c r="AK12" s="375">
        <v>-6.6773106220125555E-2</v>
      </c>
    </row>
    <row r="13" spans="1:37" ht="15" customHeight="1" x14ac:dyDescent="0.2">
      <c r="A13" s="86"/>
      <c r="B13" s="1712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0.19354838709678002</v>
      </c>
      <c r="I13" s="375">
        <v>0</v>
      </c>
      <c r="J13" s="375">
        <v>0</v>
      </c>
      <c r="K13" s="375">
        <v>0</v>
      </c>
      <c r="L13" s="372">
        <v>393.80645161290323</v>
      </c>
      <c r="M13" s="372">
        <v>393.9118235492756</v>
      </c>
      <c r="N13" s="375">
        <v>0.10537193637236442</v>
      </c>
      <c r="O13" s="372">
        <v>393.9118235492756</v>
      </c>
      <c r="P13" s="375">
        <v>0.10537193637236442</v>
      </c>
      <c r="Q13" s="375">
        <v>0</v>
      </c>
      <c r="R13" s="375">
        <v>0</v>
      </c>
      <c r="S13" s="87"/>
      <c r="T13" s="1713">
        <v>13</v>
      </c>
      <c r="U13" s="375">
        <v>-5.2120458955777167</v>
      </c>
      <c r="V13" s="375">
        <v>-5.2120458955777167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393.80645161290323</v>
      </c>
      <c r="AC13" s="375">
        <v>32.817204301075272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393.9118235492756</v>
      </c>
      <c r="AI13" s="1513">
        <v>0.10537193637236442</v>
      </c>
      <c r="AJ13" s="376">
        <v>4.8071074403599994</v>
      </c>
      <c r="AK13" s="375">
        <v>-5.2120458955777167</v>
      </c>
    </row>
    <row r="14" spans="1:37" ht="15" customHeight="1" thickBot="1" x14ac:dyDescent="0.25">
      <c r="A14" s="86"/>
      <c r="B14" s="1709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9.6774193548390008E-2</v>
      </c>
      <c r="I14" s="90">
        <v>0</v>
      </c>
      <c r="J14" s="90">
        <v>0</v>
      </c>
      <c r="K14" s="90">
        <v>0</v>
      </c>
      <c r="L14" s="399">
        <v>191.90322580645162</v>
      </c>
      <c r="M14" s="399">
        <v>192.39170469702282</v>
      </c>
      <c r="N14" s="90">
        <v>0.48847889057120142</v>
      </c>
      <c r="O14" s="399">
        <v>192.39170469702282</v>
      </c>
      <c r="P14" s="90">
        <v>0.48847889057120142</v>
      </c>
      <c r="Q14" s="90">
        <v>0</v>
      </c>
      <c r="R14" s="90">
        <v>823.41583773795605</v>
      </c>
      <c r="S14" s="87"/>
      <c r="T14" s="1710">
        <v>15</v>
      </c>
      <c r="U14" s="90">
        <v>-2.1960388296569704</v>
      </c>
      <c r="V14" s="90">
        <v>-2.1960388296569704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191.90322580645162</v>
      </c>
      <c r="AC14" s="90">
        <v>15.991935483870968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192.39170469702282</v>
      </c>
      <c r="AI14" s="90">
        <v>0.48847889057120142</v>
      </c>
      <c r="AJ14" s="191">
        <v>-1.9791265783756131</v>
      </c>
      <c r="AK14" s="90">
        <v>-2.1960388296569704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-0.37599999999999989</v>
      </c>
      <c r="F15" s="275">
        <v>49</v>
      </c>
      <c r="G15" s="275">
        <v>0</v>
      </c>
      <c r="H15" s="275">
        <v>2.9322580645161298</v>
      </c>
      <c r="I15" s="275">
        <v>0</v>
      </c>
      <c r="J15" s="275">
        <v>0</v>
      </c>
      <c r="K15" s="275">
        <v>36.825626157407399</v>
      </c>
      <c r="L15" s="93">
        <v>3544.8661157780771</v>
      </c>
      <c r="M15" s="93">
        <v>3506.0538041830509</v>
      </c>
      <c r="N15" s="275">
        <v>-38.81231159502542</v>
      </c>
      <c r="O15" s="93">
        <v>3506.0538041830509</v>
      </c>
      <c r="P15" s="275">
        <v>-38.812311595026131</v>
      </c>
      <c r="Q15" s="275">
        <v>3536.39</v>
      </c>
      <c r="R15" s="275">
        <v>-30.336195816948702</v>
      </c>
      <c r="S15" s="87"/>
      <c r="T15" s="96" t="s">
        <v>40</v>
      </c>
      <c r="U15" s="275">
        <v>-10.268859580116214</v>
      </c>
      <c r="V15" s="275">
        <v>-10.268859580116214</v>
      </c>
      <c r="W15" s="275">
        <v>0</v>
      </c>
      <c r="X15" s="275">
        <v>-6.4809999999999999</v>
      </c>
      <c r="Y15" s="275">
        <v>3</v>
      </c>
      <c r="Z15" s="275">
        <v>0</v>
      </c>
      <c r="AA15" s="275">
        <v>-1</v>
      </c>
      <c r="AB15" s="93">
        <v>3528.2107419354843</v>
      </c>
      <c r="AC15" s="275">
        <v>290.94875964817311</v>
      </c>
      <c r="AD15" s="275">
        <v>29.300999999999998</v>
      </c>
      <c r="AE15" s="275">
        <v>36.825626157407399</v>
      </c>
      <c r="AF15" s="275">
        <v>-7.5246261574074005</v>
      </c>
      <c r="AG15" s="275">
        <v>0</v>
      </c>
      <c r="AH15" s="93">
        <v>3506.0538041830509</v>
      </c>
      <c r="AI15" s="275">
        <v>-22.15693775243335</v>
      </c>
      <c r="AJ15" s="98">
        <v>-12.949883517319364</v>
      </c>
      <c r="AK15" s="275">
        <v>-20.268859580116896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45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135</v>
      </c>
      <c r="M16" s="99">
        <v>94.807107440359999</v>
      </c>
      <c r="N16" s="276">
        <v>-40.192892559640001</v>
      </c>
      <c r="O16" s="99">
        <v>94.807107440359999</v>
      </c>
      <c r="P16" s="276">
        <v>-40.192892559640001</v>
      </c>
      <c r="Q16" s="276">
        <v>0</v>
      </c>
      <c r="R16" s="276">
        <v>0</v>
      </c>
      <c r="S16" s="87"/>
      <c r="T16" s="101">
        <v>1</v>
      </c>
      <c r="U16" s="276">
        <v>2.6240456550603284</v>
      </c>
      <c r="V16" s="276">
        <v>2.6240456550603284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94.807107440359999</v>
      </c>
      <c r="AI16" s="276">
        <v>4.8071074403599994</v>
      </c>
      <c r="AJ16" s="102">
        <v>-11.654904102847354</v>
      </c>
      <c r="AK16" s="276">
        <v>2.6240456550603284</v>
      </c>
    </row>
    <row r="17" spans="1:37" ht="15" customHeight="1" x14ac:dyDescent="0.2">
      <c r="A17" s="86"/>
      <c r="B17" s="171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80.020873421624387</v>
      </c>
      <c r="N17" s="375">
        <v>-1.9791265783756131</v>
      </c>
      <c r="O17" s="377">
        <v>80.020873421624387</v>
      </c>
      <c r="P17" s="375">
        <v>-1.9791265783756131</v>
      </c>
      <c r="Q17" s="375">
        <v>749.67700000000002</v>
      </c>
      <c r="R17" s="375">
        <v>-48.004729211886001</v>
      </c>
      <c r="S17" s="87"/>
      <c r="T17" s="740">
        <v>2</v>
      </c>
      <c r="U17" s="375">
        <v>-3.3171284639827405</v>
      </c>
      <c r="V17" s="375">
        <v>-3.3171284639827405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80.020873421624387</v>
      </c>
      <c r="AI17" s="1513">
        <v>-1.9791265783756131</v>
      </c>
      <c r="AJ17" s="376">
        <v>20.696871749896445</v>
      </c>
      <c r="AK17" s="375">
        <v>-3.3171284639827405</v>
      </c>
    </row>
    <row r="18" spans="1:37" ht="15" customHeight="1" x14ac:dyDescent="0.2">
      <c r="A18" s="86"/>
      <c r="B18" s="1712" t="s">
        <v>43</v>
      </c>
      <c r="C18" s="374">
        <v>3</v>
      </c>
      <c r="D18" s="374">
        <v>180</v>
      </c>
      <c r="E18" s="375">
        <v>0</v>
      </c>
      <c r="F18" s="375">
        <v>11</v>
      </c>
      <c r="G18" s="375">
        <v>0</v>
      </c>
      <c r="H18" s="375">
        <v>0.89999999999999991</v>
      </c>
      <c r="I18" s="375">
        <v>0</v>
      </c>
      <c r="J18" s="375">
        <v>0</v>
      </c>
      <c r="K18" s="375">
        <v>0.59997685185185001</v>
      </c>
      <c r="L18" s="372">
        <v>189.50002314814813</v>
      </c>
      <c r="M18" s="372">
        <v>141.59913384379172</v>
      </c>
      <c r="N18" s="375">
        <v>-47.900889304356411</v>
      </c>
      <c r="O18" s="372">
        <v>141.59913384379172</v>
      </c>
      <c r="P18" s="375">
        <v>-47.900889304356411</v>
      </c>
      <c r="Q18" s="375">
        <v>0</v>
      </c>
      <c r="R18" s="375">
        <v>0</v>
      </c>
      <c r="S18" s="87"/>
      <c r="T18" s="378">
        <v>3</v>
      </c>
      <c r="U18" s="375">
        <v>-31.977409894422806</v>
      </c>
      <c r="V18" s="375">
        <v>-31.977409894422806</v>
      </c>
      <c r="W18" s="375">
        <v>0</v>
      </c>
      <c r="X18" s="375">
        <v>0</v>
      </c>
      <c r="Y18" s="375">
        <v>1</v>
      </c>
      <c r="Z18" s="375">
        <v>0</v>
      </c>
      <c r="AA18" s="1513">
        <v>0</v>
      </c>
      <c r="AB18" s="372">
        <v>180.1</v>
      </c>
      <c r="AC18" s="375">
        <v>12.87908478009259</v>
      </c>
      <c r="AD18" s="375">
        <v>1.9930000000000001</v>
      </c>
      <c r="AE18" s="375">
        <v>25.5509826388889</v>
      </c>
      <c r="AF18" s="375">
        <v>-23.557982638888902</v>
      </c>
      <c r="AG18" s="375">
        <v>0</v>
      </c>
      <c r="AH18" s="372">
        <v>141.59913384379172</v>
      </c>
      <c r="AI18" s="1513">
        <v>-38.500866156208275</v>
      </c>
      <c r="AJ18" s="376">
        <v>4.1585061425284096</v>
      </c>
      <c r="AK18" s="375">
        <v>-31.977409894422806</v>
      </c>
    </row>
    <row r="19" spans="1:37" ht="15" customHeight="1" x14ac:dyDescent="0.2">
      <c r="A19" s="86"/>
      <c r="B19" s="1712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0.89999999999999991</v>
      </c>
      <c r="I19" s="375">
        <v>0</v>
      </c>
      <c r="J19" s="375">
        <v>0</v>
      </c>
      <c r="K19" s="375">
        <v>5.1999398148148099</v>
      </c>
      <c r="L19" s="377">
        <v>396.90006018518523</v>
      </c>
      <c r="M19" s="377">
        <v>385.24515608233787</v>
      </c>
      <c r="N19" s="375">
        <v>-11.654904102847354</v>
      </c>
      <c r="O19" s="377">
        <v>385.24515608233787</v>
      </c>
      <c r="P19" s="375">
        <v>-11.654904102847354</v>
      </c>
      <c r="Q19" s="375">
        <v>0</v>
      </c>
      <c r="R19" s="375">
        <v>0</v>
      </c>
      <c r="S19" s="87"/>
      <c r="T19" s="378" t="s">
        <v>44</v>
      </c>
      <c r="U19" s="375">
        <v>-8.7998543444989537</v>
      </c>
      <c r="V19" s="375">
        <v>-8.7998543444989537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402.1</v>
      </c>
      <c r="AC19" s="375">
        <v>33.075005015432104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385.24515608233787</v>
      </c>
      <c r="AI19" s="1513">
        <v>-16.854843917662151</v>
      </c>
      <c r="AJ19" s="376">
        <v>4.4077132138326078</v>
      </c>
      <c r="AK19" s="375">
        <v>-8.7998543444989537</v>
      </c>
    </row>
    <row r="20" spans="1:37" ht="15" customHeight="1" x14ac:dyDescent="0.2">
      <c r="A20" s="86"/>
      <c r="B20" s="1712" t="s">
        <v>45</v>
      </c>
      <c r="C20" s="374" t="s">
        <v>46</v>
      </c>
      <c r="D20" s="374">
        <v>1390</v>
      </c>
      <c r="E20" s="375">
        <v>-39.271000000000001</v>
      </c>
      <c r="F20" s="375">
        <v>68</v>
      </c>
      <c r="G20" s="375">
        <v>0</v>
      </c>
      <c r="H20" s="375">
        <v>9.6000000000000014</v>
      </c>
      <c r="I20" s="375">
        <v>0</v>
      </c>
      <c r="J20" s="375">
        <v>0</v>
      </c>
      <c r="K20" s="375">
        <v>18.993246527777782</v>
      </c>
      <c r="L20" s="372">
        <v>1390.1357534722224</v>
      </c>
      <c r="M20" s="372">
        <v>1360.1326252221188</v>
      </c>
      <c r="N20" s="375">
        <v>-30.0031282501036</v>
      </c>
      <c r="O20" s="372">
        <v>1360.1326252221188</v>
      </c>
      <c r="P20" s="375">
        <v>-30.0031282501036</v>
      </c>
      <c r="Q20" s="375">
        <v>1380.385</v>
      </c>
      <c r="R20" s="375">
        <v>-20.252374777881187</v>
      </c>
      <c r="S20" s="449"/>
      <c r="T20" s="400" t="s">
        <v>46</v>
      </c>
      <c r="U20" s="375">
        <v>1.48161722664031</v>
      </c>
      <c r="V20" s="375">
        <v>1.48161722664031</v>
      </c>
      <c r="W20" s="375">
        <v>0</v>
      </c>
      <c r="X20" s="375">
        <v>0</v>
      </c>
      <c r="Y20" s="375">
        <v>35</v>
      </c>
      <c r="Z20" s="375">
        <v>0</v>
      </c>
      <c r="AA20" s="1513">
        <v>-17.7</v>
      </c>
      <c r="AB20" s="372">
        <v>1358.4290000000001</v>
      </c>
      <c r="AC20" s="375">
        <v>111.6196461226852</v>
      </c>
      <c r="AD20" s="375">
        <v>7.89</v>
      </c>
      <c r="AE20" s="375">
        <v>18.993246527777782</v>
      </c>
      <c r="AF20" s="375">
        <v>-11.103246527777781</v>
      </c>
      <c r="AG20" s="375">
        <v>0</v>
      </c>
      <c r="AH20" s="372">
        <v>1360.1326252221188</v>
      </c>
      <c r="AI20" s="1513">
        <v>1.7036252221187169</v>
      </c>
      <c r="AJ20" s="376">
        <v>-14.344230114124912</v>
      </c>
      <c r="AK20" s="375">
        <v>1.48161722664031</v>
      </c>
    </row>
    <row r="21" spans="1:37" ht="15" customHeight="1" x14ac:dyDescent="0.2">
      <c r="A21" s="86"/>
      <c r="B21" s="1712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0.03</v>
      </c>
      <c r="I21" s="375">
        <v>0</v>
      </c>
      <c r="J21" s="375">
        <v>0</v>
      </c>
      <c r="K21" s="375">
        <v>2.5999699074074099</v>
      </c>
      <c r="L21" s="377">
        <v>148.3700300925926</v>
      </c>
      <c r="M21" s="377">
        <v>152.52853623512101</v>
      </c>
      <c r="N21" s="375">
        <v>4.1585061425284096</v>
      </c>
      <c r="O21" s="377">
        <v>152.52853623512101</v>
      </c>
      <c r="P21" s="375">
        <v>4.1585061425284096</v>
      </c>
      <c r="Q21" s="375">
        <v>248.99199999999999</v>
      </c>
      <c r="R21" s="375">
        <v>3.6350827822869576</v>
      </c>
      <c r="S21" s="87"/>
      <c r="T21" s="740">
        <v>4</v>
      </c>
      <c r="U21" s="375">
        <v>0.1326573553096182</v>
      </c>
      <c r="V21" s="375">
        <v>0.1326573553096182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150.97</v>
      </c>
      <c r="AC21" s="375">
        <v>12.364169174382717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152.52853623512101</v>
      </c>
      <c r="AI21" s="1513">
        <v>1.5585362351210108</v>
      </c>
      <c r="AJ21" s="376">
        <v>-1.0799350082858865</v>
      </c>
      <c r="AK21" s="375">
        <v>0.1326573553096182</v>
      </c>
    </row>
    <row r="22" spans="1:37" ht="15" customHeight="1" x14ac:dyDescent="0.2">
      <c r="A22" s="86"/>
      <c r="B22" s="171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0.03</v>
      </c>
      <c r="I22" s="375">
        <v>0</v>
      </c>
      <c r="J22" s="375">
        <v>0</v>
      </c>
      <c r="K22" s="375">
        <v>2.2791666666666699</v>
      </c>
      <c r="L22" s="372">
        <v>95.69083333333333</v>
      </c>
      <c r="M22" s="372">
        <v>100.09854654716594</v>
      </c>
      <c r="N22" s="375">
        <v>4.4077132138326078</v>
      </c>
      <c r="O22" s="372">
        <v>100.09854654716594</v>
      </c>
      <c r="P22" s="375">
        <v>4.4077132138326078</v>
      </c>
      <c r="Q22" s="375">
        <v>0</v>
      </c>
      <c r="R22" s="375">
        <v>0</v>
      </c>
      <c r="S22" s="87"/>
      <c r="T22" s="378">
        <v>6</v>
      </c>
      <c r="U22" s="375">
        <v>2.2079574642217352</v>
      </c>
      <c r="V22" s="375">
        <v>2.2079574642217352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97.97</v>
      </c>
      <c r="AC22" s="375">
        <v>7.9742361111111109</v>
      </c>
      <c r="AD22" s="375">
        <v>0.106</v>
      </c>
      <c r="AE22" s="445">
        <v>2.2791666666666699</v>
      </c>
      <c r="AF22" s="375">
        <v>-2.17316666666667</v>
      </c>
      <c r="AG22" s="375">
        <v>0</v>
      </c>
      <c r="AH22" s="372">
        <v>100.09854654716594</v>
      </c>
      <c r="AI22" s="1513">
        <v>2.1285465471659393</v>
      </c>
      <c r="AJ22" s="376">
        <v>10.680578666366273</v>
      </c>
      <c r="AK22" s="375">
        <v>2.2079574642217352</v>
      </c>
    </row>
    <row r="23" spans="1:37" ht="15" customHeight="1" x14ac:dyDescent="0.2">
      <c r="A23" s="86"/>
      <c r="B23" s="171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0.72</v>
      </c>
      <c r="I23" s="375">
        <v>0</v>
      </c>
      <c r="J23" s="375">
        <v>0</v>
      </c>
      <c r="K23" s="375">
        <v>0</v>
      </c>
      <c r="L23" s="377">
        <v>103.28</v>
      </c>
      <c r="M23" s="377">
        <v>88.935769885875089</v>
      </c>
      <c r="N23" s="375">
        <v>-14.344230114124912</v>
      </c>
      <c r="O23" s="377">
        <v>88.935769885875089</v>
      </c>
      <c r="P23" s="375">
        <v>-14.344230114124912</v>
      </c>
      <c r="Q23" s="375">
        <v>103.26299999999999</v>
      </c>
      <c r="R23" s="375">
        <v>-14.327230114124902</v>
      </c>
      <c r="S23" s="87"/>
      <c r="T23" s="378" t="s">
        <v>50</v>
      </c>
      <c r="U23" s="375">
        <v>0.97797988788863677</v>
      </c>
      <c r="V23" s="375">
        <v>0.97797988788863677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103.28</v>
      </c>
      <c r="AC23" s="375">
        <v>8.6066666666666674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88.935769885875089</v>
      </c>
      <c r="AI23" s="1513">
        <v>-14.344230114124912</v>
      </c>
      <c r="AJ23" s="376">
        <v>0</v>
      </c>
      <c r="AK23" s="375">
        <v>0.97797988788863677</v>
      </c>
    </row>
    <row r="24" spans="1:37" ht="15" customHeight="1" thickBot="1" x14ac:dyDescent="0.3">
      <c r="A24" s="86"/>
      <c r="B24" s="171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0.09</v>
      </c>
      <c r="I24" s="90">
        <v>0</v>
      </c>
      <c r="J24" s="90">
        <v>0</v>
      </c>
      <c r="K24" s="90">
        <v>0.20138888888889001</v>
      </c>
      <c r="L24" s="372">
        <v>296.70861111111111</v>
      </c>
      <c r="M24" s="372">
        <v>291.4139140662956</v>
      </c>
      <c r="N24" s="90">
        <v>-5.2946970448155071</v>
      </c>
      <c r="O24" s="372">
        <v>291.4139140662956</v>
      </c>
      <c r="P24" s="90">
        <v>-5.2946970448155071</v>
      </c>
      <c r="Q24" s="90">
        <v>296.93400000000003</v>
      </c>
      <c r="R24" s="90">
        <v>-5.5200859337044221</v>
      </c>
      <c r="S24" s="103"/>
      <c r="T24" s="740" t="s">
        <v>52</v>
      </c>
      <c r="U24" s="90">
        <v>4.5969796166356787</v>
      </c>
      <c r="V24" s="90">
        <v>4.5969796166356787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296.91000000000003</v>
      </c>
      <c r="AC24" s="90">
        <v>24.725717592592591</v>
      </c>
      <c r="AD24" s="90">
        <v>0.79300000000000004</v>
      </c>
      <c r="AE24" s="90">
        <v>0.20138888888889001</v>
      </c>
      <c r="AF24" s="90">
        <v>0.59161111111110998</v>
      </c>
      <c r="AG24" s="90">
        <v>0</v>
      </c>
      <c r="AH24" s="372">
        <v>291.4139140662956</v>
      </c>
      <c r="AI24" s="90">
        <v>-5.4960859337044212</v>
      </c>
      <c r="AJ24" s="376">
        <v>23.208846459277424</v>
      </c>
      <c r="AK24" s="90">
        <v>4.5969796166356787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-39.271000000000001</v>
      </c>
      <c r="F25" s="275">
        <v>124</v>
      </c>
      <c r="G25" s="275">
        <v>0</v>
      </c>
      <c r="H25" s="275">
        <v>12.270000000000001</v>
      </c>
      <c r="I25" s="275">
        <v>0</v>
      </c>
      <c r="J25" s="275">
        <v>0</v>
      </c>
      <c r="K25" s="275">
        <v>29.87368865740741</v>
      </c>
      <c r="L25" s="93">
        <v>2837.5853113425933</v>
      </c>
      <c r="M25" s="93">
        <v>2694.7816627446905</v>
      </c>
      <c r="N25" s="275">
        <v>-142.80364859790279</v>
      </c>
      <c r="O25" s="93">
        <v>2694.7816627446905</v>
      </c>
      <c r="P25" s="275">
        <v>-142.80364859790279</v>
      </c>
      <c r="Q25" s="275">
        <v>2779.2510000000002</v>
      </c>
      <c r="R25" s="275">
        <v>-84.469337255309711</v>
      </c>
      <c r="T25" s="92" t="s">
        <v>47</v>
      </c>
      <c r="U25" s="275">
        <v>-32.073155497148036</v>
      </c>
      <c r="V25" s="275">
        <v>-32.073155497148036</v>
      </c>
      <c r="W25" s="275">
        <v>0</v>
      </c>
      <c r="X25" s="275">
        <v>0</v>
      </c>
      <c r="Y25" s="275">
        <v>36</v>
      </c>
      <c r="Z25" s="275">
        <v>0</v>
      </c>
      <c r="AA25" s="275">
        <v>-17.7</v>
      </c>
      <c r="AB25" s="93">
        <v>2761.7589999999996</v>
      </c>
      <c r="AC25" s="275">
        <v>225.57785879629628</v>
      </c>
      <c r="AD25" s="275">
        <v>15.708</v>
      </c>
      <c r="AE25" s="275">
        <v>54.824694444444468</v>
      </c>
      <c r="AF25" s="275">
        <v>-39.11669444444447</v>
      </c>
      <c r="AG25" s="275">
        <v>0</v>
      </c>
      <c r="AH25" s="93">
        <v>2694.7816627446905</v>
      </c>
      <c r="AI25" s="275">
        <v>-66.977337255309067</v>
      </c>
      <c r="AJ25" s="98">
        <v>-9.1057042303592084</v>
      </c>
      <c r="AK25" s="275">
        <v>-32.073155497148036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56</v>
      </c>
      <c r="G26" s="90">
        <v>0</v>
      </c>
      <c r="H26" s="90">
        <v>1.7999999999999998</v>
      </c>
      <c r="I26" s="90">
        <v>0</v>
      </c>
      <c r="J26" s="90">
        <v>0</v>
      </c>
      <c r="K26" s="90">
        <v>5.7999166666666602</v>
      </c>
      <c r="L26" s="270">
        <v>803.40008333333333</v>
      </c>
      <c r="M26" s="270">
        <v>701.67227078811402</v>
      </c>
      <c r="N26" s="90">
        <v>-101.72781254521931</v>
      </c>
      <c r="O26" s="270">
        <v>701.67227078811402</v>
      </c>
      <c r="P26" s="90">
        <v>-101.72781254521931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1</v>
      </c>
      <c r="Z26" s="90">
        <v>0</v>
      </c>
      <c r="AA26" s="90">
        <v>0</v>
      </c>
      <c r="AB26" s="270">
        <v>2112.6289999999999</v>
      </c>
      <c r="AC26" s="90">
        <v>60.287423128858023</v>
      </c>
      <c r="AD26" s="90">
        <v>6.2910000000000004</v>
      </c>
      <c r="AE26" s="90">
        <v>30.750922453703708</v>
      </c>
      <c r="AF26" s="90">
        <v>-24.459922453703708</v>
      </c>
      <c r="AG26" s="90">
        <v>0</v>
      </c>
      <c r="AH26" s="270">
        <v>701.67227078811402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-39.646999999999998</v>
      </c>
      <c r="F27" s="90">
        <v>173</v>
      </c>
      <c r="G27" s="90">
        <v>0</v>
      </c>
      <c r="H27" s="90">
        <v>15.202258064516132</v>
      </c>
      <c r="I27" s="90">
        <v>0</v>
      </c>
      <c r="J27" s="90">
        <v>0</v>
      </c>
      <c r="K27" s="90">
        <v>66.699314814814812</v>
      </c>
      <c r="L27" s="270">
        <v>6382.4514271206699</v>
      </c>
      <c r="M27" s="270">
        <v>6200.8354669277414</v>
      </c>
      <c r="N27" s="90">
        <v>-181.61596019292847</v>
      </c>
      <c r="O27" s="270">
        <v>6209</v>
      </c>
      <c r="P27" s="90">
        <v>-173.4514271206699</v>
      </c>
      <c r="Q27" s="90"/>
      <c r="R27" s="90"/>
      <c r="T27" s="272"/>
      <c r="U27" s="90">
        <v>-52.342015077265387</v>
      </c>
      <c r="V27" s="90">
        <v>-47</v>
      </c>
      <c r="W27" s="90">
        <v>0</v>
      </c>
      <c r="X27" s="90">
        <v>-6.4809999999999999</v>
      </c>
      <c r="Y27" s="90">
        <v>39</v>
      </c>
      <c r="Z27" s="90">
        <v>0</v>
      </c>
      <c r="AA27" s="90">
        <v>-18.7</v>
      </c>
      <c r="AB27" s="270">
        <v>6289.9697419354834</v>
      </c>
      <c r="AC27" s="90">
        <v>516.52661844446936</v>
      </c>
      <c r="AD27" s="90">
        <v>45.009</v>
      </c>
      <c r="AE27" s="90">
        <v>91.65032060185186</v>
      </c>
      <c r="AF27" s="90">
        <v>-46.641320601851859</v>
      </c>
      <c r="AG27" s="90">
        <v>0</v>
      </c>
      <c r="AH27" s="270">
        <v>6209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4.5</v>
      </c>
      <c r="I29" s="90">
        <v>0</v>
      </c>
      <c r="J29" s="90">
        <v>0</v>
      </c>
      <c r="K29" s="90">
        <v>20.626321759259259</v>
      </c>
      <c r="L29" s="270">
        <v>966.87367824074079</v>
      </c>
      <c r="M29" s="270">
        <v>933.4964941078124</v>
      </c>
      <c r="N29" s="90">
        <v>-33.377184132928392</v>
      </c>
      <c r="O29" s="270">
        <v>989.14502470001821</v>
      </c>
      <c r="P29" s="90">
        <v>22.271346459277424</v>
      </c>
      <c r="Q29" s="90"/>
      <c r="R29" s="90"/>
      <c r="T29" s="272"/>
      <c r="U29" s="90">
        <v>19.923458687989864</v>
      </c>
      <c r="V29" s="90">
        <v>20.928140215781582</v>
      </c>
      <c r="W29" s="90">
        <v>0</v>
      </c>
      <c r="X29" s="90">
        <v>-0.9375</v>
      </c>
      <c r="Y29" s="90">
        <v>0</v>
      </c>
      <c r="Z29" s="90">
        <v>0</v>
      </c>
      <c r="AA29" s="90">
        <v>0</v>
      </c>
      <c r="AB29" s="270">
        <v>986.5625</v>
      </c>
      <c r="AC29" s="90">
        <v>80.494681520061732</v>
      </c>
      <c r="AD29" s="90">
        <v>39.524999999999999</v>
      </c>
      <c r="AE29" s="90">
        <v>20.626321759259259</v>
      </c>
      <c r="AF29" s="90">
        <v>18.89867824074074</v>
      </c>
      <c r="AG29" s="90">
        <v>0</v>
      </c>
      <c r="AH29" s="270">
        <v>989.14502470001821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4.5</v>
      </c>
      <c r="I30" s="276">
        <v>0</v>
      </c>
      <c r="J30" s="276">
        <v>0</v>
      </c>
      <c r="K30" s="276">
        <v>20.626321759259259</v>
      </c>
      <c r="L30" s="99">
        <v>966.87367824074079</v>
      </c>
      <c r="M30" s="99">
        <v>933.4964941078124</v>
      </c>
      <c r="N30" s="276">
        <v>-33.377184132928392</v>
      </c>
      <c r="O30" s="99">
        <v>989.14502470001821</v>
      </c>
      <c r="P30" s="276">
        <v>22.271346459277424</v>
      </c>
      <c r="Q30" s="276">
        <v>0</v>
      </c>
      <c r="R30" s="276">
        <v>0</v>
      </c>
      <c r="T30" s="100">
        <v>2</v>
      </c>
      <c r="U30" s="276">
        <v>19.923458687989864</v>
      </c>
      <c r="V30" s="276">
        <v>20.928140215781582</v>
      </c>
      <c r="W30" s="276">
        <v>0</v>
      </c>
      <c r="X30" s="276">
        <v>-0.9375</v>
      </c>
      <c r="Y30" s="276">
        <v>0</v>
      </c>
      <c r="Z30" s="276">
        <v>0</v>
      </c>
      <c r="AA30" s="276">
        <v>0</v>
      </c>
      <c r="AB30" s="99">
        <v>986.5625</v>
      </c>
      <c r="AC30" s="276">
        <v>80.494681520061732</v>
      </c>
      <c r="AD30" s="276">
        <v>39.524999999999999</v>
      </c>
      <c r="AE30" s="276">
        <v>20.626321759259259</v>
      </c>
      <c r="AF30" s="276">
        <v>18.89867824074074</v>
      </c>
      <c r="AG30" s="276">
        <v>0</v>
      </c>
      <c r="AH30" s="99">
        <v>989.14502470001821</v>
      </c>
      <c r="AI30" s="276">
        <v>2.5825247000182117</v>
      </c>
      <c r="AJ30" s="276">
        <v>-14.138910916966779</v>
      </c>
      <c r="AK30" s="276">
        <v>20.928140215781582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4.5</v>
      </c>
      <c r="I31" s="375">
        <v>0</v>
      </c>
      <c r="J31" s="375">
        <v>0</v>
      </c>
      <c r="K31" s="375">
        <v>14.99708680555556</v>
      </c>
      <c r="L31" s="99">
        <v>1380.5029131944445</v>
      </c>
      <c r="M31" s="99">
        <v>1282.4922726689665</v>
      </c>
      <c r="N31" s="375">
        <v>-98.010640525478038</v>
      </c>
      <c r="O31" s="99">
        <v>1358.9454901372303</v>
      </c>
      <c r="P31" s="375">
        <v>-21.557423057214237</v>
      </c>
      <c r="Q31" s="375">
        <v>2399.0030000000002</v>
      </c>
      <c r="R31" s="375">
        <v>-50.912485162751636</v>
      </c>
      <c r="S31" s="103"/>
      <c r="T31" s="740">
        <v>3</v>
      </c>
      <c r="U31" s="375">
        <v>-35.061118011231429</v>
      </c>
      <c r="V31" s="375">
        <v>-37.415161509848758</v>
      </c>
      <c r="W31" s="375">
        <v>0</v>
      </c>
      <c r="X31" s="375">
        <v>-10.9</v>
      </c>
      <c r="Y31" s="375">
        <v>0</v>
      </c>
      <c r="Z31" s="375">
        <v>0</v>
      </c>
      <c r="AA31" s="1513">
        <v>0</v>
      </c>
      <c r="AB31" s="99">
        <v>1384.6</v>
      </c>
      <c r="AC31" s="375">
        <v>114.13357609953704</v>
      </c>
      <c r="AD31" s="375">
        <v>11.132</v>
      </c>
      <c r="AE31" s="375">
        <v>14.99708680555556</v>
      </c>
      <c r="AF31" s="375">
        <v>-3.8650868055555598</v>
      </c>
      <c r="AG31" s="375">
        <v>0</v>
      </c>
      <c r="AH31" s="99">
        <v>1358.9454901372303</v>
      </c>
      <c r="AI31" s="1513">
        <v>-25.654509862769601</v>
      </c>
      <c r="AJ31" s="375">
        <v>12.551423402063278</v>
      </c>
      <c r="AK31" s="375">
        <v>-37.415161509848758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0.71699999999999997</v>
      </c>
      <c r="F32" s="375">
        <v>41</v>
      </c>
      <c r="G32" s="375">
        <v>0</v>
      </c>
      <c r="H32" s="375">
        <v>0.60000000000000009</v>
      </c>
      <c r="I32" s="375">
        <v>0</v>
      </c>
      <c r="J32" s="375">
        <v>0</v>
      </c>
      <c r="K32" s="375">
        <v>11.399453703703699</v>
      </c>
      <c r="L32" s="99">
        <v>399.71754629629629</v>
      </c>
      <c r="M32" s="99">
        <v>349.61184206593708</v>
      </c>
      <c r="N32" s="375">
        <v>-50.105704230359208</v>
      </c>
      <c r="O32" s="99">
        <v>349.61184206593708</v>
      </c>
      <c r="P32" s="375">
        <v>-50.105704230359208</v>
      </c>
      <c r="Q32" s="375">
        <v>0</v>
      </c>
      <c r="R32" s="375">
        <v>0</v>
      </c>
      <c r="S32" s="103"/>
      <c r="T32" s="101">
        <v>1</v>
      </c>
      <c r="U32" s="375">
        <v>4.4487643905172263</v>
      </c>
      <c r="V32" s="375">
        <v>4.4487643905172263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370.11699999999996</v>
      </c>
      <c r="AC32" s="375">
        <v>29.893128858024692</v>
      </c>
      <c r="AD32" s="375">
        <v>9.6219999999999999</v>
      </c>
      <c r="AE32" s="375">
        <v>11.399453703703699</v>
      </c>
      <c r="AF32" s="375">
        <v>-1.7774537037036993</v>
      </c>
      <c r="AG32" s="375">
        <v>0</v>
      </c>
      <c r="AH32" s="99">
        <v>349.61184206593708</v>
      </c>
      <c r="AI32" s="1513">
        <v>-20.505157934062879</v>
      </c>
      <c r="AJ32" s="375">
        <v>0</v>
      </c>
      <c r="AK32" s="375">
        <v>4.4487643905172263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11.914999999999999</v>
      </c>
      <c r="F33" s="90">
        <v>0</v>
      </c>
      <c r="G33" s="90">
        <v>0</v>
      </c>
      <c r="H33" s="90">
        <v>4.47</v>
      </c>
      <c r="I33" s="90">
        <v>0</v>
      </c>
      <c r="J33" s="90">
        <v>0</v>
      </c>
      <c r="K33" s="90">
        <v>3.3321481481481499</v>
      </c>
      <c r="L33" s="99">
        <v>1364.1128518518517</v>
      </c>
      <c r="M33" s="99">
        <v>1329.2976430968145</v>
      </c>
      <c r="N33" s="90">
        <v>-34.815208755037247</v>
      </c>
      <c r="O33" s="99">
        <v>1329.2976430968145</v>
      </c>
      <c r="P33" s="90">
        <v>-34.815208755037247</v>
      </c>
      <c r="Q33" s="90">
        <v>1701.373</v>
      </c>
      <c r="R33" s="90">
        <v>-22.463514837248567</v>
      </c>
      <c r="S33" s="103"/>
      <c r="T33" s="740">
        <v>2</v>
      </c>
      <c r="U33" s="90">
        <v>4.0382569035502911</v>
      </c>
      <c r="V33" s="90">
        <v>4.0382569035502911</v>
      </c>
      <c r="W33" s="90">
        <v>0</v>
      </c>
      <c r="X33" s="90">
        <v>-6.5500000000000007</v>
      </c>
      <c r="Y33" s="90">
        <v>0</v>
      </c>
      <c r="Z33" s="90">
        <v>0</v>
      </c>
      <c r="AA33" s="90">
        <v>0</v>
      </c>
      <c r="AB33" s="99">
        <v>1360.895</v>
      </c>
      <c r="AC33" s="90">
        <v>113.13023765432098</v>
      </c>
      <c r="AD33" s="90">
        <v>22.709</v>
      </c>
      <c r="AE33" s="90">
        <v>3.3321481481481499</v>
      </c>
      <c r="AF33" s="90">
        <v>19.37685185185185</v>
      </c>
      <c r="AG33" s="90">
        <v>0</v>
      </c>
      <c r="AH33" s="99">
        <v>1329.2976430968145</v>
      </c>
      <c r="AI33" s="90">
        <v>-31.597356903185528</v>
      </c>
      <c r="AJ33" s="90">
        <v>0</v>
      </c>
      <c r="AK33" s="90">
        <v>4.0382569035502911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14.632</v>
      </c>
      <c r="F34" s="275">
        <v>41</v>
      </c>
      <c r="G34" s="275">
        <v>0</v>
      </c>
      <c r="H34" s="275">
        <v>14.07</v>
      </c>
      <c r="I34" s="275">
        <v>0</v>
      </c>
      <c r="J34" s="275">
        <v>0</v>
      </c>
      <c r="K34" s="275">
        <v>50.355010416666666</v>
      </c>
      <c r="L34" s="93">
        <v>4111.2069895833338</v>
      </c>
      <c r="M34" s="93">
        <v>3894.8982519395304</v>
      </c>
      <c r="N34" s="275">
        <v>-216.3087376438034</v>
      </c>
      <c r="O34" s="93">
        <v>4027</v>
      </c>
      <c r="P34" s="275">
        <v>-84.20698958333378</v>
      </c>
      <c r="Q34" s="275">
        <v>4100.3760000000002</v>
      </c>
      <c r="R34" s="275">
        <v>-73.376000000000204</v>
      </c>
      <c r="S34" s="449"/>
      <c r="T34" s="96" t="s">
        <v>54</v>
      </c>
      <c r="U34" s="275">
        <v>-6.6506380291743881</v>
      </c>
      <c r="V34" s="275">
        <v>-8</v>
      </c>
      <c r="W34" s="275">
        <v>0</v>
      </c>
      <c r="X34" s="275">
        <v>-18.387500000000003</v>
      </c>
      <c r="Y34" s="275">
        <v>0</v>
      </c>
      <c r="Z34" s="275">
        <v>0</v>
      </c>
      <c r="AA34" s="275">
        <v>0</v>
      </c>
      <c r="AB34" s="93">
        <v>4102.1744999999992</v>
      </c>
      <c r="AC34" s="275">
        <v>337.65162413194446</v>
      </c>
      <c r="AD34" s="275">
        <v>82.988</v>
      </c>
      <c r="AE34" s="275">
        <v>50.355010416666666</v>
      </c>
      <c r="AF34" s="275">
        <v>32.632989583333334</v>
      </c>
      <c r="AG34" s="275">
        <v>0</v>
      </c>
      <c r="AH34" s="93">
        <v>4027</v>
      </c>
      <c r="AI34" s="275">
        <v>-75.174499999999171</v>
      </c>
      <c r="AJ34" s="275">
        <v>0</v>
      </c>
      <c r="AK34" s="275">
        <v>-8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10493.658416704004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-18.7</v>
      </c>
      <c r="AB35" s="99">
        <v>10392.144241935483</v>
      </c>
      <c r="AC35" s="118"/>
      <c r="AD35" s="118"/>
      <c r="AE35" s="118"/>
      <c r="AF35" s="118"/>
      <c r="AG35" s="118">
        <v>0</v>
      </c>
      <c r="AH35" s="99">
        <v>10236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-25.015000000000001</v>
      </c>
      <c r="F36" s="108">
        <v>214</v>
      </c>
      <c r="G36" s="108">
        <v>0</v>
      </c>
      <c r="H36" s="108">
        <v>29.27225806451613</v>
      </c>
      <c r="I36" s="108">
        <v>0</v>
      </c>
      <c r="J36" s="442">
        <v>0</v>
      </c>
      <c r="K36" s="108">
        <v>117.05432523148147</v>
      </c>
      <c r="L36" s="108">
        <v>10493.658416704004</v>
      </c>
      <c r="M36" s="108">
        <v>10095.733718867272</v>
      </c>
      <c r="N36" s="108">
        <v>-397.92469783673187</v>
      </c>
      <c r="O36" s="108">
        <v>10390.068378704527</v>
      </c>
      <c r="P36" s="108">
        <v>-103.59003799947641</v>
      </c>
      <c r="Q36" s="108">
        <v>10416.017</v>
      </c>
      <c r="R36" s="108">
        <v>-25.948621295472549</v>
      </c>
      <c r="S36" s="109"/>
      <c r="T36" s="105" t="s">
        <v>286</v>
      </c>
      <c r="U36" s="108">
        <v>-48.992653106438638</v>
      </c>
      <c r="V36" s="108">
        <v>-55</v>
      </c>
      <c r="W36" s="108">
        <v>0</v>
      </c>
      <c r="X36" s="108">
        <v>-24.868500000000004</v>
      </c>
      <c r="Y36" s="108">
        <v>39</v>
      </c>
      <c r="Z36" s="108">
        <v>0</v>
      </c>
      <c r="AA36" s="108">
        <v>-18.7</v>
      </c>
      <c r="AB36" s="106">
        <v>10392.144241935483</v>
      </c>
      <c r="AC36" s="108">
        <v>854.17824257641382</v>
      </c>
      <c r="AD36" s="108">
        <v>127.997</v>
      </c>
      <c r="AE36" s="108">
        <v>142.00533101851852</v>
      </c>
      <c r="AF36" s="108">
        <v>-14.00833101851854</v>
      </c>
      <c r="AG36" s="108">
        <v>0</v>
      </c>
      <c r="AH36" s="108">
        <v>10236</v>
      </c>
      <c r="AI36" s="108">
        <v>-156.14424193548257</v>
      </c>
      <c r="AJ36" s="110" t="s">
        <v>320</v>
      </c>
      <c r="AK36" s="108">
        <v>-55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11" t="s">
        <v>73</v>
      </c>
      <c r="C39" s="266">
        <v>1</v>
      </c>
      <c r="D39" s="266">
        <v>270</v>
      </c>
      <c r="E39" s="276">
        <v>6.01</v>
      </c>
      <c r="F39" s="276">
        <v>0</v>
      </c>
      <c r="G39" s="276">
        <v>0</v>
      </c>
      <c r="H39" s="276">
        <v>0.30000000000000004</v>
      </c>
      <c r="I39" s="276">
        <v>0</v>
      </c>
      <c r="J39" s="276">
        <v>0</v>
      </c>
      <c r="K39" s="276">
        <v>0</v>
      </c>
      <c r="L39" s="266">
        <v>275.70999999999998</v>
      </c>
      <c r="M39" s="266">
        <v>274.415435844</v>
      </c>
      <c r="N39" s="276">
        <v>-1.2945641559999785</v>
      </c>
      <c r="O39" s="266">
        <v>274.415435844</v>
      </c>
      <c r="P39" s="276">
        <v>-1.2945641559999785</v>
      </c>
      <c r="Q39" s="276">
        <v>0</v>
      </c>
      <c r="R39" s="276"/>
      <c r="S39" s="116"/>
      <c r="T39" s="266">
        <v>1</v>
      </c>
      <c r="U39" s="276">
        <v>-0.41482696199994962</v>
      </c>
      <c r="V39" s="276">
        <v>-0.41482696199994962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275.70999999999998</v>
      </c>
      <c r="AC39" s="276">
        <v>22.97583333333333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274.415435844</v>
      </c>
      <c r="AI39" s="276">
        <v>-1.2945641559999785</v>
      </c>
      <c r="AJ39" s="276">
        <v>-1.2945641559999785</v>
      </c>
      <c r="AK39" s="276">
        <v>-0.41482696199994962</v>
      </c>
    </row>
    <row r="40" spans="1:37" ht="15" customHeight="1" x14ac:dyDescent="0.2">
      <c r="A40" s="86"/>
      <c r="B40" s="1712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0.30000000000000004</v>
      </c>
      <c r="I40" s="375">
        <v>0</v>
      </c>
      <c r="J40" s="375">
        <v>0</v>
      </c>
      <c r="K40" s="375">
        <v>2.3492986111111107</v>
      </c>
      <c r="L40" s="374">
        <v>415.35070138888887</v>
      </c>
      <c r="M40" s="374">
        <v>408.54435365699987</v>
      </c>
      <c r="N40" s="375">
        <v>-6.8063477318889909</v>
      </c>
      <c r="O40" s="374">
        <v>408.54435365699987</v>
      </c>
      <c r="P40" s="375">
        <v>-6.8063477318889909</v>
      </c>
      <c r="Q40" s="375">
        <v>0</v>
      </c>
      <c r="R40" s="375"/>
      <c r="S40" s="116"/>
      <c r="T40" s="374">
        <v>3</v>
      </c>
      <c r="U40" s="375">
        <v>-21.023366430000124</v>
      </c>
      <c r="V40" s="375">
        <v>-21.023366430000124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417.7</v>
      </c>
      <c r="AC40" s="375">
        <v>34.80833333333333</v>
      </c>
      <c r="AD40" s="375">
        <v>0.80300000000000005</v>
      </c>
      <c r="AE40" s="375">
        <v>2.3492986111111107</v>
      </c>
      <c r="AF40" s="375">
        <v>-1.5462986111111108</v>
      </c>
      <c r="AG40" s="375">
        <v>0</v>
      </c>
      <c r="AH40" s="374">
        <v>408.54435365699987</v>
      </c>
      <c r="AI40" s="375">
        <v>-9.1556463430001145</v>
      </c>
      <c r="AJ40" s="375">
        <v>-9.1556463430001145</v>
      </c>
      <c r="AK40" s="375">
        <v>-21.023366430000124</v>
      </c>
    </row>
    <row r="41" spans="1:37" ht="15" customHeight="1" x14ac:dyDescent="0.2">
      <c r="A41" s="86"/>
      <c r="B41" s="1712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177.01150500000003</v>
      </c>
      <c r="N41" s="375">
        <v>-2.9884949999999719</v>
      </c>
      <c r="O41" s="374">
        <v>177.01150500000003</v>
      </c>
      <c r="P41" s="375">
        <v>-2.9884949999999719</v>
      </c>
      <c r="Q41" s="375">
        <v>0</v>
      </c>
      <c r="R41" s="375"/>
      <c r="S41" s="116"/>
      <c r="T41" s="374">
        <v>4</v>
      </c>
      <c r="U41" s="375">
        <v>-7.0004549999999881</v>
      </c>
      <c r="V41" s="375">
        <v>-7.0004549999999881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177.01150500000003</v>
      </c>
      <c r="AI41" s="375">
        <v>-2.9884949999999719</v>
      </c>
      <c r="AJ41" s="375">
        <v>-2.9884949999999719</v>
      </c>
      <c r="AK41" s="375">
        <v>-7.0004549999999881</v>
      </c>
    </row>
    <row r="42" spans="1:37" ht="15" customHeight="1" x14ac:dyDescent="0.2">
      <c r="A42" s="86"/>
      <c r="B42" s="1712" t="s">
        <v>74</v>
      </c>
      <c r="C42" s="374"/>
      <c r="D42" s="374">
        <v>2575</v>
      </c>
      <c r="E42" s="375">
        <v>2.3860000000000028</v>
      </c>
      <c r="F42" s="375">
        <v>25.2</v>
      </c>
      <c r="G42" s="375">
        <v>0</v>
      </c>
      <c r="H42" s="375">
        <v>19.830000000000002</v>
      </c>
      <c r="I42" s="375">
        <v>0</v>
      </c>
      <c r="J42" s="375">
        <v>0</v>
      </c>
      <c r="K42" s="375">
        <v>11.29329861111111</v>
      </c>
      <c r="L42" s="374">
        <v>2571.4627013888889</v>
      </c>
      <c r="M42" s="374">
        <v>2579.576</v>
      </c>
      <c r="N42" s="375">
        <v>8.1132986111110768</v>
      </c>
      <c r="O42" s="374">
        <v>2579.576</v>
      </c>
      <c r="P42" s="375">
        <v>8.1132986111110768</v>
      </c>
      <c r="Q42" s="375">
        <v>0</v>
      </c>
      <c r="R42" s="375"/>
      <c r="S42" s="116"/>
      <c r="T42" s="374" t="s">
        <v>95</v>
      </c>
      <c r="U42" s="375">
        <v>-57.021000000000186</v>
      </c>
      <c r="V42" s="375">
        <v>-57.021000000000186</v>
      </c>
      <c r="W42" s="375">
        <v>0</v>
      </c>
      <c r="X42" s="375">
        <v>0</v>
      </c>
      <c r="Y42" s="375">
        <v>25.2</v>
      </c>
      <c r="Z42" s="375">
        <v>0</v>
      </c>
      <c r="AA42" s="375">
        <v>0</v>
      </c>
      <c r="AB42" s="374">
        <v>2582.7559999999999</v>
      </c>
      <c r="AC42" s="375">
        <v>215.22966666666665</v>
      </c>
      <c r="AD42" s="375">
        <v>9.6059999999999999</v>
      </c>
      <c r="AE42" s="375">
        <v>11.29329861111111</v>
      </c>
      <c r="AF42" s="375">
        <v>-1.6872986111111103</v>
      </c>
      <c r="AG42" s="375">
        <v>0</v>
      </c>
      <c r="AH42" s="374">
        <v>2579.576</v>
      </c>
      <c r="AI42" s="375">
        <v>-3.1799999999998363</v>
      </c>
      <c r="AJ42" s="375">
        <v>-3.1799999999998363</v>
      </c>
      <c r="AK42" s="375">
        <v>-57.021000000000186</v>
      </c>
    </row>
    <row r="43" spans="1:37" ht="15" customHeight="1" x14ac:dyDescent="0.2">
      <c r="A43" s="86"/>
      <c r="B43" s="171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0.03</v>
      </c>
      <c r="I43" s="375">
        <v>0</v>
      </c>
      <c r="J43" s="375">
        <v>0</v>
      </c>
      <c r="K43" s="375">
        <v>2.0549351851851849</v>
      </c>
      <c r="L43" s="374">
        <v>202.96606481481481</v>
      </c>
      <c r="M43" s="374">
        <v>205.00899999999999</v>
      </c>
      <c r="N43" s="375">
        <v>2.042935185185172</v>
      </c>
      <c r="O43" s="374">
        <v>205.00899999999999</v>
      </c>
      <c r="P43" s="375">
        <v>2.042935185185172</v>
      </c>
      <c r="Q43" s="375">
        <v>0</v>
      </c>
      <c r="R43" s="375"/>
      <c r="S43" s="116"/>
      <c r="T43" s="374" t="s">
        <v>96</v>
      </c>
      <c r="U43" s="375">
        <v>3.7479999999999905</v>
      </c>
      <c r="V43" s="375">
        <v>3.7479999999999905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205.02099999999999</v>
      </c>
      <c r="AC43" s="375">
        <v>17.085083333333333</v>
      </c>
      <c r="AD43" s="375">
        <v>0.85399999999999998</v>
      </c>
      <c r="AE43" s="375">
        <v>2.0549351851851849</v>
      </c>
      <c r="AF43" s="375">
        <v>-1.2009351851851848</v>
      </c>
      <c r="AG43" s="375">
        <v>0</v>
      </c>
      <c r="AH43" s="374">
        <v>205.00899999999999</v>
      </c>
      <c r="AI43" s="375">
        <v>-1.2000000000000455E-2</v>
      </c>
      <c r="AJ43" s="375">
        <v>-1.2000000000000455E-2</v>
      </c>
      <c r="AK43" s="375">
        <v>3.7479999999999905</v>
      </c>
    </row>
    <row r="44" spans="1:37" ht="15" customHeight="1" x14ac:dyDescent="0.2">
      <c r="A44" s="86"/>
      <c r="B44" s="171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0.60000000000000009</v>
      </c>
      <c r="I44" s="375">
        <v>0</v>
      </c>
      <c r="J44" s="375">
        <v>0</v>
      </c>
      <c r="K44" s="375">
        <v>0</v>
      </c>
      <c r="L44" s="374">
        <v>716.4</v>
      </c>
      <c r="M44" s="374">
        <v>705.85</v>
      </c>
      <c r="N44" s="375">
        <v>-10.549999999999955</v>
      </c>
      <c r="O44" s="374">
        <v>705.85</v>
      </c>
      <c r="P44" s="375">
        <v>-10.549999999999955</v>
      </c>
      <c r="Q44" s="375">
        <v>0</v>
      </c>
      <c r="R44" s="375"/>
      <c r="S44" s="116"/>
      <c r="T44" s="374" t="s">
        <v>97</v>
      </c>
      <c r="U44" s="375">
        <v>-9.6140000000000327</v>
      </c>
      <c r="V44" s="375">
        <v>-9.6140000000000327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716.4</v>
      </c>
      <c r="AC44" s="375">
        <v>59.699999999999996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705.85</v>
      </c>
      <c r="AI44" s="375">
        <v>-10.549999999999955</v>
      </c>
      <c r="AJ44" s="375">
        <v>-10.549999999999955</v>
      </c>
      <c r="AK44" s="375">
        <v>-9.6140000000000327</v>
      </c>
    </row>
    <row r="45" spans="1:37" ht="15" hidden="1" customHeight="1" x14ac:dyDescent="0.2">
      <c r="A45" s="86"/>
      <c r="B45" s="171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1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1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75.015000000000001</v>
      </c>
      <c r="N47" s="375">
        <v>1.5000000000000568E-2</v>
      </c>
      <c r="O47" s="374">
        <v>75.015000000000001</v>
      </c>
      <c r="P47" s="375">
        <v>1.5000000000000568E-2</v>
      </c>
      <c r="Q47" s="375">
        <v>0</v>
      </c>
      <c r="R47" s="375"/>
      <c r="S47" s="87"/>
      <c r="T47" s="374" t="s">
        <v>98</v>
      </c>
      <c r="U47" s="375">
        <v>-1.6907677199995419E-2</v>
      </c>
      <c r="V47" s="375">
        <v>-1.6907677199995419E-2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75.015000000000001</v>
      </c>
      <c r="AI47" s="375">
        <v>1.5000000000000568E-2</v>
      </c>
      <c r="AJ47" s="401">
        <v>10.769000000000005</v>
      </c>
      <c r="AK47" s="375">
        <v>-1.6907677199995419E-2</v>
      </c>
    </row>
    <row r="48" spans="1:37" ht="15" customHeight="1" x14ac:dyDescent="0.2">
      <c r="A48" s="86"/>
      <c r="B48" s="1712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1.08</v>
      </c>
      <c r="I48" s="375">
        <v>0</v>
      </c>
      <c r="J48" s="375">
        <v>0</v>
      </c>
      <c r="K48" s="375">
        <v>0</v>
      </c>
      <c r="L48" s="374">
        <v>413.92</v>
      </c>
      <c r="M48" s="374">
        <v>424.68900000000002</v>
      </c>
      <c r="N48" s="375">
        <v>10.769000000000005</v>
      </c>
      <c r="O48" s="374">
        <v>424.68900000000002</v>
      </c>
      <c r="P48" s="375">
        <v>10.769000000000005</v>
      </c>
      <c r="Q48" s="375">
        <v>0</v>
      </c>
      <c r="R48" s="375"/>
      <c r="S48" s="87"/>
      <c r="T48" s="374" t="s">
        <v>99</v>
      </c>
      <c r="U48" s="375">
        <v>-0.10499999999996135</v>
      </c>
      <c r="V48" s="375">
        <v>-0.10499999999996135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413.92</v>
      </c>
      <c r="AC48" s="375">
        <v>34.493333333333332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424.68900000000002</v>
      </c>
      <c r="AI48" s="375">
        <v>10.769000000000005</v>
      </c>
      <c r="AJ48" s="401">
        <v>1.0879999999999654</v>
      </c>
      <c r="AK48" s="375">
        <v>-0.10499999999996135</v>
      </c>
    </row>
    <row r="49" spans="1:37" ht="15" customHeight="1" thickBot="1" x14ac:dyDescent="0.25">
      <c r="A49" s="86"/>
      <c r="B49" s="1709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3</v>
      </c>
      <c r="I49" s="90">
        <v>0</v>
      </c>
      <c r="J49" s="90">
        <v>0</v>
      </c>
      <c r="K49" s="90">
        <v>8.3447905092592585</v>
      </c>
      <c r="L49" s="89">
        <v>1168.5182094907409</v>
      </c>
      <c r="M49" s="89">
        <v>1177.951</v>
      </c>
      <c r="N49" s="90">
        <v>9.4327905092591209</v>
      </c>
      <c r="O49" s="89">
        <v>1177.951</v>
      </c>
      <c r="P49" s="90">
        <v>9.4327905092591209</v>
      </c>
      <c r="Q49" s="90">
        <v>0</v>
      </c>
      <c r="R49" s="90"/>
      <c r="S49" s="87"/>
      <c r="T49" s="89" t="s">
        <v>100</v>
      </c>
      <c r="U49" s="90">
        <v>15.545000000000073</v>
      </c>
      <c r="V49" s="90">
        <v>15.545000000000073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1176.8630000000001</v>
      </c>
      <c r="AC49" s="90">
        <v>98.071916666666667</v>
      </c>
      <c r="AD49" s="90">
        <v>6.9960000000000004</v>
      </c>
      <c r="AE49" s="90">
        <v>8.3447905092592585</v>
      </c>
      <c r="AF49" s="90">
        <v>-1.348790509259258</v>
      </c>
      <c r="AG49" s="90">
        <v>0</v>
      </c>
      <c r="AH49" s="89">
        <v>1177.951</v>
      </c>
      <c r="AI49" s="90">
        <v>1.0879999999999654</v>
      </c>
      <c r="AJ49" s="192">
        <v>-15.308705498999885</v>
      </c>
      <c r="AK49" s="90">
        <v>15.545000000000073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3.3100000000000027</v>
      </c>
      <c r="F50" s="98">
        <v>25.2</v>
      </c>
      <c r="G50" s="98">
        <v>0</v>
      </c>
      <c r="H50" s="98">
        <v>25.140000000000008</v>
      </c>
      <c r="I50" s="98">
        <v>0</v>
      </c>
      <c r="J50" s="98">
        <v>0</v>
      </c>
      <c r="K50" s="98">
        <v>24.042322916666663</v>
      </c>
      <c r="L50" s="94">
        <v>6019.3276770833327</v>
      </c>
      <c r="M50" s="94">
        <v>6028.0612945010007</v>
      </c>
      <c r="N50" s="98">
        <v>8.7336174176664798</v>
      </c>
      <c r="O50" s="94">
        <v>6028.0612945010007</v>
      </c>
      <c r="P50" s="98">
        <v>8.7336174176680288</v>
      </c>
      <c r="Q50" s="98">
        <v>5955.8310000000001</v>
      </c>
      <c r="R50" s="98">
        <v>72.230294501000571</v>
      </c>
      <c r="S50" s="449"/>
      <c r="T50" s="96" t="s">
        <v>77</v>
      </c>
      <c r="U50" s="98">
        <v>-75.902556069199818</v>
      </c>
      <c r="V50" s="98">
        <v>-75.902556069199818</v>
      </c>
      <c r="W50" s="98">
        <v>0</v>
      </c>
      <c r="X50" s="98">
        <v>0</v>
      </c>
      <c r="Y50" s="98">
        <v>25.2</v>
      </c>
      <c r="Z50" s="98">
        <v>0</v>
      </c>
      <c r="AA50" s="98">
        <v>0</v>
      </c>
      <c r="AB50" s="94">
        <v>6043.37</v>
      </c>
      <c r="AC50" s="98">
        <v>503.61416666666662</v>
      </c>
      <c r="AD50" s="98">
        <v>21.744</v>
      </c>
      <c r="AE50" s="98">
        <v>24.042322916666663</v>
      </c>
      <c r="AF50" s="98">
        <v>-2.2983229166666632</v>
      </c>
      <c r="AG50" s="98">
        <v>0</v>
      </c>
      <c r="AH50" s="94">
        <v>6028.0612945010007</v>
      </c>
      <c r="AI50" s="98">
        <v>-15.308705498999188</v>
      </c>
      <c r="AJ50" s="95">
        <v>-63.066000000000031</v>
      </c>
      <c r="AK50" s="98">
        <v>-75.902556069199818</v>
      </c>
    </row>
    <row r="51" spans="1:37" ht="15" customHeight="1" x14ac:dyDescent="0.2">
      <c r="A51" s="86"/>
      <c r="B51" s="1711" t="s">
        <v>82</v>
      </c>
      <c r="C51" s="266">
        <v>1</v>
      </c>
      <c r="D51" s="266">
        <v>1998</v>
      </c>
      <c r="E51" s="288">
        <v>-46.117000000000004</v>
      </c>
      <c r="F51" s="288">
        <v>5.3</v>
      </c>
      <c r="G51" s="288">
        <v>0</v>
      </c>
      <c r="H51" s="288">
        <v>8.16</v>
      </c>
      <c r="I51" s="288">
        <v>0</v>
      </c>
      <c r="J51" s="288">
        <v>0</v>
      </c>
      <c r="K51" s="288">
        <v>41.659723379629632</v>
      </c>
      <c r="L51" s="263">
        <v>1907.3632766203702</v>
      </c>
      <c r="M51" s="263">
        <v>1986.8220474583968</v>
      </c>
      <c r="N51" s="288">
        <v>79.458770838026567</v>
      </c>
      <c r="O51" s="263">
        <v>1871.9680000000001</v>
      </c>
      <c r="P51" s="288">
        <v>-35.395276620370169</v>
      </c>
      <c r="Q51" s="288">
        <v>0</v>
      </c>
      <c r="R51" s="288"/>
      <c r="S51" s="87"/>
      <c r="T51" s="266">
        <v>1</v>
      </c>
      <c r="U51" s="288">
        <v>-11.234088432516728</v>
      </c>
      <c r="V51" s="288">
        <v>-116.23799999999983</v>
      </c>
      <c r="W51" s="288">
        <v>0</v>
      </c>
      <c r="X51" s="288">
        <v>49.4</v>
      </c>
      <c r="Y51" s="288">
        <v>5.3</v>
      </c>
      <c r="Z51" s="288">
        <v>0</v>
      </c>
      <c r="AA51" s="288">
        <v>-11</v>
      </c>
      <c r="AB51" s="263">
        <v>1859.423</v>
      </c>
      <c r="AC51" s="288">
        <v>154.95191666666668</v>
      </c>
      <c r="AD51" s="288">
        <v>6.4160000000000004</v>
      </c>
      <c r="AE51" s="288">
        <v>41.659723379629632</v>
      </c>
      <c r="AF51" s="288">
        <v>-35.243723379629628</v>
      </c>
      <c r="AG51" s="288">
        <v>0</v>
      </c>
      <c r="AH51" s="263">
        <v>1796.357</v>
      </c>
      <c r="AI51" s="289">
        <v>-63.066000000000031</v>
      </c>
      <c r="AJ51" s="289">
        <v>0</v>
      </c>
      <c r="AK51" s="289">
        <v>-53.770999999999958</v>
      </c>
    </row>
    <row r="52" spans="1:37" ht="15" customHeight="1" x14ac:dyDescent="0.2">
      <c r="A52" s="86"/>
      <c r="B52" s="1712" t="s">
        <v>82</v>
      </c>
      <c r="C52" s="374">
        <v>2</v>
      </c>
      <c r="D52" s="374">
        <v>1086</v>
      </c>
      <c r="E52" s="401">
        <v>-7.2460000000000004</v>
      </c>
      <c r="F52" s="401">
        <v>1.8</v>
      </c>
      <c r="G52" s="401">
        <v>0</v>
      </c>
      <c r="H52" s="401">
        <v>8.16</v>
      </c>
      <c r="I52" s="401">
        <v>0</v>
      </c>
      <c r="J52" s="401">
        <v>0</v>
      </c>
      <c r="K52" s="401">
        <v>20.502873842592592</v>
      </c>
      <c r="L52" s="392">
        <v>1051.8911261574071</v>
      </c>
      <c r="M52" s="392">
        <v>1069.6326634997181</v>
      </c>
      <c r="N52" s="401">
        <v>17.741537342310949</v>
      </c>
      <c r="O52" s="392">
        <v>1007.471</v>
      </c>
      <c r="P52" s="401">
        <v>-44.42012615740714</v>
      </c>
      <c r="Q52" s="401">
        <v>0</v>
      </c>
      <c r="R52" s="401"/>
      <c r="S52" s="87"/>
      <c r="T52" s="374">
        <v>2</v>
      </c>
      <c r="U52" s="401">
        <v>-84.075137587662766</v>
      </c>
      <c r="V52" s="401">
        <v>-140.44000000000005</v>
      </c>
      <c r="W52" s="401">
        <v>0</v>
      </c>
      <c r="X52" s="401">
        <v>0</v>
      </c>
      <c r="Y52" s="401">
        <v>1.8</v>
      </c>
      <c r="Z52" s="401">
        <v>0</v>
      </c>
      <c r="AA52" s="401">
        <v>0</v>
      </c>
      <c r="AB52" s="392">
        <v>941.39399999999978</v>
      </c>
      <c r="AC52" s="401">
        <v>78.449499999999986</v>
      </c>
      <c r="AD52" s="401">
        <v>10.241</v>
      </c>
      <c r="AE52" s="401">
        <v>20.502873842592592</v>
      </c>
      <c r="AF52" s="401">
        <v>-10.261873842592593</v>
      </c>
      <c r="AG52" s="401">
        <v>0</v>
      </c>
      <c r="AH52" s="392">
        <v>884.63499999999999</v>
      </c>
      <c r="AI52" s="398">
        <v>-56.758999999999787</v>
      </c>
      <c r="AJ52" s="398">
        <v>22.758260654095011</v>
      </c>
      <c r="AK52" s="398">
        <v>-64.046000000000049</v>
      </c>
    </row>
    <row r="53" spans="1:37" ht="15" customHeight="1" x14ac:dyDescent="0.2">
      <c r="A53" s="86"/>
      <c r="B53" s="1712" t="s">
        <v>82</v>
      </c>
      <c r="C53" s="374">
        <v>3</v>
      </c>
      <c r="D53" s="374">
        <v>1748</v>
      </c>
      <c r="E53" s="401">
        <v>2.25</v>
      </c>
      <c r="F53" s="401">
        <v>1.2</v>
      </c>
      <c r="G53" s="401">
        <v>0</v>
      </c>
      <c r="H53" s="401">
        <v>8.16</v>
      </c>
      <c r="I53" s="401">
        <v>0</v>
      </c>
      <c r="J53" s="401">
        <v>0</v>
      </c>
      <c r="K53" s="401">
        <v>39.392166666666668</v>
      </c>
      <c r="L53" s="392">
        <v>1703.8978333333332</v>
      </c>
      <c r="M53" s="392">
        <v>2415.1949148992103</v>
      </c>
      <c r="N53" s="401">
        <v>711.29708156587708</v>
      </c>
      <c r="O53" s="392">
        <v>2255.6469999999999</v>
      </c>
      <c r="P53" s="401">
        <v>551.74916666666672</v>
      </c>
      <c r="Q53" s="401">
        <v>0</v>
      </c>
      <c r="R53" s="401"/>
      <c r="S53" s="87"/>
      <c r="T53" s="374">
        <v>3</v>
      </c>
      <c r="U53" s="401">
        <v>774.57880870067902</v>
      </c>
      <c r="V53" s="401">
        <v>623.06099999999992</v>
      </c>
      <c r="W53" s="401">
        <v>0</v>
      </c>
      <c r="X53" s="401">
        <v>-5.5</v>
      </c>
      <c r="Y53" s="401">
        <v>1.2</v>
      </c>
      <c r="Z53" s="401">
        <v>0</v>
      </c>
      <c r="AA53" s="401">
        <v>0</v>
      </c>
      <c r="AB53" s="392">
        <v>1609.79</v>
      </c>
      <c r="AC53" s="401">
        <v>134.14916666666667</v>
      </c>
      <c r="AD53" s="401">
        <v>6.9509999999999996</v>
      </c>
      <c r="AE53" s="401">
        <v>39.392166666666668</v>
      </c>
      <c r="AF53" s="401">
        <v>-32.441166666666668</v>
      </c>
      <c r="AG53" s="401">
        <v>0</v>
      </c>
      <c r="AH53" s="392">
        <v>1611.3520000000001</v>
      </c>
      <c r="AI53" s="398">
        <v>1.5620000000001255</v>
      </c>
      <c r="AJ53" s="398">
        <v>-56.758999999999787</v>
      </c>
      <c r="AK53" s="398">
        <v>-21.264999999999873</v>
      </c>
    </row>
    <row r="54" spans="1:37" ht="15" customHeight="1" x14ac:dyDescent="0.2">
      <c r="A54" s="86"/>
      <c r="B54" s="1712" t="s">
        <v>82</v>
      </c>
      <c r="C54" s="374">
        <v>5</v>
      </c>
      <c r="D54" s="374">
        <v>963</v>
      </c>
      <c r="E54" s="401">
        <v>4</v>
      </c>
      <c r="F54" s="401">
        <v>5.9</v>
      </c>
      <c r="G54" s="401">
        <v>0</v>
      </c>
      <c r="H54" s="401">
        <v>8.25</v>
      </c>
      <c r="I54" s="401">
        <v>0</v>
      </c>
      <c r="J54" s="401">
        <v>0</v>
      </c>
      <c r="K54" s="401">
        <v>4.8929085648148147</v>
      </c>
      <c r="L54" s="392">
        <v>959.7570914351852</v>
      </c>
      <c r="M54" s="392">
        <v>1042.2761565100391</v>
      </c>
      <c r="N54" s="401">
        <v>82.51906507485387</v>
      </c>
      <c r="O54" s="392">
        <v>982.05399999999997</v>
      </c>
      <c r="P54" s="401">
        <v>22.296908564814771</v>
      </c>
      <c r="Q54" s="401">
        <v>0</v>
      </c>
      <c r="R54" s="401"/>
      <c r="S54" s="87"/>
      <c r="T54" s="374">
        <v>5</v>
      </c>
      <c r="U54" s="401">
        <v>196.08041668320834</v>
      </c>
      <c r="V54" s="401">
        <v>139.98000000000002</v>
      </c>
      <c r="W54" s="401">
        <v>0</v>
      </c>
      <c r="X54" s="401">
        <v>0</v>
      </c>
      <c r="Y54" s="401">
        <v>5.9</v>
      </c>
      <c r="Z54" s="401">
        <v>0</v>
      </c>
      <c r="AA54" s="401">
        <v>0</v>
      </c>
      <c r="AB54" s="392">
        <v>836.65</v>
      </c>
      <c r="AC54" s="401">
        <v>69.720833333333331</v>
      </c>
      <c r="AD54" s="401">
        <v>2.6509999999999998</v>
      </c>
      <c r="AE54" s="401">
        <v>4.8929085648148147</v>
      </c>
      <c r="AF54" s="401">
        <v>-2.2419085648148149</v>
      </c>
      <c r="AG54" s="401">
        <v>0</v>
      </c>
      <c r="AH54" s="392">
        <v>857.70799999999997</v>
      </c>
      <c r="AI54" s="398">
        <v>21.057999999999993</v>
      </c>
      <c r="AJ54" s="398">
        <v>1.5620000000001255</v>
      </c>
      <c r="AK54" s="398">
        <v>15.617999999999938</v>
      </c>
    </row>
    <row r="55" spans="1:37" ht="15" customHeight="1" x14ac:dyDescent="0.2">
      <c r="A55" s="86"/>
      <c r="B55" s="171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61.250999999999998</v>
      </c>
      <c r="P55" s="401">
        <v>-3.7490000000000023</v>
      </c>
      <c r="Q55" s="401">
        <v>0</v>
      </c>
      <c r="R55" s="401"/>
      <c r="S55" s="87"/>
      <c r="T55" s="374" t="s">
        <v>101</v>
      </c>
      <c r="U55" s="401">
        <v>-2.0309412457066855E-3</v>
      </c>
      <c r="V55" s="401">
        <v>-3.4409999999999954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64.635999999999996</v>
      </c>
      <c r="AI55" s="398">
        <v>-0.36400000000000432</v>
      </c>
      <c r="AJ55" s="398">
        <v>-113.55173934590468</v>
      </c>
      <c r="AK55" s="398">
        <v>-5.8000000000006935E-2</v>
      </c>
    </row>
    <row r="56" spans="1:37" ht="15" customHeight="1" x14ac:dyDescent="0.2">
      <c r="A56" s="86"/>
      <c r="B56" s="1712" t="s">
        <v>84</v>
      </c>
      <c r="C56" s="374"/>
      <c r="D56" s="374">
        <v>1120</v>
      </c>
      <c r="E56" s="401">
        <v>4.786999999999999</v>
      </c>
      <c r="F56" s="401">
        <v>60</v>
      </c>
      <c r="G56" s="401">
        <v>0</v>
      </c>
      <c r="H56" s="401">
        <v>25.200000000000003</v>
      </c>
      <c r="I56" s="401">
        <v>0</v>
      </c>
      <c r="J56" s="401">
        <v>0</v>
      </c>
      <c r="K56" s="401">
        <v>37.4</v>
      </c>
      <c r="L56" s="392">
        <v>1122.1869999999999</v>
      </c>
      <c r="M56" s="392">
        <v>1048.7290561553793</v>
      </c>
      <c r="N56" s="401">
        <v>-73.457943844620559</v>
      </c>
      <c r="O56" s="392">
        <v>988.13400000000001</v>
      </c>
      <c r="P56" s="401">
        <v>-134.05299999999988</v>
      </c>
      <c r="Q56" s="401">
        <v>0</v>
      </c>
      <c r="R56" s="401"/>
      <c r="S56" s="87"/>
      <c r="T56" s="374" t="s">
        <v>102</v>
      </c>
      <c r="U56" s="401">
        <v>-43.691133813629449</v>
      </c>
      <c r="V56" s="401">
        <v>-98.924999999999955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1081.4870000000001</v>
      </c>
      <c r="AC56" s="401">
        <v>90.123916666666673</v>
      </c>
      <c r="AD56" s="401">
        <v>6.016</v>
      </c>
      <c r="AE56" s="401">
        <v>37.4</v>
      </c>
      <c r="AF56" s="401">
        <v>-31.384</v>
      </c>
      <c r="AG56" s="401">
        <v>0</v>
      </c>
      <c r="AH56" s="392">
        <v>1042.7460000000001</v>
      </c>
      <c r="AI56" s="398">
        <v>-38.740999999999985</v>
      </c>
      <c r="AJ56" s="398">
        <v>-3.900999999999982</v>
      </c>
      <c r="AK56" s="398">
        <v>-44.333999999999833</v>
      </c>
    </row>
    <row r="57" spans="1:37" ht="15" hidden="1" customHeight="1" thickBot="1" x14ac:dyDescent="0.25">
      <c r="A57" s="86"/>
      <c r="B57" s="171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21.057999999999993</v>
      </c>
      <c r="AK57" s="398">
        <v>0</v>
      </c>
    </row>
    <row r="58" spans="1:37" ht="15" customHeight="1" thickBot="1" x14ac:dyDescent="0.25">
      <c r="A58" s="86"/>
      <c r="B58" s="1709" t="s">
        <v>85</v>
      </c>
      <c r="C58" s="89">
        <v>2</v>
      </c>
      <c r="D58" s="89">
        <v>995</v>
      </c>
      <c r="E58" s="192">
        <v>-17.22</v>
      </c>
      <c r="F58" s="192">
        <v>120</v>
      </c>
      <c r="G58" s="192">
        <v>0</v>
      </c>
      <c r="H58" s="192">
        <v>4.5</v>
      </c>
      <c r="I58" s="192">
        <v>0</v>
      </c>
      <c r="J58" s="192">
        <v>0</v>
      </c>
      <c r="K58" s="192">
        <v>0</v>
      </c>
      <c r="L58" s="190">
        <v>1093.28</v>
      </c>
      <c r="M58" s="190">
        <v>758.60473882169367</v>
      </c>
      <c r="N58" s="192">
        <v>-334.6752611783063</v>
      </c>
      <c r="O58" s="190">
        <v>734.12744533756984</v>
      </c>
      <c r="P58" s="192">
        <v>-359.15255466243013</v>
      </c>
      <c r="Q58" s="192">
        <v>0</v>
      </c>
      <c r="R58" s="192"/>
      <c r="S58" s="87"/>
      <c r="T58" s="89">
        <v>2</v>
      </c>
      <c r="U58" s="192">
        <v>-318.63023106352762</v>
      </c>
      <c r="V58" s="192">
        <v>-337.86055466243022</v>
      </c>
      <c r="W58" s="192">
        <v>0</v>
      </c>
      <c r="X58" s="192">
        <v>104.7</v>
      </c>
      <c r="Y58" s="192">
        <v>0</v>
      </c>
      <c r="Z58" s="192">
        <v>0</v>
      </c>
      <c r="AA58" s="192">
        <v>0</v>
      </c>
      <c r="AB58" s="190">
        <v>1077.98</v>
      </c>
      <c r="AC58" s="192">
        <v>89.831666666666663</v>
      </c>
      <c r="AD58" s="192">
        <v>3.2</v>
      </c>
      <c r="AE58" s="192">
        <v>0</v>
      </c>
      <c r="AF58" s="192">
        <v>3.2</v>
      </c>
      <c r="AG58" s="192">
        <v>0</v>
      </c>
      <c r="AH58" s="190">
        <v>1100.738260654095</v>
      </c>
      <c r="AI58" s="193">
        <v>22.758260654095011</v>
      </c>
      <c r="AJ58" s="193">
        <v>-0.36400000000000432</v>
      </c>
      <c r="AK58" s="193">
        <v>28.914142574113157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-59.546000000000006</v>
      </c>
      <c r="F59" s="97">
        <v>194.2</v>
      </c>
      <c r="G59" s="97">
        <v>0</v>
      </c>
      <c r="H59" s="97">
        <v>62.430000000000007</v>
      </c>
      <c r="I59" s="97">
        <v>0</v>
      </c>
      <c r="J59" s="97">
        <v>0</v>
      </c>
      <c r="K59" s="97">
        <v>143.84767245370369</v>
      </c>
      <c r="L59" s="97">
        <v>7903.3763275462961</v>
      </c>
      <c r="M59" s="97">
        <v>8386.2659447372898</v>
      </c>
      <c r="N59" s="97">
        <v>482.8896171909937</v>
      </c>
      <c r="O59" s="97">
        <v>7900.6524453375705</v>
      </c>
      <c r="P59" s="97">
        <v>-2.7238822087256267</v>
      </c>
      <c r="Q59" s="97">
        <v>7381.509</v>
      </c>
      <c r="R59" s="97">
        <v>519.14344533757048</v>
      </c>
      <c r="S59" s="449"/>
      <c r="T59" s="96" t="s">
        <v>81</v>
      </c>
      <c r="U59" s="97">
        <v>513.02660354530599</v>
      </c>
      <c r="V59" s="97">
        <v>66.136445337569967</v>
      </c>
      <c r="W59" s="97">
        <v>0</v>
      </c>
      <c r="X59" s="97">
        <v>130.5</v>
      </c>
      <c r="Y59" s="97">
        <v>14.2</v>
      </c>
      <c r="Z59" s="97">
        <v>0</v>
      </c>
      <c r="AA59" s="97">
        <v>-11</v>
      </c>
      <c r="AB59" s="97">
        <v>7471.7240000000002</v>
      </c>
      <c r="AC59" s="97">
        <v>622.6436666666666</v>
      </c>
      <c r="AD59" s="97">
        <v>35.497</v>
      </c>
      <c r="AE59" s="97">
        <v>143.84767245370369</v>
      </c>
      <c r="AF59" s="97">
        <v>-108.35067245370369</v>
      </c>
      <c r="AG59" s="97">
        <v>0</v>
      </c>
      <c r="AH59" s="97">
        <v>7358.1722606540952</v>
      </c>
      <c r="AI59" s="98">
        <v>-113.55173934590493</v>
      </c>
      <c r="AJ59" s="95">
        <v>-0.65099999999999625</v>
      </c>
      <c r="AK59" s="98">
        <v>-138.94185742588706</v>
      </c>
    </row>
    <row r="60" spans="1:37" ht="15" customHeight="1" x14ac:dyDescent="0.2">
      <c r="A60" s="86"/>
      <c r="B60" s="1712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0.15000000000000002</v>
      </c>
      <c r="I60" s="401">
        <v>0</v>
      </c>
      <c r="J60" s="401">
        <v>0</v>
      </c>
      <c r="K60" s="401">
        <v>0</v>
      </c>
      <c r="L60" s="392">
        <v>149.85</v>
      </c>
      <c r="M60" s="392">
        <v>149.73155286567504</v>
      </c>
      <c r="N60" s="401">
        <v>-0.11844713432495269</v>
      </c>
      <c r="O60" s="392">
        <v>149.536</v>
      </c>
      <c r="P60" s="401">
        <v>-0.31399999999999295</v>
      </c>
      <c r="Q60" s="401">
        <v>0</v>
      </c>
      <c r="R60" s="401"/>
      <c r="S60" s="87"/>
      <c r="T60" s="374" t="s">
        <v>86</v>
      </c>
      <c r="U60" s="401">
        <v>4.4439542218251518</v>
      </c>
      <c r="V60" s="401">
        <v>4.6850000000000023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149.85</v>
      </c>
      <c r="AC60" s="401">
        <v>12.487499999999999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145.94900000000001</v>
      </c>
      <c r="AI60" s="398">
        <v>-3.900999999999982</v>
      </c>
      <c r="AJ60" s="398">
        <v>0</v>
      </c>
      <c r="AK60" s="398">
        <v>0.12000000000000455</v>
      </c>
    </row>
    <row r="61" spans="1:37" ht="15" customHeight="1" x14ac:dyDescent="0.2">
      <c r="A61" s="86"/>
      <c r="B61" s="171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0.03</v>
      </c>
      <c r="I61" s="401">
        <v>0</v>
      </c>
      <c r="J61" s="401">
        <v>0</v>
      </c>
      <c r="K61" s="401">
        <v>0</v>
      </c>
      <c r="L61" s="392">
        <v>69.97</v>
      </c>
      <c r="M61" s="392">
        <v>69.7168529720322</v>
      </c>
      <c r="N61" s="401">
        <v>-0.25314702796779898</v>
      </c>
      <c r="O61" s="392">
        <v>69.688999999999993</v>
      </c>
      <c r="P61" s="401">
        <v>-0.28100000000000591</v>
      </c>
      <c r="Q61" s="401">
        <v>0</v>
      </c>
      <c r="R61" s="401"/>
      <c r="S61" s="87"/>
      <c r="T61" s="374" t="s">
        <v>103</v>
      </c>
      <c r="U61" s="401">
        <v>-0.25682542165579036</v>
      </c>
      <c r="V61" s="401">
        <v>5.5999999999997385E-2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69.97</v>
      </c>
      <c r="AC61" s="401">
        <v>5.8308333333333335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69.319000000000003</v>
      </c>
      <c r="AI61" s="398">
        <v>-0.65099999999999625</v>
      </c>
      <c r="AJ61" s="398">
        <v>0</v>
      </c>
      <c r="AK61" s="398">
        <v>-0.31499999999999773</v>
      </c>
    </row>
    <row r="62" spans="1:37" ht="15" customHeight="1" x14ac:dyDescent="0.2">
      <c r="A62" s="86"/>
      <c r="B62" s="171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96.596999999999753</v>
      </c>
      <c r="AK62" s="398">
        <v>0</v>
      </c>
    </row>
    <row r="63" spans="1:37" ht="15" customHeight="1" x14ac:dyDescent="0.2">
      <c r="A63" s="86"/>
      <c r="B63" s="171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92.044999999999774</v>
      </c>
      <c r="AK63" s="398">
        <v>0</v>
      </c>
    </row>
    <row r="64" spans="1:37" ht="15" customHeight="1" thickBot="1" x14ac:dyDescent="0.25">
      <c r="A64" s="86"/>
      <c r="B64" s="1709" t="s">
        <v>93</v>
      </c>
      <c r="C64" s="89"/>
      <c r="D64" s="89">
        <v>6180</v>
      </c>
      <c r="E64" s="192">
        <v>-8.8879999999999999</v>
      </c>
      <c r="F64" s="192">
        <v>0</v>
      </c>
      <c r="G64" s="192">
        <v>0</v>
      </c>
      <c r="H64" s="192">
        <v>33</v>
      </c>
      <c r="I64" s="192">
        <v>0</v>
      </c>
      <c r="J64" s="192">
        <v>0</v>
      </c>
      <c r="K64" s="192">
        <v>0</v>
      </c>
      <c r="L64" s="190">
        <v>6138.1120000000001</v>
      </c>
      <c r="M64" s="190">
        <v>6631.9718624843754</v>
      </c>
      <c r="N64" s="192">
        <v>493.8598624843753</v>
      </c>
      <c r="O64" s="190">
        <v>6245.7820000000002</v>
      </c>
      <c r="P64" s="192">
        <v>107.67000000000007</v>
      </c>
      <c r="Q64" s="192">
        <v>0</v>
      </c>
      <c r="R64" s="192"/>
      <c r="S64" s="87"/>
      <c r="T64" s="89" t="s">
        <v>105</v>
      </c>
      <c r="U64" s="192">
        <v>365.28443638191584</v>
      </c>
      <c r="V64" s="192">
        <v>-6.2219999999997526</v>
      </c>
      <c r="W64" s="192">
        <v>0</v>
      </c>
      <c r="X64" s="192">
        <v>0</v>
      </c>
      <c r="Y64" s="192">
        <v>0</v>
      </c>
      <c r="Z64" s="192">
        <v>0</v>
      </c>
      <c r="AA64" s="192">
        <v>-21</v>
      </c>
      <c r="AB64" s="190">
        <v>6917.1120000000001</v>
      </c>
      <c r="AC64" s="192">
        <v>576.42600000000004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7013.7089999999998</v>
      </c>
      <c r="AI64" s="193">
        <v>96.596999999999753</v>
      </c>
      <c r="AJ64" s="193">
        <v>-36.815444844904803</v>
      </c>
      <c r="AK64" s="193">
        <v>30.131999999999607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0</v>
      </c>
      <c r="G65" s="97">
        <v>0</v>
      </c>
      <c r="H65" s="97">
        <v>33.18</v>
      </c>
      <c r="I65" s="97">
        <v>0</v>
      </c>
      <c r="J65" s="97">
        <v>0</v>
      </c>
      <c r="K65" s="97">
        <v>0</v>
      </c>
      <c r="L65" s="119">
        <v>6357.9319999999998</v>
      </c>
      <c r="M65" s="119">
        <v>6851.4202683220828</v>
      </c>
      <c r="N65" s="97">
        <v>493.48826832208255</v>
      </c>
      <c r="O65" s="119">
        <v>6465.0070000000005</v>
      </c>
      <c r="P65" s="97">
        <v>107.07500000000073</v>
      </c>
      <c r="Q65" s="97">
        <v>7200.0339999999997</v>
      </c>
      <c r="R65" s="97">
        <v>-735.02699999999913</v>
      </c>
      <c r="S65" s="449"/>
      <c r="T65" s="96" t="s">
        <v>88</v>
      </c>
      <c r="U65" s="97">
        <v>369.47156518208521</v>
      </c>
      <c r="V65" s="97">
        <v>-1.4809999999997672</v>
      </c>
      <c r="W65" s="97">
        <v>0</v>
      </c>
      <c r="X65" s="97">
        <v>0</v>
      </c>
      <c r="Y65" s="97">
        <v>0</v>
      </c>
      <c r="Z65" s="97">
        <v>0</v>
      </c>
      <c r="AA65" s="97">
        <v>-21</v>
      </c>
      <c r="AB65" s="119">
        <v>7136.9319999999998</v>
      </c>
      <c r="AC65" s="97">
        <v>594.74433333333343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7228.9769999999999</v>
      </c>
      <c r="AI65" s="98">
        <v>92.045000000000073</v>
      </c>
      <c r="AJ65" s="95">
        <v>0</v>
      </c>
      <c r="AK65" s="98">
        <v>29.936999999999898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-65.124000000000009</v>
      </c>
      <c r="F66" s="108">
        <v>219.39999999999998</v>
      </c>
      <c r="G66" s="108">
        <v>0</v>
      </c>
      <c r="H66" s="108">
        <v>120.75000000000003</v>
      </c>
      <c r="I66" s="108">
        <v>0</v>
      </c>
      <c r="J66" s="442">
        <v>0</v>
      </c>
      <c r="K66" s="108">
        <v>167.88999537037034</v>
      </c>
      <c r="L66" s="108">
        <v>20280.636004629629</v>
      </c>
      <c r="M66" s="108">
        <v>21265.747507560372</v>
      </c>
      <c r="N66" s="108">
        <v>985.11150293074388</v>
      </c>
      <c r="O66" s="108">
        <v>20393.720739838573</v>
      </c>
      <c r="P66" s="108">
        <v>113.08473520894404</v>
      </c>
      <c r="Q66" s="108">
        <v>20537.374</v>
      </c>
      <c r="R66" s="108">
        <v>-143.65326016142717</v>
      </c>
      <c r="S66" s="109"/>
      <c r="T66" s="105" t="s">
        <v>287</v>
      </c>
      <c r="U66" s="108">
        <v>806.59561265819138</v>
      </c>
      <c r="V66" s="108">
        <v>-11.247110731629618</v>
      </c>
      <c r="W66" s="108">
        <v>0</v>
      </c>
      <c r="X66" s="108">
        <v>130.5</v>
      </c>
      <c r="Y66" s="108">
        <v>39.4</v>
      </c>
      <c r="Z66" s="108">
        <v>0</v>
      </c>
      <c r="AA66" s="108">
        <v>-32</v>
      </c>
      <c r="AB66" s="106">
        <v>20652.026000000002</v>
      </c>
      <c r="AC66" s="108">
        <v>1721.0021666666667</v>
      </c>
      <c r="AD66" s="108">
        <v>67.225999999999999</v>
      </c>
      <c r="AE66" s="442">
        <v>167.88999537037034</v>
      </c>
      <c r="AF66" s="108">
        <v>-100.66399537037036</v>
      </c>
      <c r="AG66" s="108">
        <v>0</v>
      </c>
      <c r="AH66" s="108">
        <v>20615.210555155096</v>
      </c>
      <c r="AI66" s="108">
        <v>-36.815444844905869</v>
      </c>
      <c r="AJ66" s="110">
        <v>0</v>
      </c>
      <c r="AK66" s="108">
        <v>-184.90741349508608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-90.13900000000001</v>
      </c>
      <c r="F68" s="108">
        <v>433.4</v>
      </c>
      <c r="G68" s="106">
        <v>0</v>
      </c>
      <c r="H68" s="106">
        <v>150.02225806451617</v>
      </c>
      <c r="I68" s="106">
        <v>0</v>
      </c>
      <c r="J68" s="447">
        <v>0</v>
      </c>
      <c r="K68" s="106">
        <v>284.94432060185181</v>
      </c>
      <c r="L68" s="106">
        <v>30774.29442133363</v>
      </c>
      <c r="M68" s="106">
        <v>31361.481226427644</v>
      </c>
      <c r="N68" s="108">
        <v>587.18680509401202</v>
      </c>
      <c r="O68" s="106">
        <v>30783.7891185431</v>
      </c>
      <c r="P68" s="108">
        <v>9.8946972094676315</v>
      </c>
      <c r="Q68" s="106">
        <v>30953.391</v>
      </c>
      <c r="R68" s="108">
        <v>-169.60188145689972</v>
      </c>
      <c r="S68" s="109"/>
      <c r="T68" s="105" t="s">
        <v>288</v>
      </c>
      <c r="U68" s="108">
        <v>757.60295955175275</v>
      </c>
      <c r="V68" s="108">
        <v>-66.247110731629618</v>
      </c>
      <c r="W68" s="108">
        <v>0</v>
      </c>
      <c r="X68" s="108">
        <v>105.63149999999999</v>
      </c>
      <c r="Y68" s="106">
        <v>78.400000000000006</v>
      </c>
      <c r="Z68" s="120">
        <v>0</v>
      </c>
      <c r="AA68" s="108">
        <v>-50.7</v>
      </c>
      <c r="AB68" s="107">
        <v>31044.170241935484</v>
      </c>
      <c r="AC68" s="106">
        <v>2575.1804092430802</v>
      </c>
      <c r="AD68" s="106">
        <v>195.22300000000001</v>
      </c>
      <c r="AE68" s="106">
        <v>309.89532638888886</v>
      </c>
      <c r="AF68" s="106">
        <v>-114.67232638888891</v>
      </c>
      <c r="AG68" s="108">
        <v>0</v>
      </c>
      <c r="AH68" s="106">
        <v>30851.210555155096</v>
      </c>
      <c r="AI68" s="108">
        <v>-192.95968678038844</v>
      </c>
      <c r="AJ68" s="169" t="e">
        <v>#VALUE!</v>
      </c>
      <c r="AK68" s="108">
        <v>-239.90741349508608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0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0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04" t="s">
        <v>322</v>
      </c>
      <c r="Y72" s="1704" t="s">
        <v>323</v>
      </c>
      <c r="Z72" s="331" t="s">
        <v>324</v>
      </c>
      <c r="AA72" s="1704" t="s">
        <v>325</v>
      </c>
      <c r="AB72" s="333" t="s">
        <v>317</v>
      </c>
      <c r="AC72" s="170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1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05" t="s">
        <v>316</v>
      </c>
      <c r="Y73" s="1705" t="s">
        <v>327</v>
      </c>
      <c r="Z73" s="332" t="s">
        <v>328</v>
      </c>
      <c r="AA73" s="1705" t="s">
        <v>316</v>
      </c>
      <c r="AB73" s="334" t="s">
        <v>316</v>
      </c>
      <c r="AC73" s="170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1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-76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85</v>
      </c>
      <c r="H76" s="404">
        <v>0</v>
      </c>
      <c r="I76" s="404">
        <v>0</v>
      </c>
      <c r="J76" s="404">
        <v>0</v>
      </c>
      <c r="K76" s="404">
        <v>138</v>
      </c>
      <c r="L76" s="403">
        <v>6155.8879999999999</v>
      </c>
      <c r="M76" s="403">
        <v>6201.5937500000009</v>
      </c>
      <c r="N76" s="404">
        <v>45.70575000000099</v>
      </c>
      <c r="O76" s="403">
        <v>2</v>
      </c>
      <c r="P76" s="404">
        <v>-16.406249999999091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4.2223946600800151</v>
      </c>
      <c r="AA76" s="267">
        <v>28.793783228314091</v>
      </c>
      <c r="AB76" s="267">
        <v>31.327000000000002</v>
      </c>
      <c r="AC76" s="336">
        <v>2.5332167716859111</v>
      </c>
      <c r="AD76" s="336">
        <v>2.6619999999999955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34.605972222222199</v>
      </c>
      <c r="J77" s="382">
        <v>0</v>
      </c>
      <c r="K77" s="382">
        <v>230</v>
      </c>
      <c r="L77" s="381">
        <v>8235.3940277777765</v>
      </c>
      <c r="M77" s="381">
        <v>8081</v>
      </c>
      <c r="N77" s="382">
        <v>-154.3940277777765</v>
      </c>
      <c r="O77" s="381">
        <v>4</v>
      </c>
      <c r="P77" s="382">
        <v>-210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1.8304865320852848E-2</v>
      </c>
      <c r="AA77" s="384">
        <v>16.481695134679146</v>
      </c>
      <c r="AB77" s="384">
        <v>13.577</v>
      </c>
      <c r="AC77" s="383">
        <v>-2.9046951346791463</v>
      </c>
      <c r="AD77" s="182">
        <v>0.5779999999999994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1506.747644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28.625243055555551</v>
      </c>
      <c r="J78" s="382">
        <v>0</v>
      </c>
      <c r="K78" s="382">
        <v>450</v>
      </c>
      <c r="L78" s="381">
        <v>7571.374756944444</v>
      </c>
      <c r="M78" s="381">
        <v>7549</v>
      </c>
      <c r="N78" s="382">
        <v>-22.374756944444016</v>
      </c>
      <c r="O78" s="381">
        <v>7</v>
      </c>
      <c r="P78" s="382">
        <v>100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9.5625158023538159E-2</v>
      </c>
      <c r="AA78" s="384">
        <v>45.904374841976463</v>
      </c>
      <c r="AB78" s="384">
        <v>35.195</v>
      </c>
      <c r="AC78" s="383">
        <v>-10.709374841976462</v>
      </c>
      <c r="AD78" s="383">
        <v>-1.5739999999999981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-6.8670000000000009</v>
      </c>
      <c r="F79" s="382">
        <v>0</v>
      </c>
      <c r="G79" s="382">
        <v>70</v>
      </c>
      <c r="H79" s="382">
        <v>0</v>
      </c>
      <c r="I79" s="382">
        <v>222.16561342592593</v>
      </c>
      <c r="J79" s="382">
        <v>0</v>
      </c>
      <c r="K79" s="382">
        <v>1700</v>
      </c>
      <c r="L79" s="381">
        <v>11790.967386574073</v>
      </c>
      <c r="M79" s="381">
        <v>11866.3451</v>
      </c>
      <c r="N79" s="382">
        <v>75.377713425927141</v>
      </c>
      <c r="O79" s="381"/>
      <c r="P79" s="382">
        <v>13.421399999999267</v>
      </c>
      <c r="Q79" s="187"/>
      <c r="R79" s="2899" t="s">
        <v>41</v>
      </c>
      <c r="S79" s="2900"/>
      <c r="T79" s="2900"/>
      <c r="U79" s="2900"/>
      <c r="V79" s="374"/>
      <c r="W79" s="383">
        <v>226.13871591751871</v>
      </c>
      <c r="X79" s="383">
        <v>135</v>
      </c>
      <c r="Y79" s="383">
        <v>0.22613871591751872</v>
      </c>
      <c r="Z79" s="383">
        <v>3.0045652400393026</v>
      </c>
      <c r="AA79" s="384">
        <v>132.22157347587822</v>
      </c>
      <c r="AB79" s="384">
        <v>140.37800000000001</v>
      </c>
      <c r="AC79" s="383">
        <v>8.1564265241217981</v>
      </c>
      <c r="AD79" s="383">
        <v>-0.66100000000002979</v>
      </c>
      <c r="AE79" s="384">
        <v>129</v>
      </c>
      <c r="AF79" s="383">
        <v>142.244</v>
      </c>
      <c r="AG79" s="383">
        <v>13.244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312</v>
      </c>
      <c r="L80" s="381">
        <v>10252</v>
      </c>
      <c r="M80" s="381">
        <v>10382.735999999999</v>
      </c>
      <c r="N80" s="382">
        <v>130.73599999999897</v>
      </c>
      <c r="O80" s="381">
        <v>11</v>
      </c>
      <c r="P80" s="382">
        <v>65.985599999998158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45.417000000000002</v>
      </c>
      <c r="AC80" s="383">
        <v>-4.982999999999997</v>
      </c>
      <c r="AD80" s="383">
        <v>6.5120000000000005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15770.181500000002</v>
      </c>
      <c r="N81" s="382">
        <v>100.18150000000242</v>
      </c>
      <c r="O81" s="381">
        <v>13</v>
      </c>
      <c r="P81" s="382">
        <v>-32.434999999997672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67.933000000000007</v>
      </c>
      <c r="AC81" s="383">
        <v>-2.5669999999999931</v>
      </c>
      <c r="AD81" s="182">
        <v>0.28199999999999648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6410</v>
      </c>
      <c r="M82" s="153">
        <v>6465.2605000000003</v>
      </c>
      <c r="N82" s="157">
        <v>55.26050000000032</v>
      </c>
      <c r="O82" s="153">
        <v>15</v>
      </c>
      <c r="P82" s="157">
        <v>18.394400000001042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0</v>
      </c>
      <c r="X82" s="335">
        <v>40</v>
      </c>
      <c r="Y82" s="182">
        <v>0</v>
      </c>
      <c r="Z82" s="182">
        <v>0</v>
      </c>
      <c r="AA82" s="185">
        <v>40</v>
      </c>
      <c r="AB82" s="185">
        <v>42.526000000000003</v>
      </c>
      <c r="AC82" s="383">
        <v>2.5260000000000034</v>
      </c>
      <c r="AD82" s="182">
        <v>1.7399999999999949</v>
      </c>
      <c r="AE82" s="185">
        <v>251.49</v>
      </c>
      <c r="AF82" s="383">
        <v>239.15299999999999</v>
      </c>
      <c r="AG82" s="383">
        <v>-12.337000000000018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-33.978999999999999</v>
      </c>
      <c r="F83" s="150">
        <v>0</v>
      </c>
      <c r="G83" s="150">
        <v>155</v>
      </c>
      <c r="H83" s="150">
        <v>50</v>
      </c>
      <c r="I83" s="150">
        <v>285.3968287037037</v>
      </c>
      <c r="J83" s="150">
        <v>0</v>
      </c>
      <c r="K83" s="150">
        <v>2920</v>
      </c>
      <c r="L83" s="285">
        <v>66085.624171296295</v>
      </c>
      <c r="M83" s="285">
        <v>66316.116850000006</v>
      </c>
      <c r="N83" s="150">
        <v>230.49267870370932</v>
      </c>
      <c r="O83" s="285" t="s">
        <v>40</v>
      </c>
      <c r="P83" s="150">
        <v>-137.03985000000102</v>
      </c>
      <c r="Q83" s="187"/>
      <c r="R83" s="2905" t="s">
        <v>40</v>
      </c>
      <c r="S83" s="2906"/>
      <c r="T83" s="2906"/>
      <c r="U83" s="2907"/>
      <c r="V83" s="179"/>
      <c r="W83" s="180">
        <v>42.316604311620353</v>
      </c>
      <c r="X83" s="180">
        <v>391.59999999999997</v>
      </c>
      <c r="Y83" s="180">
        <v>4.2316604311620355E-2</v>
      </c>
      <c r="Z83" s="180">
        <v>7.3408899234637088</v>
      </c>
      <c r="AA83" s="180">
        <v>384.3014266808479</v>
      </c>
      <c r="AB83" s="180">
        <v>376.35300000000001</v>
      </c>
      <c r="AC83" s="180">
        <v>-7.9484266808478861</v>
      </c>
      <c r="AD83" s="180">
        <v>9.5389999999999873</v>
      </c>
      <c r="AE83" s="180">
        <v>380.49</v>
      </c>
      <c r="AF83" s="180">
        <v>381.39699999999999</v>
      </c>
      <c r="AG83" s="180">
        <v>0.90699999999998226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425</v>
      </c>
      <c r="L84" s="381">
        <v>3365</v>
      </c>
      <c r="M84" s="381">
        <v>3526.3559999999998</v>
      </c>
      <c r="N84" s="382">
        <v>161.35599999999977</v>
      </c>
      <c r="O84" s="381">
        <v>1</v>
      </c>
      <c r="P84" s="382">
        <v>20.936000000000604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14.658000000000001</v>
      </c>
      <c r="AC84" s="383">
        <v>2.1580000000000013</v>
      </c>
      <c r="AD84" s="182">
        <v>-1.088000000000001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2.9960790000000004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4532.3535999999995</v>
      </c>
      <c r="N85" s="382">
        <v>42.35359999999946</v>
      </c>
      <c r="O85" s="381">
        <v>2</v>
      </c>
      <c r="P85" s="382">
        <v>50.591199999999844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4.774</v>
      </c>
      <c r="AC85" s="383">
        <v>2.3740000000000001</v>
      </c>
      <c r="AD85" s="182">
        <v>-1.8449999999999998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1.944474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30</v>
      </c>
      <c r="H86" s="382">
        <v>0</v>
      </c>
      <c r="I86" s="382">
        <v>1061.6572800925901</v>
      </c>
      <c r="J86" s="382">
        <v>0</v>
      </c>
      <c r="K86" s="382">
        <v>70</v>
      </c>
      <c r="L86" s="381">
        <v>5688.3427199074104</v>
      </c>
      <c r="M86" s="381">
        <v>5112.1319999999996</v>
      </c>
      <c r="N86" s="382">
        <v>-576.21071990741075</v>
      </c>
      <c r="O86" s="381">
        <v>3</v>
      </c>
      <c r="P86" s="382">
        <v>-1638.7960000000012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2.9093671737324951</v>
      </c>
      <c r="AA86" s="384">
        <v>20.590632826267505</v>
      </c>
      <c r="AB86" s="384">
        <v>16.672000000000001</v>
      </c>
      <c r="AC86" s="383">
        <v>-3.9186328262675048</v>
      </c>
      <c r="AD86" s="182">
        <v>6.0289999999999999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4.9405530000000004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5836.0000694444443</v>
      </c>
      <c r="M87" s="381">
        <v>5935.6248000000005</v>
      </c>
      <c r="N87" s="382">
        <v>99.624730555556198</v>
      </c>
      <c r="O87" s="381" t="s">
        <v>44</v>
      </c>
      <c r="P87" s="382">
        <v>8.4531000000006316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42.857999999999997</v>
      </c>
      <c r="AC87" s="383">
        <v>1.2579999999999956</v>
      </c>
      <c r="AD87" s="182">
        <v>-1.8149999999999977</v>
      </c>
      <c r="AE87" s="384">
        <v>77</v>
      </c>
      <c r="AF87" s="383">
        <v>79.834999999999994</v>
      </c>
      <c r="AG87" s="383">
        <v>2.8349999999999937</v>
      </c>
      <c r="AH87" s="2915" t="s">
        <v>36</v>
      </c>
      <c r="AI87" s="2916">
        <v>1.2046690000000009</v>
      </c>
      <c r="AJ87" s="366" t="s">
        <v>36</v>
      </c>
      <c r="AK87" s="361">
        <v>0.90555300000000027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-50.066000000000003</v>
      </c>
      <c r="F88" s="382">
        <v>0</v>
      </c>
      <c r="G88" s="382">
        <v>110</v>
      </c>
      <c r="H88" s="382">
        <v>0</v>
      </c>
      <c r="I88" s="382">
        <v>25.876979166666668</v>
      </c>
      <c r="J88" s="382">
        <v>0</v>
      </c>
      <c r="K88" s="382">
        <v>0</v>
      </c>
      <c r="L88" s="381">
        <v>5484.0570208333338</v>
      </c>
      <c r="M88" s="381">
        <v>5569</v>
      </c>
      <c r="N88" s="382">
        <v>84.942979166666191</v>
      </c>
      <c r="O88" s="381" t="s">
        <v>46</v>
      </c>
      <c r="P88" s="382">
        <v>-29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-630.74838291359629</v>
      </c>
      <c r="X88" s="383">
        <v>80.5</v>
      </c>
      <c r="Y88" s="383">
        <v>-0.63074838291359625</v>
      </c>
      <c r="Z88" s="383">
        <v>0.3201145420303676</v>
      </c>
      <c r="AA88" s="384">
        <v>79.549137075056038</v>
      </c>
      <c r="AB88" s="384">
        <v>81.954000000000008</v>
      </c>
      <c r="AC88" s="383">
        <v>2.4048629249439699</v>
      </c>
      <c r="AD88" s="383">
        <v>1.0420000000000016</v>
      </c>
      <c r="AE88" s="384">
        <v>82.405000000000001</v>
      </c>
      <c r="AF88" s="383">
        <v>82.614000000000004</v>
      </c>
      <c r="AG88" s="383">
        <v>0.20900000000000318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8550.0535999999993</v>
      </c>
      <c r="N89" s="382">
        <v>268.05145879629526</v>
      </c>
      <c r="O89" s="381">
        <v>4</v>
      </c>
      <c r="P89" s="382">
        <v>205.16560000000027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20.908999999999999</v>
      </c>
      <c r="AC89" s="383">
        <v>-0.78699082736268622</v>
      </c>
      <c r="AD89" s="383">
        <v>1.2270000000000003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12.105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208.16388888888889</v>
      </c>
      <c r="J90" s="382">
        <v>0</v>
      </c>
      <c r="K90" s="382">
        <v>0</v>
      </c>
      <c r="L90" s="381">
        <v>9391.8361111111117</v>
      </c>
      <c r="M90" s="381">
        <v>9281.1137999999992</v>
      </c>
      <c r="N90" s="382">
        <v>-110.7223111111125</v>
      </c>
      <c r="O90" s="381">
        <v>6</v>
      </c>
      <c r="P90" s="382">
        <v>-48.492200000000594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4.2584178488916623E-2</v>
      </c>
      <c r="AA90" s="384">
        <v>9.9574158215110842</v>
      </c>
      <c r="AB90" s="384">
        <v>11.046999999999999</v>
      </c>
      <c r="AC90" s="383">
        <v>1.0895841784889146</v>
      </c>
      <c r="AD90" s="182">
        <v>-1.0759999999999987</v>
      </c>
      <c r="AE90" s="384">
        <v>30</v>
      </c>
      <c r="AF90" s="383">
        <v>30.082999999999998</v>
      </c>
      <c r="AG90" s="383">
        <v>8.2999999999998408E-2</v>
      </c>
      <c r="AH90" s="2895" t="s">
        <v>337</v>
      </c>
      <c r="AI90" s="2896">
        <v>3.0944470000000002</v>
      </c>
      <c r="AJ90" s="405" t="s">
        <v>337</v>
      </c>
      <c r="AK90" s="379">
        <v>9.0650959999999987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2346.8000000000002</v>
      </c>
      <c r="N91" s="155">
        <v>34.800000000000182</v>
      </c>
      <c r="O91" s="381" t="s">
        <v>50</v>
      </c>
      <c r="P91" s="155">
        <v>-14.400000000000091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8.6890000000000001</v>
      </c>
      <c r="AC91" s="383">
        <v>1.1890000000000001</v>
      </c>
      <c r="AD91" s="383">
        <v>-6.9000000000000838E-2</v>
      </c>
      <c r="AE91" s="384">
        <v>8.31</v>
      </c>
      <c r="AF91" s="383">
        <v>8.718</v>
      </c>
      <c r="AG91" s="383">
        <v>0.40799999999999947</v>
      </c>
      <c r="AH91" s="2895" t="s">
        <v>338</v>
      </c>
      <c r="AI91" s="2896">
        <v>2.1452220000000004</v>
      </c>
      <c r="AJ91" s="405" t="s">
        <v>338</v>
      </c>
      <c r="AK91" s="379">
        <v>5.9065479999999999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0.28194444444444</v>
      </c>
      <c r="J92" s="382">
        <v>0</v>
      </c>
      <c r="K92" s="382">
        <v>258</v>
      </c>
      <c r="L92" s="381">
        <v>6557.7180555555551</v>
      </c>
      <c r="M92" s="381">
        <v>6724.610999999999</v>
      </c>
      <c r="N92" s="382">
        <v>166.89294444444386</v>
      </c>
      <c r="O92" s="381" t="s">
        <v>52</v>
      </c>
      <c r="P92" s="382">
        <v>-4.3150000000005093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2.3847268344301346E-2</v>
      </c>
      <c r="AA92" s="384">
        <v>41.976152731655702</v>
      </c>
      <c r="AB92" s="384">
        <v>44.231999999999999</v>
      </c>
      <c r="AC92" s="383">
        <v>2.2558472683442972</v>
      </c>
      <c r="AD92" s="182">
        <v>1.4650000000000034</v>
      </c>
      <c r="AE92" s="384">
        <v>43</v>
      </c>
      <c r="AF92" s="383">
        <v>44.884</v>
      </c>
      <c r="AG92" s="383">
        <v>1.8840000000000003</v>
      </c>
      <c r="AH92" s="2895" t="s">
        <v>357</v>
      </c>
      <c r="AI92" s="2896">
        <v>5.239669000000001</v>
      </c>
      <c r="AJ92" s="406" t="s">
        <v>357</v>
      </c>
      <c r="AK92" s="379">
        <v>14.971643999999998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-50.066000000000003</v>
      </c>
      <c r="F93" s="150">
        <v>0</v>
      </c>
      <c r="G93" s="150">
        <v>270</v>
      </c>
      <c r="H93" s="150">
        <v>0</v>
      </c>
      <c r="I93" s="150">
        <v>1486.9778819444418</v>
      </c>
      <c r="J93" s="150">
        <v>0</v>
      </c>
      <c r="K93" s="150">
        <v>2004</v>
      </c>
      <c r="L93" s="285">
        <v>51406.956118055561</v>
      </c>
      <c r="M93" s="285">
        <v>51578.044800000003</v>
      </c>
      <c r="N93" s="150">
        <v>171.08868194443767</v>
      </c>
      <c r="O93" s="285" t="s">
        <v>47</v>
      </c>
      <c r="P93" s="150">
        <v>-1449.857299999996</v>
      </c>
      <c r="Q93" s="187"/>
      <c r="R93" s="2905" t="s">
        <v>47</v>
      </c>
      <c r="S93" s="2906"/>
      <c r="T93" s="2906"/>
      <c r="U93" s="2907"/>
      <c r="V93" s="179"/>
      <c r="W93" s="180">
        <v>-630.74838291359629</v>
      </c>
      <c r="X93" s="180">
        <v>242</v>
      </c>
      <c r="Y93" s="180">
        <v>-0.63074838291359625</v>
      </c>
      <c r="Z93" s="180">
        <v>3.5999223352333969</v>
      </c>
      <c r="AA93" s="180">
        <v>237.76932928185303</v>
      </c>
      <c r="AB93" s="180">
        <v>245.79299999999998</v>
      </c>
      <c r="AC93" s="180">
        <v>8.0236707181469882</v>
      </c>
      <c r="AD93" s="180">
        <v>3.870000000000033</v>
      </c>
      <c r="AE93" s="180">
        <v>240.715</v>
      </c>
      <c r="AF93" s="180">
        <v>246.13400000000001</v>
      </c>
      <c r="AG93" s="180">
        <v>5.4190000000000111</v>
      </c>
      <c r="AH93" s="2893" t="s">
        <v>36</v>
      </c>
      <c r="AI93" s="2894">
        <v>1.2046690000000009</v>
      </c>
      <c r="AJ93" s="407" t="s">
        <v>36</v>
      </c>
      <c r="AK93" s="379">
        <v>2.8666439999999973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160</v>
      </c>
      <c r="H94" s="280">
        <v>0</v>
      </c>
      <c r="I94" s="280">
        <v>1067.6572106481456</v>
      </c>
      <c r="J94" s="280">
        <v>0</v>
      </c>
      <c r="K94" s="280">
        <v>1237</v>
      </c>
      <c r="L94" s="279">
        <v>19379.342789351853</v>
      </c>
      <c r="M94" s="279">
        <v>19106.466400000001</v>
      </c>
      <c r="N94" s="280">
        <v>-272.87638935185532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-84.045000000000002</v>
      </c>
      <c r="F95" s="280">
        <v>0</v>
      </c>
      <c r="G95" s="280">
        <v>425</v>
      </c>
      <c r="H95" s="280">
        <v>50</v>
      </c>
      <c r="I95" s="280">
        <v>1772.3747106481455</v>
      </c>
      <c r="J95" s="280">
        <v>0</v>
      </c>
      <c r="K95" s="280">
        <v>4924</v>
      </c>
      <c r="L95" s="279">
        <v>117492.58028935186</v>
      </c>
      <c r="M95" s="279">
        <v>117894.16165000001</v>
      </c>
      <c r="N95" s="280">
        <v>401.58136064814698</v>
      </c>
      <c r="O95" s="279"/>
      <c r="P95" s="280">
        <v>-1586.8971499999898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102.2234375</v>
      </c>
      <c r="J97" s="280">
        <v>0</v>
      </c>
      <c r="K97" s="280">
        <v>3019</v>
      </c>
      <c r="L97" s="279">
        <v>10226.776562499999</v>
      </c>
      <c r="M97" s="279">
        <v>10349</v>
      </c>
      <c r="N97" s="280">
        <v>122.22343750000073</v>
      </c>
      <c r="O97" s="279"/>
      <c r="P97" s="280">
        <v>-35.376000000000204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102.2234375</v>
      </c>
      <c r="J98" s="155">
        <v>0</v>
      </c>
      <c r="K98" s="155">
        <v>3019</v>
      </c>
      <c r="L98" s="156">
        <v>10226.776562499999</v>
      </c>
      <c r="M98" s="156">
        <v>10349</v>
      </c>
      <c r="N98" s="155">
        <v>122.22343750000073</v>
      </c>
      <c r="O98" s="156">
        <v>2</v>
      </c>
      <c r="P98" s="155">
        <v>-35.376000000000204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8.0223413791982559</v>
      </c>
      <c r="AA98" s="384">
        <v>675.99003934546909</v>
      </c>
      <c r="AB98" s="384">
        <v>643.3359999999999</v>
      </c>
      <c r="AC98" s="383">
        <v>-32.654039345469187</v>
      </c>
      <c r="AD98" s="182">
        <v>7.2640000000001237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40</v>
      </c>
      <c r="I99" s="382">
        <v>53.266203703703702</v>
      </c>
      <c r="J99" s="382">
        <v>0</v>
      </c>
      <c r="K99" s="382">
        <v>1205</v>
      </c>
      <c r="L99" s="381">
        <v>8891.7337962962956</v>
      </c>
      <c r="M99" s="381">
        <v>8782</v>
      </c>
      <c r="N99" s="382">
        <v>-109.73379629629562</v>
      </c>
      <c r="O99" s="381">
        <v>3</v>
      </c>
      <c r="P99" s="382">
        <v>-67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1.4576022034343714</v>
      </c>
      <c r="AA99" s="384">
        <v>190.54239779656564</v>
      </c>
      <c r="AB99" s="384">
        <v>189.739</v>
      </c>
      <c r="AC99" s="383">
        <v>-0.80339779656563337</v>
      </c>
      <c r="AD99" s="182">
        <v>1.5930000000000177</v>
      </c>
      <c r="AE99" s="384">
        <v>925</v>
      </c>
      <c r="AF99" s="383">
        <v>892.54</v>
      </c>
      <c r="AG99" s="383">
        <v>-32.460000000000036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140.19999999999999</v>
      </c>
      <c r="F100" s="155">
        <v>0</v>
      </c>
      <c r="G100" s="155">
        <v>75</v>
      </c>
      <c r="H100" s="155">
        <v>0</v>
      </c>
      <c r="I100" s="155">
        <v>189.41410879629629</v>
      </c>
      <c r="J100" s="155">
        <v>0</v>
      </c>
      <c r="K100" s="155">
        <v>550</v>
      </c>
      <c r="L100" s="156">
        <v>11825.785891203705</v>
      </c>
      <c r="M100" s="156">
        <v>11639.13</v>
      </c>
      <c r="N100" s="155">
        <v>-186.65589120370532</v>
      </c>
      <c r="O100" s="156">
        <v>1</v>
      </c>
      <c r="P100" s="155">
        <v>-203.10800000000199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958.26453304736913</v>
      </c>
      <c r="X100" s="383">
        <v>305</v>
      </c>
      <c r="Y100" s="383">
        <v>0.95826453304736914</v>
      </c>
      <c r="Z100" s="182">
        <v>14.132701357446347</v>
      </c>
      <c r="AA100" s="384">
        <v>291.82556317560102</v>
      </c>
      <c r="AB100" s="384">
        <v>273.56299999999999</v>
      </c>
      <c r="AC100" s="383">
        <v>-18.262563175601031</v>
      </c>
      <c r="AD100" s="182">
        <v>0.52100000000001501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246.0936440000001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18.912905092592592</v>
      </c>
      <c r="J101" s="382">
        <v>0</v>
      </c>
      <c r="K101" s="382">
        <v>480</v>
      </c>
      <c r="L101" s="381">
        <v>13613.087094907407</v>
      </c>
      <c r="M101" s="381">
        <v>13365.853299999997</v>
      </c>
      <c r="N101" s="382">
        <v>-247.2337949074099</v>
      </c>
      <c r="O101" s="381">
        <v>2</v>
      </c>
      <c r="P101" s="382">
        <v>-101.24209999999948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1.5099768692772619</v>
      </c>
      <c r="AA101" s="384">
        <v>751.61421197787115</v>
      </c>
      <c r="AB101" s="384">
        <v>789.60599999999999</v>
      </c>
      <c r="AC101" s="383">
        <v>37.991788022128844</v>
      </c>
      <c r="AD101" s="182">
        <v>-24.344000000000051</v>
      </c>
      <c r="AE101" s="384">
        <v>893</v>
      </c>
      <c r="AF101" s="335">
        <v>976.90700000000004</v>
      </c>
      <c r="AG101" s="335">
        <v>83.907000000000039</v>
      </c>
      <c r="AH101" s="2895" t="s">
        <v>358</v>
      </c>
      <c r="AI101" s="2896">
        <v>1512.5556690000001</v>
      </c>
      <c r="AJ101" s="406" t="s">
        <v>358</v>
      </c>
      <c r="AK101" s="379">
        <v>1522.287644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202.2</v>
      </c>
      <c r="F102" s="150">
        <v>0</v>
      </c>
      <c r="G102" s="150">
        <v>75</v>
      </c>
      <c r="H102" s="150">
        <v>40</v>
      </c>
      <c r="I102" s="150">
        <v>363.81665509259261</v>
      </c>
      <c r="J102" s="150">
        <v>0</v>
      </c>
      <c r="K102" s="150">
        <v>5254</v>
      </c>
      <c r="L102" s="285">
        <v>44557.383344907408</v>
      </c>
      <c r="M102" s="285">
        <v>44135.983299999993</v>
      </c>
      <c r="N102" s="150">
        <v>-421.40004490741012</v>
      </c>
      <c r="O102" s="285" t="s">
        <v>54</v>
      </c>
      <c r="P102" s="150">
        <v>-406.72610000000714</v>
      </c>
      <c r="Q102" s="187"/>
      <c r="R102" s="2905" t="s">
        <v>54</v>
      </c>
      <c r="S102" s="2906"/>
      <c r="T102" s="2906"/>
      <c r="U102" s="2907"/>
      <c r="V102" s="179"/>
      <c r="W102" s="180">
        <v>5094.8341048631082</v>
      </c>
      <c r="X102" s="180">
        <v>1930</v>
      </c>
      <c r="Y102" s="180">
        <v>5.0948341048631081</v>
      </c>
      <c r="Z102" s="180">
        <v>25.122621809356236</v>
      </c>
      <c r="AA102" s="180">
        <v>1909.9722122955068</v>
      </c>
      <c r="AB102" s="180">
        <v>1896.2439999999999</v>
      </c>
      <c r="AC102" s="180">
        <v>-13.728212295507007</v>
      </c>
      <c r="AD102" s="180">
        <v>-14.965999999999894</v>
      </c>
      <c r="AE102" s="180">
        <v>1818</v>
      </c>
      <c r="AF102" s="342">
        <v>1869.4470000000001</v>
      </c>
      <c r="AG102" s="342">
        <v>51.447000000000116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118.15499999999999</v>
      </c>
      <c r="F103" s="163">
        <v>0</v>
      </c>
      <c r="G103" s="163">
        <v>500</v>
      </c>
      <c r="H103" s="163">
        <v>90</v>
      </c>
      <c r="I103" s="163">
        <v>2136.1913657407381</v>
      </c>
      <c r="J103" s="163">
        <v>0</v>
      </c>
      <c r="K103" s="163">
        <v>10178</v>
      </c>
      <c r="L103" s="163">
        <v>162049.96363425927</v>
      </c>
      <c r="M103" s="163">
        <v>162030.14494999999</v>
      </c>
      <c r="N103" s="167">
        <v>-19.818684259263136</v>
      </c>
      <c r="O103" s="318" t="s">
        <v>283</v>
      </c>
      <c r="P103" s="167">
        <v>-1993.6232500000042</v>
      </c>
      <c r="Q103" s="187"/>
      <c r="R103" s="2890" t="s">
        <v>283</v>
      </c>
      <c r="S103" s="2891"/>
      <c r="T103" s="2891"/>
      <c r="U103" s="2892"/>
      <c r="V103" s="181"/>
      <c r="W103" s="181">
        <v>4506.4023262611327</v>
      </c>
      <c r="X103" s="181">
        <v>2563.6</v>
      </c>
      <c r="Y103" s="181">
        <v>4.5064023262611324</v>
      </c>
      <c r="Z103" s="181">
        <v>36.06343406805334</v>
      </c>
      <c r="AA103" s="181">
        <v>2532.0429682582076</v>
      </c>
      <c r="AB103" s="181">
        <v>2518.39</v>
      </c>
      <c r="AC103" s="181">
        <v>-13.652968258207904</v>
      </c>
      <c r="AD103" s="181">
        <v>-1.556999999999789</v>
      </c>
      <c r="AE103" s="181">
        <v>2439.2049999999999</v>
      </c>
      <c r="AF103" s="1714">
        <v>2496.9780000000001</v>
      </c>
      <c r="AG103" s="1714">
        <v>57.773000000000138</v>
      </c>
      <c r="AH103" s="2895" t="s">
        <v>341</v>
      </c>
      <c r="AI103" s="2912">
        <v>30</v>
      </c>
      <c r="AJ103" s="405" t="s">
        <v>341</v>
      </c>
      <c r="AK103" s="385">
        <v>-3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250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10250</v>
      </c>
      <c r="M104" s="292">
        <v>10219.35</v>
      </c>
      <c r="N104" s="293">
        <v>-30.649999999999636</v>
      </c>
      <c r="O104" s="292">
        <v>1</v>
      </c>
      <c r="P104" s="293">
        <v>-13.850000000000364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375.73690381584174</v>
      </c>
      <c r="X104" s="336">
        <v>30.5</v>
      </c>
      <c r="Y104" s="383">
        <v>0.37573690381584174</v>
      </c>
      <c r="Z104" s="182">
        <v>0</v>
      </c>
      <c r="AA104" s="267">
        <v>30.875736903815842</v>
      </c>
      <c r="AB104" s="267">
        <v>31.359000000000002</v>
      </c>
      <c r="AC104" s="383">
        <v>0.48326309618416019</v>
      </c>
      <c r="AD104" s="182">
        <v>0.76599999999999824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117.56064400000014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12717.84</v>
      </c>
      <c r="N105" s="382">
        <v>-32.159999999999854</v>
      </c>
      <c r="O105" s="370">
        <v>3</v>
      </c>
      <c r="P105" s="382">
        <v>-182.96000000000276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0.21703988165928864</v>
      </c>
      <c r="AA105" s="384">
        <v>45.482960118340714</v>
      </c>
      <c r="AB105" s="384">
        <v>45.423000000000002</v>
      </c>
      <c r="AC105" s="383">
        <v>-5.9960118340711688E-2</v>
      </c>
      <c r="AD105" s="182">
        <v>-0.25799999999999557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6411</v>
      </c>
      <c r="N106" s="382">
        <v>61</v>
      </c>
      <c r="O106" s="370">
        <v>4</v>
      </c>
      <c r="P106" s="382">
        <v>-21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11.661000000000001</v>
      </c>
      <c r="AC106" s="383">
        <v>1.1610000000000014</v>
      </c>
      <c r="AD106" s="182">
        <v>0.41000000000000014</v>
      </c>
      <c r="AE106" s="384">
        <v>88</v>
      </c>
      <c r="AF106" s="383">
        <v>87.164000000000001</v>
      </c>
      <c r="AG106" s="383">
        <v>-0.83599999999999852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313.87400000000002</v>
      </c>
      <c r="F107" s="382">
        <v>0</v>
      </c>
      <c r="G107" s="382">
        <v>450</v>
      </c>
      <c r="H107" s="382">
        <v>0</v>
      </c>
      <c r="I107" s="382">
        <v>0</v>
      </c>
      <c r="J107" s="382">
        <v>0</v>
      </c>
      <c r="K107" s="382">
        <v>460</v>
      </c>
      <c r="L107" s="370">
        <v>16823.874</v>
      </c>
      <c r="M107" s="370">
        <v>16623.400000000001</v>
      </c>
      <c r="N107" s="382">
        <v>-200.47399999999834</v>
      </c>
      <c r="O107" s="370" t="s">
        <v>95</v>
      </c>
      <c r="P107" s="382">
        <v>-354.36000000000058</v>
      </c>
      <c r="Q107" s="187"/>
      <c r="R107" s="2899" t="s">
        <v>74</v>
      </c>
      <c r="S107" s="2900"/>
      <c r="T107" s="2900"/>
      <c r="U107" s="2900"/>
      <c r="V107" s="374"/>
      <c r="W107" s="383">
        <v>1279.062885942642</v>
      </c>
      <c r="X107" s="383">
        <v>398</v>
      </c>
      <c r="Y107" s="383">
        <v>1.2790628859426421</v>
      </c>
      <c r="Z107" s="182">
        <v>1.0410472222222222</v>
      </c>
      <c r="AA107" s="384">
        <v>398.23801566372043</v>
      </c>
      <c r="AB107" s="384">
        <v>413.56</v>
      </c>
      <c r="AC107" s="383">
        <v>15.32198433627957</v>
      </c>
      <c r="AD107" s="182">
        <v>4.8979999999999677</v>
      </c>
      <c r="AE107" s="384">
        <v>399</v>
      </c>
      <c r="AF107" s="383">
        <v>399.56400000000002</v>
      </c>
      <c r="AG107" s="383">
        <v>0.56400000000002137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18714.791999999998</v>
      </c>
      <c r="N108" s="382">
        <v>219.90799999999945</v>
      </c>
      <c r="O108" s="370" t="s">
        <v>96</v>
      </c>
      <c r="P108" s="382">
        <v>189.55999999999767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0.13231777777777778</v>
      </c>
      <c r="AA108" s="384">
        <v>73.459482637118128</v>
      </c>
      <c r="AB108" s="384">
        <v>72.144999999999996</v>
      </c>
      <c r="AC108" s="383">
        <v>-1.3144826371181324</v>
      </c>
      <c r="AD108" s="182">
        <v>-0.58100000000000307</v>
      </c>
      <c r="AE108" s="384">
        <v>26</v>
      </c>
      <c r="AF108" s="383">
        <v>26.41</v>
      </c>
      <c r="AG108" s="383">
        <v>0.41000000000000014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43.213999999999999</v>
      </c>
      <c r="AG109" s="386">
        <v>3.2139999999999986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5134</v>
      </c>
      <c r="N110" s="382">
        <v>0</v>
      </c>
      <c r="O110" s="370"/>
      <c r="P110" s="382">
        <v>-115</v>
      </c>
      <c r="Q110" s="187"/>
      <c r="R110" s="1712"/>
      <c r="S110" s="1713"/>
      <c r="T110" s="1713"/>
      <c r="U110" s="171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12"/>
      <c r="S111" s="1713"/>
      <c r="T111" s="1713"/>
      <c r="U111" s="171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11912.88</v>
      </c>
      <c r="N113" s="382">
        <v>77.8799999999992</v>
      </c>
      <c r="O113" s="370" t="s">
        <v>99</v>
      </c>
      <c r="P113" s="382">
        <v>151.35000000000036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27.322000000000003</v>
      </c>
      <c r="AC113" s="383">
        <v>1.3220000000000027</v>
      </c>
      <c r="AD113" s="182">
        <v>0.10299999999999798</v>
      </c>
      <c r="AE113" s="384">
        <v>25</v>
      </c>
      <c r="AF113" s="383">
        <v>26.614000000000001</v>
      </c>
      <c r="AG113" s="386">
        <v>1.6140000000000008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58375.58</v>
      </c>
      <c r="N114" s="159">
        <v>-12.769000000000233</v>
      </c>
      <c r="O114" s="154" t="s">
        <v>100</v>
      </c>
      <c r="P114" s="159">
        <v>27.190000000002328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0.80906710876045207</v>
      </c>
      <c r="AA114" s="185">
        <v>129.17985443680828</v>
      </c>
      <c r="AB114" s="185">
        <v>153.38</v>
      </c>
      <c r="AC114" s="383">
        <v>24.200145563191711</v>
      </c>
      <c r="AD114" s="182">
        <v>4.4830000000000041</v>
      </c>
      <c r="AE114" s="185">
        <v>134</v>
      </c>
      <c r="AF114" s="383">
        <v>153.571</v>
      </c>
      <c r="AG114" s="386">
        <v>19.570999999999998</v>
      </c>
      <c r="AH114" s="371" t="s">
        <v>34</v>
      </c>
      <c r="AI114" s="389">
        <v>2467.7860000000001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-202.89299999999997</v>
      </c>
      <c r="F115" s="150">
        <v>0</v>
      </c>
      <c r="G115" s="150">
        <v>450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138232.10700000002</v>
      </c>
      <c r="M115" s="286">
        <v>138314.85</v>
      </c>
      <c r="N115" s="150">
        <v>82.742999999999938</v>
      </c>
      <c r="O115" s="151" t="s">
        <v>77</v>
      </c>
      <c r="P115" s="150">
        <v>-204.07000000000698</v>
      </c>
      <c r="Q115" s="187"/>
      <c r="R115" s="2905" t="s">
        <v>77</v>
      </c>
      <c r="S115" s="2906"/>
      <c r="T115" s="2906"/>
      <c r="U115" s="2907"/>
      <c r="V115" s="179"/>
      <c r="W115" s="180">
        <v>1235.5217502231085</v>
      </c>
      <c r="X115" s="180">
        <v>714.7</v>
      </c>
      <c r="Y115" s="180">
        <v>1.2355217502231084</v>
      </c>
      <c r="Z115" s="180">
        <v>2.1994719904197408</v>
      </c>
      <c r="AA115" s="180">
        <v>713.73604975980334</v>
      </c>
      <c r="AB115" s="180">
        <v>754.85</v>
      </c>
      <c r="AC115" s="180">
        <v>41.113950240196601</v>
      </c>
      <c r="AD115" s="180">
        <v>9.820999999999799</v>
      </c>
      <c r="AE115" s="180">
        <v>717</v>
      </c>
      <c r="AF115" s="180">
        <v>736.53700000000015</v>
      </c>
      <c r="AG115" s="342">
        <v>19.537000000000148</v>
      </c>
      <c r="AH115" s="371" t="s">
        <v>353</v>
      </c>
      <c r="AI115" s="389">
        <v>2358.645</v>
      </c>
      <c r="AJ115" s="351"/>
      <c r="AK115" s="390">
        <v>109.14100000000008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43.087999999999994</v>
      </c>
      <c r="F116" s="293">
        <v>0</v>
      </c>
      <c r="G116" s="293">
        <v>246</v>
      </c>
      <c r="H116" s="293">
        <v>761</v>
      </c>
      <c r="I116" s="293">
        <v>0</v>
      </c>
      <c r="J116" s="293">
        <v>0</v>
      </c>
      <c r="K116" s="293">
        <v>1278</v>
      </c>
      <c r="L116" s="292">
        <v>14828.088</v>
      </c>
      <c r="M116" s="292">
        <v>14294.629000000004</v>
      </c>
      <c r="N116" s="293">
        <v>-533.45899999999529</v>
      </c>
      <c r="O116" s="292">
        <v>1</v>
      </c>
      <c r="P116" s="293">
        <v>-317.67999999999665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-16074.116864571784</v>
      </c>
      <c r="X116" s="336">
        <v>270</v>
      </c>
      <c r="Y116" s="383">
        <v>-16.074116864571785</v>
      </c>
      <c r="Z116" s="336">
        <v>4.7900067784418585</v>
      </c>
      <c r="AA116" s="267">
        <v>249.13587635698636</v>
      </c>
      <c r="AB116" s="267">
        <v>268.51899999999995</v>
      </c>
      <c r="AC116" s="336">
        <v>19.38312364301359</v>
      </c>
      <c r="AD116" s="336">
        <v>11.197000000000003</v>
      </c>
      <c r="AE116" s="267"/>
      <c r="AF116" s="336"/>
      <c r="AG116" s="356"/>
      <c r="AH116" s="371" t="s">
        <v>354</v>
      </c>
      <c r="AI116" s="389">
        <v>2410.9609999999998</v>
      </c>
      <c r="AJ116" s="351"/>
      <c r="AK116" s="390">
        <v>56.825000000000273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-30.055</v>
      </c>
      <c r="F117" s="382">
        <v>0</v>
      </c>
      <c r="G117" s="382">
        <v>55</v>
      </c>
      <c r="H117" s="382">
        <v>54</v>
      </c>
      <c r="I117" s="382">
        <v>0</v>
      </c>
      <c r="J117" s="382">
        <v>0</v>
      </c>
      <c r="K117" s="382">
        <v>1146</v>
      </c>
      <c r="L117" s="370">
        <v>10174.945</v>
      </c>
      <c r="M117" s="370">
        <v>9838.8619999999974</v>
      </c>
      <c r="N117" s="382">
        <v>-336.08300000000236</v>
      </c>
      <c r="O117" s="370">
        <v>2</v>
      </c>
      <c r="P117" s="382">
        <v>-264.03000000000247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-2905.105</v>
      </c>
      <c r="X117" s="383">
        <v>925</v>
      </c>
      <c r="Y117" s="383">
        <v>-2.9051049999999998</v>
      </c>
      <c r="Z117" s="383">
        <v>31.643694832175928</v>
      </c>
      <c r="AA117" s="384">
        <v>890.45120016782403</v>
      </c>
      <c r="AB117" s="384">
        <v>900.79899999999998</v>
      </c>
      <c r="AC117" s="383">
        <v>10.347799832175951</v>
      </c>
      <c r="AD117" s="383">
        <v>11.956000000000017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-22.314</v>
      </c>
      <c r="F118" s="382">
        <v>0</v>
      </c>
      <c r="G118" s="382">
        <v>100</v>
      </c>
      <c r="H118" s="382">
        <v>1026</v>
      </c>
      <c r="I118" s="382">
        <v>0</v>
      </c>
      <c r="J118" s="382">
        <v>0</v>
      </c>
      <c r="K118" s="382">
        <v>1350</v>
      </c>
      <c r="L118" s="370">
        <v>15353.686</v>
      </c>
      <c r="M118" s="370">
        <v>15254</v>
      </c>
      <c r="N118" s="382">
        <v>-99.685999999999694</v>
      </c>
      <c r="O118" s="370">
        <v>3</v>
      </c>
      <c r="P118" s="382">
        <v>-156.85100000000057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-595.40005787010432</v>
      </c>
      <c r="X118" s="383">
        <v>500</v>
      </c>
      <c r="Y118" s="383">
        <v>-0.5954000578701043</v>
      </c>
      <c r="Z118" s="383">
        <v>8.5425998611565799</v>
      </c>
      <c r="AA118" s="384">
        <v>490.8620000809733</v>
      </c>
      <c r="AB118" s="384">
        <v>502.24299999999999</v>
      </c>
      <c r="AC118" s="383">
        <v>11.380999919026692</v>
      </c>
      <c r="AD118" s="383">
        <v>7.8450000000000273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70</v>
      </c>
      <c r="F119" s="382">
        <v>0</v>
      </c>
      <c r="G119" s="382">
        <v>418</v>
      </c>
      <c r="H119" s="382">
        <v>0</v>
      </c>
      <c r="I119" s="382">
        <v>0</v>
      </c>
      <c r="J119" s="382">
        <v>0</v>
      </c>
      <c r="K119" s="382">
        <v>0</v>
      </c>
      <c r="L119" s="370">
        <v>7688</v>
      </c>
      <c r="M119" s="370">
        <v>7721.5500000000011</v>
      </c>
      <c r="N119" s="382">
        <v>33.550000000001091</v>
      </c>
      <c r="O119" s="370">
        <v>5</v>
      </c>
      <c r="P119" s="382">
        <v>-16.680000000000291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1646.8077025883795</v>
      </c>
      <c r="X119" s="383">
        <v>460</v>
      </c>
      <c r="Y119" s="383">
        <v>1.6468077025883794</v>
      </c>
      <c r="Z119" s="383">
        <v>7.6743681172117961</v>
      </c>
      <c r="AA119" s="384">
        <v>453.97243958537661</v>
      </c>
      <c r="AB119" s="384">
        <v>449.56600000000003</v>
      </c>
      <c r="AC119" s="383">
        <v>-4.4064395853765745</v>
      </c>
      <c r="AD119" s="383">
        <v>-4.9890000000000327</v>
      </c>
      <c r="AE119" s="384">
        <v>2130.9569999999999</v>
      </c>
      <c r="AF119" s="383">
        <v>2135.9270000000001</v>
      </c>
      <c r="AG119" s="386">
        <v>4.9700000000002547</v>
      </c>
      <c r="AH119" s="371" t="s">
        <v>34</v>
      </c>
      <c r="AI119" s="389">
        <v>5736.4769999999999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1316.5100000000002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871</v>
      </c>
      <c r="L121" s="370">
        <v>4762.1769999999997</v>
      </c>
      <c r="M121" s="370">
        <v>4582.6379999999999</v>
      </c>
      <c r="N121" s="382">
        <v>-179.53899999999976</v>
      </c>
      <c r="O121" s="370" t="s">
        <v>102</v>
      </c>
      <c r="P121" s="382">
        <v>-64.438999999999396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39.162429532891736</v>
      </c>
      <c r="AA121" s="384">
        <v>1751.9139615612733</v>
      </c>
      <c r="AB121" s="384">
        <v>1731.2640000000001</v>
      </c>
      <c r="AC121" s="383">
        <v>-20.64996156127313</v>
      </c>
      <c r="AD121" s="383">
        <v>7.4099999999998545</v>
      </c>
      <c r="AE121" s="384">
        <v>1883</v>
      </c>
      <c r="AF121" s="383">
        <v>1884.5719999999999</v>
      </c>
      <c r="AG121" s="386">
        <v>1.571999999999889</v>
      </c>
      <c r="AH121" s="371" t="s">
        <v>354</v>
      </c>
      <c r="AI121" s="389">
        <v>5688.84</v>
      </c>
      <c r="AJ121" s="351"/>
      <c r="AK121" s="390">
        <v>47.636999999999716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400</v>
      </c>
      <c r="H123" s="159">
        <v>0</v>
      </c>
      <c r="I123" s="159">
        <v>0</v>
      </c>
      <c r="J123" s="159">
        <v>0</v>
      </c>
      <c r="K123" s="159">
        <v>0</v>
      </c>
      <c r="L123" s="154">
        <v>22788.804</v>
      </c>
      <c r="M123" s="154">
        <v>23171.559999999998</v>
      </c>
      <c r="N123" s="159">
        <v>382.75599999999758</v>
      </c>
      <c r="O123" s="154">
        <v>2</v>
      </c>
      <c r="P123" s="159">
        <v>-8.6000000000021828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80.025999999999996</v>
      </c>
      <c r="AC123" s="335">
        <v>0.13519470207717177</v>
      </c>
      <c r="AD123" s="335">
        <v>-3.0090000000000003</v>
      </c>
      <c r="AE123" s="185">
        <v>82</v>
      </c>
      <c r="AF123" s="335">
        <v>82.257999999999996</v>
      </c>
      <c r="AG123" s="357">
        <v>0.25799999999999557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-744.3</v>
      </c>
      <c r="F124" s="150">
        <v>0</v>
      </c>
      <c r="G124" s="150">
        <v>1304</v>
      </c>
      <c r="H124" s="150">
        <v>1841</v>
      </c>
      <c r="I124" s="150">
        <v>0</v>
      </c>
      <c r="J124" s="150">
        <v>0</v>
      </c>
      <c r="K124" s="150">
        <v>4645</v>
      </c>
      <c r="L124" s="286">
        <v>76445.7</v>
      </c>
      <c r="M124" s="286">
        <v>75713.438999999998</v>
      </c>
      <c r="N124" s="150">
        <v>-732.26099999999838</v>
      </c>
      <c r="O124" s="151" t="s">
        <v>81</v>
      </c>
      <c r="P124" s="150">
        <v>-828.27999999999884</v>
      </c>
      <c r="Q124" s="187"/>
      <c r="R124" s="2905" t="s">
        <v>81</v>
      </c>
      <c r="S124" s="2906"/>
      <c r="T124" s="2906"/>
      <c r="U124" s="2907"/>
      <c r="V124" s="179"/>
      <c r="W124" s="180">
        <v>-66960.617827765687</v>
      </c>
      <c r="X124" s="180">
        <v>4075</v>
      </c>
      <c r="Y124" s="180">
        <v>-66.960617827765688</v>
      </c>
      <c r="Z124" s="180">
        <v>91.813099121877912</v>
      </c>
      <c r="AA124" s="180">
        <v>3916.2262830503564</v>
      </c>
      <c r="AB124" s="180">
        <v>3932.4169999999999</v>
      </c>
      <c r="AC124" s="180">
        <v>16.190716949643701</v>
      </c>
      <c r="AD124" s="180">
        <v>30.409999999999854</v>
      </c>
      <c r="AE124" s="180">
        <v>4095.9569999999999</v>
      </c>
      <c r="AF124" s="180">
        <v>4102.7569999999996</v>
      </c>
      <c r="AG124" s="342">
        <v>6.7999999999997272</v>
      </c>
      <c r="AH124" s="371" t="s">
        <v>34</v>
      </c>
      <c r="AI124" s="389">
        <v>8204.262999999999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1309.5</v>
      </c>
      <c r="N125" s="382">
        <v>-0.5</v>
      </c>
      <c r="O125" s="370" t="s">
        <v>86</v>
      </c>
      <c r="P125" s="382">
        <v>-92.920000000001892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922.53</v>
      </c>
      <c r="AC125" s="383">
        <v>3.6546233673055895</v>
      </c>
      <c r="AD125" s="182">
        <v>-3.5149999999998727</v>
      </c>
      <c r="AE125" s="267">
        <v>939</v>
      </c>
      <c r="AF125" s="383">
        <v>944.64700000000005</v>
      </c>
      <c r="AG125" s="383">
        <v>5.6470000000000482</v>
      </c>
      <c r="AH125" s="371" t="s">
        <v>353</v>
      </c>
      <c r="AI125" s="389">
        <v>6778.6119999999992</v>
      </c>
      <c r="AJ125" s="351"/>
      <c r="AK125" s="390">
        <v>1425.6509999999998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1629.6</v>
      </c>
      <c r="N126" s="382">
        <v>-0.40000000000009095</v>
      </c>
      <c r="O126" s="370" t="s">
        <v>103</v>
      </c>
      <c r="P126" s="382">
        <v>-0.87999999999988177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34.713000000000001</v>
      </c>
      <c r="AC126" s="383">
        <v>-15.286999999999999</v>
      </c>
      <c r="AD126" s="182">
        <v>0.47999999999999687</v>
      </c>
      <c r="AE126" s="384">
        <v>34</v>
      </c>
      <c r="AF126" s="383">
        <v>34.722000000000001</v>
      </c>
      <c r="AG126" s="383">
        <v>0.72200000000000131</v>
      </c>
      <c r="AH126" s="352" t="s">
        <v>354</v>
      </c>
      <c r="AI126" s="353">
        <v>8099.8009999999995</v>
      </c>
      <c r="AJ126" s="354"/>
      <c r="AK126" s="355">
        <v>104.46199999999953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-71.031999999999996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13828.968000000001</v>
      </c>
      <c r="M129" s="154">
        <v>14515</v>
      </c>
      <c r="N129" s="159">
        <v>686.03199999999924</v>
      </c>
      <c r="O129" s="154" t="s">
        <v>105</v>
      </c>
      <c r="P129" s="159">
        <v>425.00200000000041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-71.031999999999996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16768.968000000001</v>
      </c>
      <c r="M130" s="286">
        <v>17454.099999999999</v>
      </c>
      <c r="N130" s="150">
        <v>685.13199999999915</v>
      </c>
      <c r="O130" s="151" t="s">
        <v>88</v>
      </c>
      <c r="P130" s="150">
        <v>331.2019999999975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957.24299999999994</v>
      </c>
      <c r="AC130" s="180">
        <v>-11.63237663269441</v>
      </c>
      <c r="AD130" s="180">
        <v>-3.0349999999998545</v>
      </c>
      <c r="AE130" s="180">
        <v>973</v>
      </c>
      <c r="AF130" s="180">
        <v>979.36900000000003</v>
      </c>
      <c r="AG130" s="180">
        <v>6.3690000000000282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-1018.225</v>
      </c>
      <c r="F131" s="163">
        <v>0</v>
      </c>
      <c r="G131" s="163">
        <v>1754</v>
      </c>
      <c r="H131" s="163">
        <v>1841</v>
      </c>
      <c r="I131" s="163">
        <v>0</v>
      </c>
      <c r="J131" s="167">
        <v>0</v>
      </c>
      <c r="K131" s="163">
        <v>6190</v>
      </c>
      <c r="L131" s="163">
        <v>231446.77500000002</v>
      </c>
      <c r="M131" s="163">
        <v>231482.389</v>
      </c>
      <c r="N131" s="167">
        <v>35.614000000000715</v>
      </c>
      <c r="O131" s="165" t="s">
        <v>284</v>
      </c>
      <c r="P131" s="167">
        <v>-701.14800000000832</v>
      </c>
      <c r="Q131" s="88"/>
      <c r="R131" s="2890" t="s">
        <v>284</v>
      </c>
      <c r="S131" s="2891"/>
      <c r="T131" s="2891"/>
      <c r="U131" s="2892"/>
      <c r="V131" s="181"/>
      <c r="W131" s="181">
        <v>-66849.719444848248</v>
      </c>
      <c r="X131" s="181">
        <v>5759.7</v>
      </c>
      <c r="Y131" s="181">
        <v>-66.849719444848247</v>
      </c>
      <c r="Z131" s="181">
        <v>94.01257111229765</v>
      </c>
      <c r="AA131" s="181">
        <v>5598.8377094428542</v>
      </c>
      <c r="AB131" s="181">
        <v>5644.51</v>
      </c>
      <c r="AC131" s="181">
        <v>45.672290557145892</v>
      </c>
      <c r="AD131" s="181">
        <v>37.195999999999913</v>
      </c>
      <c r="AE131" s="181">
        <v>5785.9570000000003</v>
      </c>
      <c r="AF131" s="181">
        <v>5818.6629999999996</v>
      </c>
      <c r="AG131" s="181">
        <v>32.705999999999221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1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-900.07</v>
      </c>
      <c r="F133" s="163">
        <v>0</v>
      </c>
      <c r="G133" s="163">
        <v>2254</v>
      </c>
      <c r="H133" s="163">
        <v>1931</v>
      </c>
      <c r="I133" s="163">
        <v>2136.1913657407381</v>
      </c>
      <c r="J133" s="167">
        <v>0</v>
      </c>
      <c r="K133" s="163">
        <v>16368</v>
      </c>
      <c r="L133" s="163">
        <v>393496.73863425932</v>
      </c>
      <c r="M133" s="163">
        <v>393512.53394999995</v>
      </c>
      <c r="N133" s="167">
        <v>15.795315740737578</v>
      </c>
      <c r="O133" s="165" t="s">
        <v>94</v>
      </c>
      <c r="P133" s="167">
        <v>-2694.7712500000125</v>
      </c>
      <c r="Q133" s="88"/>
      <c r="R133" s="2890" t="s">
        <v>94</v>
      </c>
      <c r="S133" s="2891"/>
      <c r="T133" s="2891"/>
      <c r="U133" s="2892"/>
      <c r="V133" s="181"/>
      <c r="W133" s="181">
        <v>-62343.317118587118</v>
      </c>
      <c r="X133" s="181">
        <v>8323.2999999999993</v>
      </c>
      <c r="Y133" s="181">
        <v>-62.343317118587116</v>
      </c>
      <c r="Z133" s="181">
        <v>130.07600518035099</v>
      </c>
      <c r="AA133" s="181">
        <v>8130.8806777010614</v>
      </c>
      <c r="AB133" s="181">
        <v>8162.9</v>
      </c>
      <c r="AC133" s="181">
        <v>32.019322298937986</v>
      </c>
      <c r="AD133" s="181">
        <v>35.639000000001033</v>
      </c>
      <c r="AE133" s="181">
        <v>8225.1620000000003</v>
      </c>
      <c r="AF133" s="181">
        <v>8315.6409999999996</v>
      </c>
      <c r="AG133" s="181">
        <v>90.47899999999936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70" priority="9" operator="lessThan">
      <formula>0</formula>
    </cfRule>
  </conditionalFormatting>
  <conditionalFormatting sqref="AJ120:AJ121">
    <cfRule type="cellIs" dxfId="269" priority="8" operator="lessThan">
      <formula>0</formula>
    </cfRule>
  </conditionalFormatting>
  <conditionalFormatting sqref="AJ125:AJ126">
    <cfRule type="cellIs" dxfId="268" priority="7" operator="lessThan">
      <formula>0</formula>
    </cfRule>
  </conditionalFormatting>
  <conditionalFormatting sqref="AK115:AK116">
    <cfRule type="cellIs" dxfId="267" priority="6" operator="lessThan">
      <formula>0</formula>
    </cfRule>
  </conditionalFormatting>
  <conditionalFormatting sqref="AK120:AK121">
    <cfRule type="cellIs" dxfId="266" priority="5" operator="lessThan">
      <formula>0</formula>
    </cfRule>
  </conditionalFormatting>
  <conditionalFormatting sqref="AK125:AK126">
    <cfRule type="cellIs" dxfId="265" priority="4" operator="lessThan">
      <formula>0</formula>
    </cfRule>
  </conditionalFormatting>
  <conditionalFormatting sqref="AK112:AK126">
    <cfRule type="cellIs" dxfId="264" priority="3" operator="lessThan">
      <formula>0</formula>
    </cfRule>
  </conditionalFormatting>
  <conditionalFormatting sqref="AK76:AK105">
    <cfRule type="cellIs" dxfId="263" priority="2" operator="lessThan">
      <formula>0</formula>
    </cfRule>
  </conditionalFormatting>
  <conditionalFormatting sqref="AK75">
    <cfRule type="cellIs" dxfId="26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1474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21" t="s">
        <v>1</v>
      </c>
      <c r="C3" s="215" t="s">
        <v>23</v>
      </c>
      <c r="D3" s="1735" t="s">
        <v>2</v>
      </c>
      <c r="E3" s="1723" t="s">
        <v>3</v>
      </c>
      <c r="F3" s="1723" t="s">
        <v>4</v>
      </c>
      <c r="G3" s="1721" t="s">
        <v>5</v>
      </c>
      <c r="H3" s="173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22"/>
      <c r="D4" s="451" t="s">
        <v>12</v>
      </c>
      <c r="E4" s="1724" t="s">
        <v>13</v>
      </c>
      <c r="F4" s="1724" t="s">
        <v>14</v>
      </c>
      <c r="G4" s="172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2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3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53</v>
      </c>
      <c r="G8" s="1486">
        <v>0</v>
      </c>
      <c r="H8" s="1486">
        <v>0.25806451612904002</v>
      </c>
      <c r="I8" s="1486">
        <v>0</v>
      </c>
      <c r="J8" s="1486">
        <v>0</v>
      </c>
      <c r="K8" s="1486">
        <v>1.0296875000000001</v>
      </c>
      <c r="L8" s="99">
        <v>431.34924798387095</v>
      </c>
      <c r="M8" s="99">
        <v>381.74995212883175</v>
      </c>
      <c r="N8" s="1486">
        <v>-49.599295855039202</v>
      </c>
      <c r="O8" s="99">
        <v>381.74995212883175</v>
      </c>
      <c r="P8" s="1486">
        <v>-49.599295855039202</v>
      </c>
      <c r="Q8" s="1486">
        <v>0</v>
      </c>
      <c r="R8" s="1486">
        <v>0</v>
      </c>
      <c r="S8" s="87"/>
      <c r="T8" s="101">
        <v>2</v>
      </c>
      <c r="U8" s="1486">
        <v>0.13411614182263065</v>
      </c>
      <c r="V8" s="1486">
        <v>0.13411614182263065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381.37893548387098</v>
      </c>
      <c r="AC8" s="1486">
        <v>31.695770665322581</v>
      </c>
      <c r="AD8" s="1486">
        <v>2.6320000000000001</v>
      </c>
      <c r="AE8" s="1486">
        <v>1.0296875000000001</v>
      </c>
      <c r="AF8" s="1486">
        <v>1.6023125</v>
      </c>
      <c r="AG8" s="1486">
        <v>0</v>
      </c>
      <c r="AH8" s="99">
        <v>381.74995212883175</v>
      </c>
      <c r="AI8" s="1486">
        <v>0.37101664496077547</v>
      </c>
      <c r="AJ8" s="102">
        <v>-14.207816512691124</v>
      </c>
      <c r="AK8" s="1486">
        <v>0.13411614182263065</v>
      </c>
    </row>
    <row r="9" spans="1:37" ht="15" customHeight="1" x14ac:dyDescent="0.2">
      <c r="A9" s="86"/>
      <c r="B9" s="1729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0.55483870967740001</v>
      </c>
      <c r="I9" s="375">
        <v>0</v>
      </c>
      <c r="J9" s="375">
        <v>0</v>
      </c>
      <c r="K9" s="375">
        <v>0.47291666666666998</v>
      </c>
      <c r="L9" s="372">
        <v>620.97224462365591</v>
      </c>
      <c r="M9" s="372">
        <v>606.76442811096479</v>
      </c>
      <c r="N9" s="375">
        <v>-14.207816512691124</v>
      </c>
      <c r="O9" s="372">
        <v>606.76442811096479</v>
      </c>
      <c r="P9" s="375">
        <v>-14.207816512691124</v>
      </c>
      <c r="Q9" s="375">
        <v>0</v>
      </c>
      <c r="R9" s="375">
        <v>0</v>
      </c>
      <c r="S9" s="87"/>
      <c r="T9" s="740">
        <v>4</v>
      </c>
      <c r="U9" s="375">
        <v>-0.79539934912372701</v>
      </c>
      <c r="V9" s="375">
        <v>-0.79539934912372701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621.44516129032263</v>
      </c>
      <c r="AC9" s="375">
        <v>51.747687051971326</v>
      </c>
      <c r="AD9" s="375">
        <v>2.0289999999999999</v>
      </c>
      <c r="AE9" s="375">
        <v>0.47291666666666998</v>
      </c>
      <c r="AF9" s="375">
        <v>1.5560833333333299</v>
      </c>
      <c r="AG9" s="375">
        <v>0</v>
      </c>
      <c r="AH9" s="372">
        <v>606.76442811096479</v>
      </c>
      <c r="AI9" s="1513">
        <v>-14.680733179357844</v>
      </c>
      <c r="AJ9" s="376">
        <v>-1.5708639569130014</v>
      </c>
      <c r="AK9" s="375">
        <v>-0.79539934912372701</v>
      </c>
    </row>
    <row r="10" spans="1:37" ht="15" customHeight="1" x14ac:dyDescent="0.2">
      <c r="A10" s="86"/>
      <c r="B10" s="172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0.16345486111110999</v>
      </c>
      <c r="L10" s="372">
        <v>251.83654513888888</v>
      </c>
      <c r="M10" s="372">
        <v>250.26568118197588</v>
      </c>
      <c r="N10" s="375">
        <v>-1.5708639569130014</v>
      </c>
      <c r="O10" s="372">
        <v>250.26568118197588</v>
      </c>
      <c r="P10" s="375">
        <v>-1.5708639569130014</v>
      </c>
      <c r="Q10" s="375">
        <v>2062.7040000000002</v>
      </c>
      <c r="R10" s="375">
        <v>-823.92393857822776</v>
      </c>
      <c r="S10" s="449"/>
      <c r="T10" s="374">
        <v>7</v>
      </c>
      <c r="U10" s="375">
        <v>-8.8999111407637201</v>
      </c>
      <c r="V10" s="375">
        <v>-8.8999111407637201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20.986378761574073</v>
      </c>
      <c r="AD10" s="375">
        <v>1.996</v>
      </c>
      <c r="AE10" s="375">
        <v>0.16345486111110999</v>
      </c>
      <c r="AF10" s="375">
        <v>1.83254513888889</v>
      </c>
      <c r="AG10" s="375">
        <v>0</v>
      </c>
      <c r="AH10" s="372">
        <v>250.26568118197588</v>
      </c>
      <c r="AI10" s="1513">
        <v>-1.7343188180241214</v>
      </c>
      <c r="AJ10" s="376">
        <v>12.186428671996282</v>
      </c>
      <c r="AK10" s="375">
        <v>-8.8999111407637201</v>
      </c>
    </row>
    <row r="11" spans="1:37" ht="15" customHeight="1" x14ac:dyDescent="0.2">
      <c r="A11" s="86"/>
      <c r="B11" s="1729" t="s">
        <v>41</v>
      </c>
      <c r="C11" s="374"/>
      <c r="D11" s="374">
        <v>1459</v>
      </c>
      <c r="E11" s="375">
        <v>-7.468</v>
      </c>
      <c r="F11" s="375">
        <v>50</v>
      </c>
      <c r="G11" s="375">
        <v>0</v>
      </c>
      <c r="H11" s="375">
        <v>2.7096774193548399</v>
      </c>
      <c r="I11" s="375">
        <v>0</v>
      </c>
      <c r="J11" s="375">
        <v>0</v>
      </c>
      <c r="K11" s="375">
        <v>15.6896875</v>
      </c>
      <c r="L11" s="372">
        <v>1483.1326350806451</v>
      </c>
      <c r="M11" s="372">
        <v>1438.8380637526413</v>
      </c>
      <c r="N11" s="375">
        <v>-44.294571328003713</v>
      </c>
      <c r="O11" s="372">
        <v>1438.8380637526413</v>
      </c>
      <c r="P11" s="375">
        <v>-44.294571328003713</v>
      </c>
      <c r="Q11" s="375">
        <v>1472.7159999999999</v>
      </c>
      <c r="R11" s="375">
        <v>-33.877936247358548</v>
      </c>
      <c r="S11" s="87"/>
      <c r="T11" s="397" t="s">
        <v>161</v>
      </c>
      <c r="U11" s="375">
        <v>4.5413530773832917</v>
      </c>
      <c r="V11" s="375">
        <v>4.5413530773832917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1442.3413225806451</v>
      </c>
      <c r="AC11" s="375">
        <v>118.88763625672043</v>
      </c>
      <c r="AD11" s="375">
        <v>16.416</v>
      </c>
      <c r="AE11" s="375">
        <v>15.6896875</v>
      </c>
      <c r="AF11" s="375">
        <v>0.72631250000000058</v>
      </c>
      <c r="AG11" s="375">
        <v>0</v>
      </c>
      <c r="AH11" s="372">
        <v>1438.8380637526413</v>
      </c>
      <c r="AI11" s="1513">
        <v>-3.5032588280037089</v>
      </c>
      <c r="AJ11" s="398">
        <v>5.1773445149445934</v>
      </c>
      <c r="AK11" s="375">
        <v>4.5413530773832917</v>
      </c>
    </row>
    <row r="12" spans="1:37" ht="15" customHeight="1" x14ac:dyDescent="0.2">
      <c r="A12" s="86"/>
      <c r="B12" s="172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237.01730741078046</v>
      </c>
      <c r="N12" s="375">
        <v>2.0173074107804609</v>
      </c>
      <c r="O12" s="372">
        <v>237.01730741078046</v>
      </c>
      <c r="P12" s="375">
        <v>2.0173074107804609</v>
      </c>
      <c r="Q12" s="375">
        <v>0</v>
      </c>
      <c r="R12" s="375">
        <v>0</v>
      </c>
      <c r="S12" s="87"/>
      <c r="T12" s="1729">
        <v>11</v>
      </c>
      <c r="U12" s="375">
        <v>-9.5002080877179651E-2</v>
      </c>
      <c r="V12" s="375">
        <v>-9.5002080877179651E-2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237.01730741078046</v>
      </c>
      <c r="AI12" s="1513">
        <v>2.0173074107804609</v>
      </c>
      <c r="AJ12" s="376">
        <v>7.4960481414860851</v>
      </c>
      <c r="AK12" s="375">
        <v>-9.5002080877179651E-2</v>
      </c>
    </row>
    <row r="13" spans="1:37" ht="15" customHeight="1" x14ac:dyDescent="0.2">
      <c r="A13" s="86"/>
      <c r="B13" s="1729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0.25806451612904002</v>
      </c>
      <c r="I13" s="375">
        <v>0</v>
      </c>
      <c r="J13" s="375">
        <v>0</v>
      </c>
      <c r="K13" s="375">
        <v>0</v>
      </c>
      <c r="L13" s="372">
        <v>393.74193548387098</v>
      </c>
      <c r="M13" s="372">
        <v>398.91927999881557</v>
      </c>
      <c r="N13" s="375">
        <v>5.1773445149445934</v>
      </c>
      <c r="O13" s="372">
        <v>398.91927999881557</v>
      </c>
      <c r="P13" s="375">
        <v>5.1773445149445934</v>
      </c>
      <c r="Q13" s="375">
        <v>0</v>
      </c>
      <c r="R13" s="375">
        <v>0</v>
      </c>
      <c r="S13" s="87"/>
      <c r="T13" s="1730">
        <v>13</v>
      </c>
      <c r="U13" s="375">
        <v>5.0074564495399727</v>
      </c>
      <c r="V13" s="375">
        <v>5.0074564495399727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393.74193548387098</v>
      </c>
      <c r="AC13" s="375">
        <v>32.811827956989248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398.91927999881557</v>
      </c>
      <c r="AI13" s="1513">
        <v>5.1773445149445934</v>
      </c>
      <c r="AJ13" s="376">
        <v>3.8864028625261113</v>
      </c>
      <c r="AK13" s="375">
        <v>5.0074564495399727</v>
      </c>
    </row>
    <row r="14" spans="1:37" ht="15" customHeight="1" thickBot="1" x14ac:dyDescent="0.25">
      <c r="A14" s="86"/>
      <c r="B14" s="1726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0.12903225806452001</v>
      </c>
      <c r="I14" s="90">
        <v>0</v>
      </c>
      <c r="J14" s="90">
        <v>0</v>
      </c>
      <c r="K14" s="90">
        <v>0</v>
      </c>
      <c r="L14" s="399">
        <v>194.23396774193549</v>
      </c>
      <c r="M14" s="399">
        <v>194.36391161034356</v>
      </c>
      <c r="N14" s="90">
        <v>0.12994386840807692</v>
      </c>
      <c r="O14" s="399">
        <v>194.36391161034356</v>
      </c>
      <c r="P14" s="90">
        <v>0.12994386840807692</v>
      </c>
      <c r="Q14" s="90">
        <v>0</v>
      </c>
      <c r="R14" s="90">
        <v>830.30049901993971</v>
      </c>
      <c r="S14" s="87"/>
      <c r="T14" s="1727">
        <v>15</v>
      </c>
      <c r="U14" s="90">
        <v>1.9722069133207469</v>
      </c>
      <c r="V14" s="90">
        <v>1.9722069133207469</v>
      </c>
      <c r="W14" s="90">
        <v>0</v>
      </c>
      <c r="X14" s="90">
        <v>-2.363</v>
      </c>
      <c r="Y14" s="90">
        <v>0</v>
      </c>
      <c r="Z14" s="90">
        <v>0</v>
      </c>
      <c r="AA14" s="90">
        <v>0</v>
      </c>
      <c r="AB14" s="399">
        <v>191.87096774193549</v>
      </c>
      <c r="AC14" s="90">
        <v>15.989247311827958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194.36391161034356</v>
      </c>
      <c r="AI14" s="90">
        <v>2.4929438684080765</v>
      </c>
      <c r="AJ14" s="191">
        <v>-1.2068444838333932</v>
      </c>
      <c r="AK14" s="90">
        <v>1.9722069133207469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-7.468</v>
      </c>
      <c r="F15" s="275">
        <v>103</v>
      </c>
      <c r="G15" s="275">
        <v>0</v>
      </c>
      <c r="H15" s="275">
        <v>3.90967741935484</v>
      </c>
      <c r="I15" s="275">
        <v>0</v>
      </c>
      <c r="J15" s="275">
        <v>0</v>
      </c>
      <c r="K15" s="275">
        <v>17.355746527777779</v>
      </c>
      <c r="L15" s="93">
        <v>3610.2665760528675</v>
      </c>
      <c r="M15" s="93">
        <v>3507.9186241943535</v>
      </c>
      <c r="N15" s="275">
        <v>-102.34795185851391</v>
      </c>
      <c r="O15" s="93">
        <v>3507.9186241943535</v>
      </c>
      <c r="P15" s="275">
        <v>-102.34795185851408</v>
      </c>
      <c r="Q15" s="275">
        <v>3535.42</v>
      </c>
      <c r="R15" s="275">
        <v>-27.501375805646603</v>
      </c>
      <c r="S15" s="87"/>
      <c r="T15" s="96" t="s">
        <v>40</v>
      </c>
      <c r="U15" s="275">
        <v>1.8648200113020152</v>
      </c>
      <c r="V15" s="275">
        <v>1.8648200113020152</v>
      </c>
      <c r="W15" s="275">
        <v>0</v>
      </c>
      <c r="X15" s="275">
        <v>-8.8439999999999994</v>
      </c>
      <c r="Y15" s="275">
        <v>3</v>
      </c>
      <c r="Z15" s="275">
        <v>0</v>
      </c>
      <c r="AA15" s="275">
        <v>-1</v>
      </c>
      <c r="AB15" s="93">
        <v>3517.7783225806452</v>
      </c>
      <c r="AC15" s="275">
        <v>291.701881337739</v>
      </c>
      <c r="AD15" s="275">
        <v>29.300999999999998</v>
      </c>
      <c r="AE15" s="275">
        <v>17.355746527777779</v>
      </c>
      <c r="AF15" s="275">
        <v>11.94525347222222</v>
      </c>
      <c r="AG15" s="275">
        <v>0</v>
      </c>
      <c r="AH15" s="93">
        <v>3507.9186241943535</v>
      </c>
      <c r="AI15" s="275">
        <v>-9.8596983862917114</v>
      </c>
      <c r="AJ15" s="98">
        <v>115.77185060893375</v>
      </c>
      <c r="AK15" s="275">
        <v>1.8648200113025268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93.886402862526111</v>
      </c>
      <c r="N16" s="276">
        <v>3.8864028625261113</v>
      </c>
      <c r="O16" s="99">
        <v>93.886402862526111</v>
      </c>
      <c r="P16" s="276">
        <v>3.8864028625261113</v>
      </c>
      <c r="Q16" s="276">
        <v>0</v>
      </c>
      <c r="R16" s="276">
        <v>0</v>
      </c>
      <c r="S16" s="87"/>
      <c r="T16" s="101">
        <v>1</v>
      </c>
      <c r="U16" s="276">
        <v>-0.92070457783388804</v>
      </c>
      <c r="V16" s="276">
        <v>-0.92070457783388804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93.886402862526111</v>
      </c>
      <c r="AI16" s="276">
        <v>3.8864028625261113</v>
      </c>
      <c r="AJ16" s="102">
        <v>4.6026968294075346</v>
      </c>
      <c r="AK16" s="276">
        <v>-0.92070457783388804</v>
      </c>
    </row>
    <row r="17" spans="1:37" ht="15" customHeight="1" x14ac:dyDescent="0.2">
      <c r="A17" s="86"/>
      <c r="B17" s="172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80.793155516166607</v>
      </c>
      <c r="N17" s="375">
        <v>-1.2068444838333932</v>
      </c>
      <c r="O17" s="377">
        <v>80.793155516166607</v>
      </c>
      <c r="P17" s="375">
        <v>-1.2068444838333932</v>
      </c>
      <c r="Q17" s="375">
        <v>749.077</v>
      </c>
      <c r="R17" s="375">
        <v>6.2930606781451388</v>
      </c>
      <c r="S17" s="87"/>
      <c r="T17" s="740">
        <v>2</v>
      </c>
      <c r="U17" s="375">
        <v>0.77228209454221997</v>
      </c>
      <c r="V17" s="375">
        <v>0.77228209454221997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80.793155516166607</v>
      </c>
      <c r="AI17" s="1513">
        <v>-1.2068444838333932</v>
      </c>
      <c r="AJ17" s="376">
        <v>51.93690389111498</v>
      </c>
      <c r="AK17" s="375">
        <v>0.77228209454221997</v>
      </c>
    </row>
    <row r="18" spans="1:37" ht="15" customHeight="1" x14ac:dyDescent="0.2">
      <c r="A18" s="86"/>
      <c r="B18" s="1729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1.2</v>
      </c>
      <c r="I18" s="375">
        <v>0</v>
      </c>
      <c r="J18" s="375">
        <v>0</v>
      </c>
      <c r="K18" s="375">
        <v>13.68642824074074</v>
      </c>
      <c r="L18" s="372">
        <v>165.11357175925926</v>
      </c>
      <c r="M18" s="372">
        <v>179.48774528485967</v>
      </c>
      <c r="N18" s="375">
        <v>14.374173525600412</v>
      </c>
      <c r="O18" s="372">
        <v>179.48774528485967</v>
      </c>
      <c r="P18" s="375">
        <v>14.374173525600412</v>
      </c>
      <c r="Q18" s="375">
        <v>0</v>
      </c>
      <c r="R18" s="375">
        <v>0</v>
      </c>
      <c r="S18" s="87"/>
      <c r="T18" s="378">
        <v>3</v>
      </c>
      <c r="U18" s="375">
        <v>37.888611441067951</v>
      </c>
      <c r="V18" s="375">
        <v>37.888611441067951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178.8</v>
      </c>
      <c r="AC18" s="375">
        <v>5.3096578896604933</v>
      </c>
      <c r="AD18" s="375">
        <v>1.9930000000000001</v>
      </c>
      <c r="AE18" s="375">
        <v>115.08410532407407</v>
      </c>
      <c r="AF18" s="375">
        <v>-113.09110532407408</v>
      </c>
      <c r="AG18" s="375">
        <v>0</v>
      </c>
      <c r="AH18" s="372">
        <v>179.48774528485967</v>
      </c>
      <c r="AI18" s="1513">
        <v>0.68774528485965902</v>
      </c>
      <c r="AJ18" s="376">
        <v>2.6343340380182383</v>
      </c>
      <c r="AK18" s="375">
        <v>37.888611441067951</v>
      </c>
    </row>
    <row r="19" spans="1:37" ht="15" customHeight="1" x14ac:dyDescent="0.2">
      <c r="A19" s="86"/>
      <c r="B19" s="1729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1.2</v>
      </c>
      <c r="I19" s="375">
        <v>0</v>
      </c>
      <c r="J19" s="375">
        <v>0</v>
      </c>
      <c r="K19" s="375">
        <v>5.1999398148148099</v>
      </c>
      <c r="L19" s="377">
        <v>396.60006018518521</v>
      </c>
      <c r="M19" s="377">
        <v>401.20275701459275</v>
      </c>
      <c r="N19" s="375">
        <v>4.6026968294075346</v>
      </c>
      <c r="O19" s="377">
        <v>401.20275701459275</v>
      </c>
      <c r="P19" s="375">
        <v>4.6026968294075346</v>
      </c>
      <c r="Q19" s="375">
        <v>0</v>
      </c>
      <c r="R19" s="375">
        <v>0</v>
      </c>
      <c r="S19" s="87"/>
      <c r="T19" s="378" t="s">
        <v>44</v>
      </c>
      <c r="U19" s="375">
        <v>15.957600932254877</v>
      </c>
      <c r="V19" s="375">
        <v>15.957600932254877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401.8</v>
      </c>
      <c r="AC19" s="375">
        <v>33.050005015432099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401.20275701459275</v>
      </c>
      <c r="AI19" s="1513">
        <v>-0.59724298540726295</v>
      </c>
      <c r="AJ19" s="376">
        <v>5.7538264721559784</v>
      </c>
      <c r="AK19" s="375">
        <v>15.957600932254877</v>
      </c>
    </row>
    <row r="20" spans="1:37" ht="15" customHeight="1" x14ac:dyDescent="0.2">
      <c r="A20" s="86"/>
      <c r="B20" s="1729" t="s">
        <v>45</v>
      </c>
      <c r="C20" s="374" t="s">
        <v>46</v>
      </c>
      <c r="D20" s="374">
        <v>1390</v>
      </c>
      <c r="E20" s="375">
        <v>-39.253999999999998</v>
      </c>
      <c r="F20" s="375">
        <v>55</v>
      </c>
      <c r="G20" s="375">
        <v>0</v>
      </c>
      <c r="H20" s="375">
        <v>12.8</v>
      </c>
      <c r="I20" s="375">
        <v>0</v>
      </c>
      <c r="J20" s="375">
        <v>0</v>
      </c>
      <c r="K20" s="375">
        <v>49.723059027777779</v>
      </c>
      <c r="L20" s="372">
        <v>1343.2229409722224</v>
      </c>
      <c r="M20" s="372">
        <v>1352.4598448633374</v>
      </c>
      <c r="N20" s="375">
        <v>9.2369038911149346</v>
      </c>
      <c r="O20" s="372">
        <v>1352.4598448633374</v>
      </c>
      <c r="P20" s="375">
        <v>9.2369038911149346</v>
      </c>
      <c r="Q20" s="375">
        <v>1377.1849999999999</v>
      </c>
      <c r="R20" s="375">
        <v>-24.725155136662579</v>
      </c>
      <c r="S20" s="449"/>
      <c r="T20" s="400" t="s">
        <v>46</v>
      </c>
      <c r="U20" s="375">
        <v>-7.6727803587814378</v>
      </c>
      <c r="V20" s="375">
        <v>-7.6727803587814378</v>
      </c>
      <c r="W20" s="375">
        <v>0</v>
      </c>
      <c r="X20" s="375">
        <v>0</v>
      </c>
      <c r="Y20" s="375">
        <v>30</v>
      </c>
      <c r="Z20" s="375">
        <v>0</v>
      </c>
      <c r="AA20" s="1513">
        <v>-17.7</v>
      </c>
      <c r="AB20" s="372">
        <v>1350.2460000000001</v>
      </c>
      <c r="AC20" s="375">
        <v>108.3769117476852</v>
      </c>
      <c r="AD20" s="375">
        <v>7.89</v>
      </c>
      <c r="AE20" s="375">
        <v>49.723059027777779</v>
      </c>
      <c r="AF20" s="375">
        <v>-41.833059027777779</v>
      </c>
      <c r="AG20" s="375">
        <v>0</v>
      </c>
      <c r="AH20" s="372">
        <v>1352.4598448633374</v>
      </c>
      <c r="AI20" s="1513">
        <v>2.2138448633372718</v>
      </c>
      <c r="AJ20" s="376">
        <v>-26.576260456025423</v>
      </c>
      <c r="AK20" s="375">
        <v>-7.6727803587814378</v>
      </c>
    </row>
    <row r="21" spans="1:37" ht="15" customHeight="1" x14ac:dyDescent="0.2">
      <c r="A21" s="86"/>
      <c r="B21" s="172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0.04</v>
      </c>
      <c r="I21" s="375">
        <v>0</v>
      </c>
      <c r="J21" s="375">
        <v>0</v>
      </c>
      <c r="K21" s="375">
        <v>3.37512962962963</v>
      </c>
      <c r="L21" s="377">
        <v>147.58487037037037</v>
      </c>
      <c r="M21" s="377">
        <v>150.21920440838861</v>
      </c>
      <c r="N21" s="375">
        <v>2.6343340380182383</v>
      </c>
      <c r="O21" s="377">
        <v>150.21920440838861</v>
      </c>
      <c r="P21" s="375">
        <v>2.6343340380182383</v>
      </c>
      <c r="Q21" s="375">
        <v>248.97200000000001</v>
      </c>
      <c r="R21" s="375">
        <v>4.9610308805445698</v>
      </c>
      <c r="S21" s="87"/>
      <c r="T21" s="740">
        <v>4</v>
      </c>
      <c r="U21" s="375">
        <v>-2.3093318267324037</v>
      </c>
      <c r="V21" s="375">
        <v>-2.3093318267324037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150.96</v>
      </c>
      <c r="AC21" s="375">
        <v>12.298739197530864</v>
      </c>
      <c r="AD21" s="375">
        <v>0.13500000000000001</v>
      </c>
      <c r="AE21" s="375">
        <v>3.37512962962963</v>
      </c>
      <c r="AF21" s="375">
        <v>-3.2401296296296298</v>
      </c>
      <c r="AG21" s="375">
        <v>0</v>
      </c>
      <c r="AH21" s="377">
        <v>150.21920440838861</v>
      </c>
      <c r="AI21" s="1513">
        <v>-0.74079559161140196</v>
      </c>
      <c r="AJ21" s="376">
        <v>174.99100970814897</v>
      </c>
      <c r="AK21" s="375">
        <v>-2.3093318267324037</v>
      </c>
    </row>
    <row r="22" spans="1:37" ht="15" customHeight="1" x14ac:dyDescent="0.2">
      <c r="A22" s="86"/>
      <c r="B22" s="172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0.04</v>
      </c>
      <c r="I22" s="375">
        <v>0</v>
      </c>
      <c r="J22" s="375">
        <v>0</v>
      </c>
      <c r="K22" s="375">
        <v>0</v>
      </c>
      <c r="L22" s="372">
        <v>97.96</v>
      </c>
      <c r="M22" s="372">
        <v>103.71382647215597</v>
      </c>
      <c r="N22" s="375">
        <v>5.7538264721559784</v>
      </c>
      <c r="O22" s="372">
        <v>103.71382647215597</v>
      </c>
      <c r="P22" s="375">
        <v>5.7538264721559784</v>
      </c>
      <c r="Q22" s="375">
        <v>0</v>
      </c>
      <c r="R22" s="375">
        <v>0</v>
      </c>
      <c r="S22" s="87"/>
      <c r="T22" s="378">
        <v>6</v>
      </c>
      <c r="U22" s="375">
        <v>3.615279924990034</v>
      </c>
      <c r="V22" s="375">
        <v>3.615279924990034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97.96</v>
      </c>
      <c r="AC22" s="375">
        <v>8.1633333333333322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103.71382647215597</v>
      </c>
      <c r="AI22" s="1513">
        <v>5.7538264721559784</v>
      </c>
      <c r="AJ22" s="376">
        <v>161.27365774342888</v>
      </c>
      <c r="AK22" s="375">
        <v>3.615279924990034</v>
      </c>
    </row>
    <row r="23" spans="1:37" ht="15" customHeight="1" x14ac:dyDescent="0.2">
      <c r="A23" s="86"/>
      <c r="B23" s="172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0.96</v>
      </c>
      <c r="I23" s="375">
        <v>0</v>
      </c>
      <c r="J23" s="375">
        <v>0</v>
      </c>
      <c r="K23" s="375">
        <v>0</v>
      </c>
      <c r="L23" s="377">
        <v>103.04</v>
      </c>
      <c r="M23" s="377">
        <v>76.463739543974583</v>
      </c>
      <c r="N23" s="375">
        <v>-26.576260456025423</v>
      </c>
      <c r="O23" s="377">
        <v>76.463739543974583</v>
      </c>
      <c r="P23" s="375">
        <v>-26.576260456025423</v>
      </c>
      <c r="Q23" s="375">
        <v>103.023</v>
      </c>
      <c r="R23" s="375">
        <v>-26.559260456025413</v>
      </c>
      <c r="S23" s="87"/>
      <c r="T23" s="378" t="s">
        <v>50</v>
      </c>
      <c r="U23" s="375">
        <v>-12.472030341900506</v>
      </c>
      <c r="V23" s="375">
        <v>-12.472030341900506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103.04</v>
      </c>
      <c r="AC23" s="375">
        <v>8.5866666666666678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76.463739543974583</v>
      </c>
      <c r="AI23" s="1513">
        <v>-26.576260456025423</v>
      </c>
      <c r="AJ23" s="376">
        <v>0</v>
      </c>
      <c r="AK23" s="375">
        <v>-12.472030341900506</v>
      </c>
    </row>
    <row r="24" spans="1:37" ht="15" customHeight="1" thickBot="1" x14ac:dyDescent="0.3">
      <c r="A24" s="86"/>
      <c r="B24" s="172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0.12</v>
      </c>
      <c r="I24" s="90">
        <v>0</v>
      </c>
      <c r="J24" s="90">
        <v>0</v>
      </c>
      <c r="K24" s="90">
        <v>0</v>
      </c>
      <c r="L24" s="372">
        <v>296.88</v>
      </c>
      <c r="M24" s="372">
        <v>290.01535057183924</v>
      </c>
      <c r="N24" s="90">
        <v>-6.8646494281607602</v>
      </c>
      <c r="O24" s="372">
        <v>290.01535057183924</v>
      </c>
      <c r="P24" s="90">
        <v>-6.8646494281607602</v>
      </c>
      <c r="Q24" s="90">
        <v>296.904</v>
      </c>
      <c r="R24" s="90">
        <v>-6.8886494281607611</v>
      </c>
      <c r="S24" s="103"/>
      <c r="T24" s="740" t="s">
        <v>52</v>
      </c>
      <c r="U24" s="90">
        <v>-1.3985634944563685</v>
      </c>
      <c r="V24" s="90">
        <v>-1.3985634944563685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296.88</v>
      </c>
      <c r="AC24" s="90">
        <v>24.74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290.01535057183924</v>
      </c>
      <c r="AI24" s="90">
        <v>-6.8646494281607602</v>
      </c>
      <c r="AJ24" s="376">
        <v>36.137707906794162</v>
      </c>
      <c r="AK24" s="90">
        <v>-1.3985634944563685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-39.253999999999998</v>
      </c>
      <c r="F25" s="275">
        <v>55</v>
      </c>
      <c r="G25" s="275">
        <v>0</v>
      </c>
      <c r="H25" s="275">
        <v>16.36</v>
      </c>
      <c r="I25" s="275">
        <v>0</v>
      </c>
      <c r="J25" s="275">
        <v>0</v>
      </c>
      <c r="K25" s="275">
        <v>71.984556712962956</v>
      </c>
      <c r="L25" s="93">
        <v>2722.4014432870372</v>
      </c>
      <c r="M25" s="93">
        <v>2728.2420265378414</v>
      </c>
      <c r="N25" s="275">
        <v>5.8405832508042295</v>
      </c>
      <c r="O25" s="93">
        <v>2728.2420265378414</v>
      </c>
      <c r="P25" s="275">
        <v>5.8405832508042295</v>
      </c>
      <c r="Q25" s="275">
        <v>2775.1610000000001</v>
      </c>
      <c r="R25" s="275">
        <v>-46.918973462158647</v>
      </c>
      <c r="T25" s="92" t="s">
        <v>47</v>
      </c>
      <c r="U25" s="275">
        <v>33.460363793150918</v>
      </c>
      <c r="V25" s="275">
        <v>33.460363793150918</v>
      </c>
      <c r="W25" s="275">
        <v>0</v>
      </c>
      <c r="X25" s="275">
        <v>0</v>
      </c>
      <c r="Y25" s="275">
        <v>30</v>
      </c>
      <c r="Z25" s="275">
        <v>0</v>
      </c>
      <c r="AA25" s="275">
        <v>-17.7</v>
      </c>
      <c r="AB25" s="93">
        <v>2751.6860000000001</v>
      </c>
      <c r="AC25" s="275">
        <v>214.85864718364198</v>
      </c>
      <c r="AD25" s="275">
        <v>15.708</v>
      </c>
      <c r="AE25" s="275">
        <v>173.3822337962963</v>
      </c>
      <c r="AF25" s="275">
        <v>-157.67423379629631</v>
      </c>
      <c r="AG25" s="275">
        <v>0</v>
      </c>
      <c r="AH25" s="93">
        <v>2728.2420265378414</v>
      </c>
      <c r="AI25" s="275">
        <v>-23.443973462158738</v>
      </c>
      <c r="AJ25" s="98">
        <v>28.231253140602405</v>
      </c>
      <c r="AK25" s="275">
        <v>33.460363793150918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2.4</v>
      </c>
      <c r="I26" s="90">
        <v>0</v>
      </c>
      <c r="J26" s="90">
        <v>0</v>
      </c>
      <c r="K26" s="90">
        <v>18.88636805555555</v>
      </c>
      <c r="L26" s="270">
        <v>733.71363194444439</v>
      </c>
      <c r="M26" s="270">
        <v>755.37006067814514</v>
      </c>
      <c r="N26" s="90">
        <v>21.65642873370075</v>
      </c>
      <c r="O26" s="270">
        <v>755.37006067814514</v>
      </c>
      <c r="P26" s="90">
        <v>21.65642873370075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2102.846</v>
      </c>
      <c r="AC26" s="90">
        <v>52.69299623842592</v>
      </c>
      <c r="AD26" s="90">
        <v>6.2910000000000004</v>
      </c>
      <c r="AE26" s="90">
        <v>120.28404513888889</v>
      </c>
      <c r="AF26" s="90">
        <v>-113.99304513888889</v>
      </c>
      <c r="AG26" s="90">
        <v>0</v>
      </c>
      <c r="AH26" s="270">
        <v>755.37006067814514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-46.721999999999994</v>
      </c>
      <c r="F27" s="90">
        <v>158</v>
      </c>
      <c r="G27" s="90">
        <v>0</v>
      </c>
      <c r="H27" s="90">
        <v>20.269677419354839</v>
      </c>
      <c r="I27" s="90">
        <v>0</v>
      </c>
      <c r="J27" s="90">
        <v>0</v>
      </c>
      <c r="K27" s="90">
        <v>89.340303240740738</v>
      </c>
      <c r="L27" s="270">
        <v>6332.6680193399043</v>
      </c>
      <c r="M27" s="270">
        <v>6236.1606507321949</v>
      </c>
      <c r="N27" s="90">
        <v>-96.507368607709395</v>
      </c>
      <c r="O27" s="270">
        <v>6240</v>
      </c>
      <c r="P27" s="90">
        <v>-92.668019339904276</v>
      </c>
      <c r="Q27" s="90"/>
      <c r="R27" s="90"/>
      <c r="T27" s="272"/>
      <c r="U27" s="90">
        <v>35.325183804453445</v>
      </c>
      <c r="V27" s="90">
        <v>31</v>
      </c>
      <c r="W27" s="90">
        <v>0</v>
      </c>
      <c r="X27" s="90">
        <v>-8.8439999999999994</v>
      </c>
      <c r="Y27" s="90">
        <v>33</v>
      </c>
      <c r="Z27" s="90">
        <v>0</v>
      </c>
      <c r="AA27" s="90">
        <v>-18.7</v>
      </c>
      <c r="AB27" s="270">
        <v>6269.4643225806449</v>
      </c>
      <c r="AC27" s="90">
        <v>506.560528521381</v>
      </c>
      <c r="AD27" s="90">
        <v>45.009</v>
      </c>
      <c r="AE27" s="90">
        <v>190.73798032407407</v>
      </c>
      <c r="AF27" s="90">
        <v>-145.72898032407409</v>
      </c>
      <c r="AG27" s="90">
        <v>0</v>
      </c>
      <c r="AH27" s="270">
        <v>6240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6</v>
      </c>
      <c r="I29" s="90">
        <v>0</v>
      </c>
      <c r="J29" s="90">
        <v>0</v>
      </c>
      <c r="K29" s="90">
        <v>23.66053356481482</v>
      </c>
      <c r="L29" s="270">
        <v>962.33946643518516</v>
      </c>
      <c r="M29" s="270">
        <v>951.23719958091397</v>
      </c>
      <c r="N29" s="90">
        <v>-11.102266854271193</v>
      </c>
      <c r="O29" s="270">
        <v>997.47717434197932</v>
      </c>
      <c r="P29" s="90">
        <v>35.137707906794162</v>
      </c>
      <c r="Q29" s="90"/>
      <c r="R29" s="90"/>
      <c r="T29" s="272"/>
      <c r="U29" s="90">
        <v>17.740705473101571</v>
      </c>
      <c r="V29" s="90">
        <v>8.3321496419611094</v>
      </c>
      <c r="W29" s="90">
        <v>0</v>
      </c>
      <c r="X29" s="90">
        <v>-1</v>
      </c>
      <c r="Y29" s="90">
        <v>0</v>
      </c>
      <c r="Z29" s="90">
        <v>0</v>
      </c>
      <c r="AA29" s="90">
        <v>0</v>
      </c>
      <c r="AB29" s="270">
        <v>985</v>
      </c>
      <c r="AC29" s="90">
        <v>80.111622202932097</v>
      </c>
      <c r="AD29" s="90">
        <v>39.524999999999999</v>
      </c>
      <c r="AE29" s="90">
        <v>23.66053356481482</v>
      </c>
      <c r="AF29" s="90">
        <v>15.864466435185179</v>
      </c>
      <c r="AG29" s="90">
        <v>0</v>
      </c>
      <c r="AH29" s="270">
        <v>997.47717434197932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6</v>
      </c>
      <c r="I30" s="276">
        <v>0</v>
      </c>
      <c r="J30" s="276">
        <v>0</v>
      </c>
      <c r="K30" s="276">
        <v>23.66053356481482</v>
      </c>
      <c r="L30" s="99">
        <v>962.33946643518516</v>
      </c>
      <c r="M30" s="99">
        <v>951.23719958091397</v>
      </c>
      <c r="N30" s="276">
        <v>-11.102266854271193</v>
      </c>
      <c r="O30" s="99">
        <v>997.47717434197932</v>
      </c>
      <c r="P30" s="276">
        <v>35.137707906794162</v>
      </c>
      <c r="Q30" s="276">
        <v>0</v>
      </c>
      <c r="R30" s="276">
        <v>0</v>
      </c>
      <c r="T30" s="100">
        <v>2</v>
      </c>
      <c r="U30" s="276">
        <v>17.740705473101571</v>
      </c>
      <c r="V30" s="276">
        <v>8.3321496419611094</v>
      </c>
      <c r="W30" s="276">
        <v>0</v>
      </c>
      <c r="X30" s="276">
        <v>-1</v>
      </c>
      <c r="Y30" s="276">
        <v>0</v>
      </c>
      <c r="Z30" s="276">
        <v>0</v>
      </c>
      <c r="AA30" s="276">
        <v>0</v>
      </c>
      <c r="AB30" s="99">
        <v>985</v>
      </c>
      <c r="AC30" s="276">
        <v>80.111622202932097</v>
      </c>
      <c r="AD30" s="276">
        <v>39.524999999999999</v>
      </c>
      <c r="AE30" s="276">
        <v>23.66053356481482</v>
      </c>
      <c r="AF30" s="276">
        <v>15.864466435185179</v>
      </c>
      <c r="AG30" s="276">
        <v>0</v>
      </c>
      <c r="AH30" s="99">
        <v>997.47717434197932</v>
      </c>
      <c r="AI30" s="276">
        <v>12.477174341979321</v>
      </c>
      <c r="AJ30" s="276">
        <v>162.91552811379961</v>
      </c>
      <c r="AK30" s="276">
        <v>8.3321496419611094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6</v>
      </c>
      <c r="I31" s="375">
        <v>0</v>
      </c>
      <c r="J31" s="375">
        <v>0</v>
      </c>
      <c r="K31" s="375">
        <v>6.0276736111111102</v>
      </c>
      <c r="L31" s="99">
        <v>1387.9723263888889</v>
      </c>
      <c r="M31" s="99">
        <v>1295.9446017628243</v>
      </c>
      <c r="N31" s="375">
        <v>-92.027724626064582</v>
      </c>
      <c r="O31" s="99">
        <v>1358.9409245555544</v>
      </c>
      <c r="P31" s="375">
        <v>-29.031401833334485</v>
      </c>
      <c r="Q31" s="375">
        <v>2403.0279999999998</v>
      </c>
      <c r="R31" s="375">
        <v>-46.60990110246621</v>
      </c>
      <c r="S31" s="103"/>
      <c r="T31" s="740">
        <v>3</v>
      </c>
      <c r="U31" s="375">
        <v>13.45232909385777</v>
      </c>
      <c r="V31" s="375">
        <v>-4.5655816759335721E-3</v>
      </c>
      <c r="W31" s="375">
        <v>0</v>
      </c>
      <c r="X31" s="375">
        <v>-8</v>
      </c>
      <c r="Y31" s="375">
        <v>0</v>
      </c>
      <c r="Z31" s="375">
        <v>0</v>
      </c>
      <c r="AA31" s="1513">
        <v>0</v>
      </c>
      <c r="AB31" s="99">
        <v>1386</v>
      </c>
      <c r="AC31" s="375">
        <v>114.99769386574074</v>
      </c>
      <c r="AD31" s="375">
        <v>11.132</v>
      </c>
      <c r="AE31" s="375">
        <v>6.0276736111111102</v>
      </c>
      <c r="AF31" s="375">
        <v>5.1043263888888895</v>
      </c>
      <c r="AG31" s="375">
        <v>0</v>
      </c>
      <c r="AH31" s="99">
        <v>1358.9409245555544</v>
      </c>
      <c r="AI31" s="1513">
        <v>-27.059075444445625</v>
      </c>
      <c r="AJ31" s="375">
        <v>15.106306073459677</v>
      </c>
      <c r="AK31" s="375">
        <v>-4.5655816759335721E-3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-1.5069999999999997</v>
      </c>
      <c r="F32" s="375">
        <v>51</v>
      </c>
      <c r="G32" s="375">
        <v>0</v>
      </c>
      <c r="H32" s="375">
        <v>0.8</v>
      </c>
      <c r="I32" s="375">
        <v>0</v>
      </c>
      <c r="J32" s="375">
        <v>0</v>
      </c>
      <c r="K32" s="375">
        <v>8.9402071759259307</v>
      </c>
      <c r="L32" s="99">
        <v>409.75279282407405</v>
      </c>
      <c r="M32" s="99">
        <v>387.98404596467645</v>
      </c>
      <c r="N32" s="375">
        <v>-21.768746859397595</v>
      </c>
      <c r="O32" s="99">
        <v>387.98404596467645</v>
      </c>
      <c r="P32" s="375">
        <v>-21.768746859397595</v>
      </c>
      <c r="Q32" s="375">
        <v>0</v>
      </c>
      <c r="R32" s="375">
        <v>0</v>
      </c>
      <c r="S32" s="103"/>
      <c r="T32" s="101">
        <v>1</v>
      </c>
      <c r="U32" s="375">
        <v>38.372203898739372</v>
      </c>
      <c r="V32" s="375">
        <v>38.372203898739372</v>
      </c>
      <c r="W32" s="375">
        <v>0</v>
      </c>
      <c r="X32" s="375">
        <v>0</v>
      </c>
      <c r="Y32" s="375">
        <v>1</v>
      </c>
      <c r="Z32" s="375">
        <v>0</v>
      </c>
      <c r="AA32" s="1513">
        <v>0</v>
      </c>
      <c r="AB32" s="99">
        <v>368.69299999999998</v>
      </c>
      <c r="AC32" s="375">
        <v>29.97939940200617</v>
      </c>
      <c r="AD32" s="375">
        <v>9.6219999999999999</v>
      </c>
      <c r="AE32" s="375">
        <v>8.9402071759259307</v>
      </c>
      <c r="AF32" s="375">
        <v>0.68179282407406916</v>
      </c>
      <c r="AG32" s="375">
        <v>0</v>
      </c>
      <c r="AH32" s="99">
        <v>387.98404596467645</v>
      </c>
      <c r="AI32" s="1513">
        <v>19.291045964676471</v>
      </c>
      <c r="AJ32" s="375">
        <v>0</v>
      </c>
      <c r="AK32" s="375">
        <v>38.372203898739372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5.96</v>
      </c>
      <c r="I33" s="90">
        <v>0</v>
      </c>
      <c r="J33" s="90">
        <v>0</v>
      </c>
      <c r="K33" s="90">
        <v>2.76545601851852</v>
      </c>
      <c r="L33" s="99">
        <v>1363.1935439814815</v>
      </c>
      <c r="M33" s="99">
        <v>1327.5978551377898</v>
      </c>
      <c r="N33" s="90">
        <v>-35.595688843691732</v>
      </c>
      <c r="O33" s="99">
        <v>1327.5978551377898</v>
      </c>
      <c r="P33" s="90">
        <v>-35.595688843691732</v>
      </c>
      <c r="Q33" s="90">
        <v>1705.28</v>
      </c>
      <c r="R33" s="90">
        <v>10.301901102466218</v>
      </c>
      <c r="S33" s="103"/>
      <c r="T33" s="740">
        <v>2</v>
      </c>
      <c r="U33" s="90">
        <v>-1.6997879590246612</v>
      </c>
      <c r="V33" s="90">
        <v>-1.6997879590246612</v>
      </c>
      <c r="W33" s="90">
        <v>0</v>
      </c>
      <c r="X33" s="90">
        <v>6.1</v>
      </c>
      <c r="Y33" s="90">
        <v>0</v>
      </c>
      <c r="Z33" s="90">
        <v>0</v>
      </c>
      <c r="AA33" s="90">
        <v>0</v>
      </c>
      <c r="AB33" s="99">
        <v>1372.059</v>
      </c>
      <c r="AC33" s="90">
        <v>114.10779533179011</v>
      </c>
      <c r="AD33" s="90">
        <v>22.709</v>
      </c>
      <c r="AE33" s="90">
        <v>2.76545601851852</v>
      </c>
      <c r="AF33" s="90">
        <v>19.943543981481479</v>
      </c>
      <c r="AG33" s="90">
        <v>0</v>
      </c>
      <c r="AH33" s="99">
        <v>1327.5978551377898</v>
      </c>
      <c r="AI33" s="90">
        <v>-44.461144862210176</v>
      </c>
      <c r="AJ33" s="90">
        <v>0</v>
      </c>
      <c r="AK33" s="90">
        <v>-1.6997879590246612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12.412000000000001</v>
      </c>
      <c r="F34" s="275">
        <v>51</v>
      </c>
      <c r="G34" s="275">
        <v>0</v>
      </c>
      <c r="H34" s="275">
        <v>18.760000000000002</v>
      </c>
      <c r="I34" s="275">
        <v>0</v>
      </c>
      <c r="J34" s="275">
        <v>0</v>
      </c>
      <c r="K34" s="275">
        <v>41.393870370370379</v>
      </c>
      <c r="L34" s="93">
        <v>4123.2581296296294</v>
      </c>
      <c r="M34" s="93">
        <v>3962.7637024462047</v>
      </c>
      <c r="N34" s="275">
        <v>-160.4944271834247</v>
      </c>
      <c r="O34" s="93">
        <v>4072</v>
      </c>
      <c r="P34" s="275">
        <v>-51.258129629629366</v>
      </c>
      <c r="Q34" s="275">
        <v>4108.308</v>
      </c>
      <c r="R34" s="275">
        <v>-36.307999999999993</v>
      </c>
      <c r="S34" s="449"/>
      <c r="T34" s="96" t="s">
        <v>54</v>
      </c>
      <c r="U34" s="275">
        <v>67.865450506674279</v>
      </c>
      <c r="V34" s="275">
        <v>45</v>
      </c>
      <c r="W34" s="275">
        <v>0</v>
      </c>
      <c r="X34" s="275">
        <v>-2.9000000000000004</v>
      </c>
      <c r="Y34" s="275">
        <v>1</v>
      </c>
      <c r="Z34" s="275">
        <v>0</v>
      </c>
      <c r="AA34" s="275">
        <v>0</v>
      </c>
      <c r="AB34" s="93">
        <v>4111.7520000000004</v>
      </c>
      <c r="AC34" s="275">
        <v>339.19651080246916</v>
      </c>
      <c r="AD34" s="275">
        <v>82.988</v>
      </c>
      <c r="AE34" s="275">
        <v>41.393870370370379</v>
      </c>
      <c r="AF34" s="275">
        <v>41.59412962962962</v>
      </c>
      <c r="AG34" s="275">
        <v>0</v>
      </c>
      <c r="AH34" s="93">
        <v>4072</v>
      </c>
      <c r="AI34" s="275">
        <v>-39.752000000000407</v>
      </c>
      <c r="AJ34" s="275">
        <v>0</v>
      </c>
      <c r="AK34" s="275">
        <v>45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10455.926148969535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-18.7</v>
      </c>
      <c r="AB35" s="99">
        <v>10381.216322580645</v>
      </c>
      <c r="AC35" s="118"/>
      <c r="AD35" s="118"/>
      <c r="AE35" s="118"/>
      <c r="AF35" s="118"/>
      <c r="AG35" s="118">
        <v>0</v>
      </c>
      <c r="AH35" s="99">
        <v>10312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-34.309999999999995</v>
      </c>
      <c r="F36" s="108">
        <v>209</v>
      </c>
      <c r="G36" s="108">
        <v>0</v>
      </c>
      <c r="H36" s="108">
        <v>39.02967741935484</v>
      </c>
      <c r="I36" s="108">
        <v>0</v>
      </c>
      <c r="J36" s="442">
        <v>0</v>
      </c>
      <c r="K36" s="108">
        <v>130.73417361111112</v>
      </c>
      <c r="L36" s="108">
        <v>10455.926148969535</v>
      </c>
      <c r="M36" s="108">
        <v>10198.9243531784</v>
      </c>
      <c r="N36" s="108">
        <v>-257.00179579113501</v>
      </c>
      <c r="O36" s="108">
        <v>10381.736736181188</v>
      </c>
      <c r="P36" s="108">
        <v>-74.18941278834609</v>
      </c>
      <c r="Q36" s="108">
        <v>10418.888999999999</v>
      </c>
      <c r="R36" s="108">
        <v>-37.152263818810752</v>
      </c>
      <c r="S36" s="109"/>
      <c r="T36" s="105" t="s">
        <v>286</v>
      </c>
      <c r="U36" s="108">
        <v>103.19063431112721</v>
      </c>
      <c r="V36" s="108">
        <v>76</v>
      </c>
      <c r="W36" s="108">
        <v>0</v>
      </c>
      <c r="X36" s="108">
        <v>-11.744</v>
      </c>
      <c r="Y36" s="108">
        <v>34</v>
      </c>
      <c r="Z36" s="108">
        <v>0</v>
      </c>
      <c r="AA36" s="108">
        <v>-18.7</v>
      </c>
      <c r="AB36" s="106">
        <v>10381.216322580645</v>
      </c>
      <c r="AC36" s="108">
        <v>845.75703932385022</v>
      </c>
      <c r="AD36" s="108">
        <v>127.997</v>
      </c>
      <c r="AE36" s="108">
        <v>232.13185069444444</v>
      </c>
      <c r="AF36" s="108">
        <v>-104.13485069444447</v>
      </c>
      <c r="AG36" s="108">
        <v>0</v>
      </c>
      <c r="AH36" s="108">
        <v>10312</v>
      </c>
      <c r="AI36" s="108">
        <v>-69.216322580645283</v>
      </c>
      <c r="AJ36" s="110" t="s">
        <v>320</v>
      </c>
      <c r="AK36" s="108">
        <v>76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28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0.4</v>
      </c>
      <c r="I39" s="276">
        <v>0</v>
      </c>
      <c r="J39" s="276">
        <v>0</v>
      </c>
      <c r="K39" s="276">
        <v>0</v>
      </c>
      <c r="L39" s="266">
        <v>275.12800000000004</v>
      </c>
      <c r="M39" s="266">
        <v>274.73</v>
      </c>
      <c r="N39" s="276">
        <v>-0.39800000000002456</v>
      </c>
      <c r="O39" s="266">
        <v>274.73</v>
      </c>
      <c r="P39" s="276">
        <v>-0.39800000000002456</v>
      </c>
      <c r="Q39" s="276">
        <v>0</v>
      </c>
      <c r="R39" s="276"/>
      <c r="S39" s="116"/>
      <c r="T39" s="266">
        <v>1</v>
      </c>
      <c r="U39" s="276">
        <v>0.31456415600001719</v>
      </c>
      <c r="V39" s="276">
        <v>0.31456415600001719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275.12800000000004</v>
      </c>
      <c r="AC39" s="276">
        <v>22.927333333333337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274.73</v>
      </c>
      <c r="AI39" s="276">
        <v>-0.39800000000002456</v>
      </c>
      <c r="AJ39" s="276">
        <v>-0.39800000000002456</v>
      </c>
      <c r="AK39" s="276">
        <v>0.31456415600001719</v>
      </c>
    </row>
    <row r="40" spans="1:37" ht="15" customHeight="1" x14ac:dyDescent="0.2">
      <c r="A40" s="86"/>
      <c r="B40" s="1729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0.4</v>
      </c>
      <c r="I40" s="375">
        <v>0</v>
      </c>
      <c r="J40" s="375">
        <v>0</v>
      </c>
      <c r="K40" s="375">
        <v>3.8999548611111106</v>
      </c>
      <c r="L40" s="374">
        <v>413.70004513888892</v>
      </c>
      <c r="M40" s="374">
        <v>420.87700000000001</v>
      </c>
      <c r="N40" s="375">
        <v>7.1769548611110849</v>
      </c>
      <c r="O40" s="374">
        <v>420.87700000000001</v>
      </c>
      <c r="P40" s="375">
        <v>7.1769548611110849</v>
      </c>
      <c r="Q40" s="375">
        <v>0</v>
      </c>
      <c r="R40" s="375"/>
      <c r="S40" s="116"/>
      <c r="T40" s="374">
        <v>3</v>
      </c>
      <c r="U40" s="375">
        <v>12.332646343000135</v>
      </c>
      <c r="V40" s="375">
        <v>12.332646343000135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417.6</v>
      </c>
      <c r="AC40" s="375">
        <v>34.800000000000004</v>
      </c>
      <c r="AD40" s="375">
        <v>0.80300000000000005</v>
      </c>
      <c r="AE40" s="375">
        <v>3.8999548611111106</v>
      </c>
      <c r="AF40" s="375">
        <v>-3.0969548611111106</v>
      </c>
      <c r="AG40" s="375">
        <v>0</v>
      </c>
      <c r="AH40" s="374">
        <v>420.87700000000001</v>
      </c>
      <c r="AI40" s="375">
        <v>3.2769999999999868</v>
      </c>
      <c r="AJ40" s="375">
        <v>3.2769999999999868</v>
      </c>
      <c r="AK40" s="375">
        <v>12.332646343000135</v>
      </c>
    </row>
    <row r="41" spans="1:37" ht="15" customHeight="1" x14ac:dyDescent="0.2">
      <c r="A41" s="86"/>
      <c r="B41" s="172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175.994</v>
      </c>
      <c r="N41" s="375">
        <v>-4.0060000000000002</v>
      </c>
      <c r="O41" s="374">
        <v>175.994</v>
      </c>
      <c r="P41" s="375">
        <v>-4.0060000000000002</v>
      </c>
      <c r="Q41" s="375">
        <v>0</v>
      </c>
      <c r="R41" s="375"/>
      <c r="S41" s="116"/>
      <c r="T41" s="374">
        <v>4</v>
      </c>
      <c r="U41" s="375">
        <v>-1.0175050000000283</v>
      </c>
      <c r="V41" s="375">
        <v>-1.0175050000000283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175.994</v>
      </c>
      <c r="AI41" s="375">
        <v>-4.0060000000000002</v>
      </c>
      <c r="AJ41" s="375">
        <v>-4.0060000000000002</v>
      </c>
      <c r="AK41" s="375">
        <v>-1.0175050000000283</v>
      </c>
    </row>
    <row r="42" spans="1:37" ht="15" customHeight="1" x14ac:dyDescent="0.2">
      <c r="A42" s="86"/>
      <c r="B42" s="1729" t="s">
        <v>74</v>
      </c>
      <c r="C42" s="374"/>
      <c r="D42" s="374">
        <v>2575</v>
      </c>
      <c r="E42" s="375">
        <v>2.3860000000000028</v>
      </c>
      <c r="F42" s="375">
        <v>44.9</v>
      </c>
      <c r="G42" s="375">
        <v>0</v>
      </c>
      <c r="H42" s="375">
        <v>26.44</v>
      </c>
      <c r="I42" s="375">
        <v>0</v>
      </c>
      <c r="J42" s="375">
        <v>0</v>
      </c>
      <c r="K42" s="375">
        <v>0.73920833333333325</v>
      </c>
      <c r="L42" s="374">
        <v>2595.1067916666666</v>
      </c>
      <c r="M42" s="374">
        <v>2638.4639999999999</v>
      </c>
      <c r="N42" s="375">
        <v>43.357208333333347</v>
      </c>
      <c r="O42" s="374">
        <v>2638.4639999999999</v>
      </c>
      <c r="P42" s="375">
        <v>43.357208333333347</v>
      </c>
      <c r="Q42" s="375">
        <v>0</v>
      </c>
      <c r="R42" s="375"/>
      <c r="S42" s="116"/>
      <c r="T42" s="374" t="s">
        <v>95</v>
      </c>
      <c r="U42" s="375">
        <v>58.88799999999992</v>
      </c>
      <c r="V42" s="375">
        <v>58.88799999999992</v>
      </c>
      <c r="W42" s="375">
        <v>0</v>
      </c>
      <c r="X42" s="375">
        <v>0</v>
      </c>
      <c r="Y42" s="375">
        <v>44.9</v>
      </c>
      <c r="Z42" s="375">
        <v>0</v>
      </c>
      <c r="AA42" s="375">
        <v>40</v>
      </c>
      <c r="AB42" s="374">
        <v>2635.846</v>
      </c>
      <c r="AC42" s="375">
        <v>219.65383333333332</v>
      </c>
      <c r="AD42" s="375">
        <v>9.6059999999999999</v>
      </c>
      <c r="AE42" s="375">
        <v>0.73920833333333325</v>
      </c>
      <c r="AF42" s="375">
        <v>8.866791666666666</v>
      </c>
      <c r="AG42" s="375">
        <v>0</v>
      </c>
      <c r="AH42" s="374">
        <v>2638.4639999999999</v>
      </c>
      <c r="AI42" s="375">
        <v>2.6179999999999382</v>
      </c>
      <c r="AJ42" s="375">
        <v>2.6179999999999382</v>
      </c>
      <c r="AK42" s="375">
        <v>58.88799999999992</v>
      </c>
    </row>
    <row r="43" spans="1:37" ht="15" customHeight="1" x14ac:dyDescent="0.2">
      <c r="A43" s="86"/>
      <c r="B43" s="172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0.04</v>
      </c>
      <c r="I43" s="375">
        <v>0</v>
      </c>
      <c r="J43" s="375">
        <v>0</v>
      </c>
      <c r="K43" s="375">
        <v>0</v>
      </c>
      <c r="L43" s="374">
        <v>205.011</v>
      </c>
      <c r="M43" s="374">
        <v>204.97399999999999</v>
      </c>
      <c r="N43" s="375">
        <v>-3.7000000000006139E-2</v>
      </c>
      <c r="O43" s="374">
        <v>204.97399999999999</v>
      </c>
      <c r="P43" s="375">
        <v>-3.7000000000006139E-2</v>
      </c>
      <c r="Q43" s="375">
        <v>0</v>
      </c>
      <c r="R43" s="375"/>
      <c r="S43" s="116"/>
      <c r="T43" s="374" t="s">
        <v>96</v>
      </c>
      <c r="U43" s="375">
        <v>-3.4999999999996589E-2</v>
      </c>
      <c r="V43" s="375">
        <v>-3.4999999999996589E-2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205.011</v>
      </c>
      <c r="AC43" s="375">
        <v>17.084250000000001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204.97399999999999</v>
      </c>
      <c r="AI43" s="375">
        <v>-3.7000000000006139E-2</v>
      </c>
      <c r="AJ43" s="375">
        <v>-3.7000000000006139E-2</v>
      </c>
      <c r="AK43" s="375">
        <v>-3.4999999999996589E-2</v>
      </c>
    </row>
    <row r="44" spans="1:37" ht="15" customHeight="1" x14ac:dyDescent="0.2">
      <c r="A44" s="86"/>
      <c r="B44" s="172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0.8</v>
      </c>
      <c r="I44" s="375">
        <v>0</v>
      </c>
      <c r="J44" s="375">
        <v>0</v>
      </c>
      <c r="K44" s="375">
        <v>0</v>
      </c>
      <c r="L44" s="374">
        <v>716.2</v>
      </c>
      <c r="M44" s="374">
        <v>696.30100000000004</v>
      </c>
      <c r="N44" s="375">
        <v>-19.899000000000001</v>
      </c>
      <c r="O44" s="374">
        <v>696.30100000000004</v>
      </c>
      <c r="P44" s="375">
        <v>-19.899000000000001</v>
      </c>
      <c r="Q44" s="375">
        <v>0</v>
      </c>
      <c r="R44" s="375"/>
      <c r="S44" s="116"/>
      <c r="T44" s="374" t="s">
        <v>97</v>
      </c>
      <c r="U44" s="375">
        <v>-9.5489999999999782</v>
      </c>
      <c r="V44" s="375">
        <v>-9.5489999999999782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716.2</v>
      </c>
      <c r="AC44" s="375">
        <v>59.683333333333337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696.30100000000004</v>
      </c>
      <c r="AI44" s="375">
        <v>-19.899000000000001</v>
      </c>
      <c r="AJ44" s="375">
        <v>-19.899000000000001</v>
      </c>
      <c r="AK44" s="375">
        <v>-9.5489999999999782</v>
      </c>
    </row>
    <row r="45" spans="1:37" ht="15" hidden="1" customHeight="1" x14ac:dyDescent="0.2">
      <c r="A45" s="86"/>
      <c r="B45" s="172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2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2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75.025000000000006</v>
      </c>
      <c r="N47" s="375">
        <v>2.5000000000005684E-2</v>
      </c>
      <c r="O47" s="374">
        <v>75.025000000000006</v>
      </c>
      <c r="P47" s="375">
        <v>2.5000000000005684E-2</v>
      </c>
      <c r="Q47" s="375">
        <v>0</v>
      </c>
      <c r="R47" s="375"/>
      <c r="S47" s="87"/>
      <c r="T47" s="374" t="s">
        <v>98</v>
      </c>
      <c r="U47" s="375">
        <v>1.0000000000005116E-2</v>
      </c>
      <c r="V47" s="375">
        <v>1.0000000000005116E-2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75.025000000000006</v>
      </c>
      <c r="AI47" s="375">
        <v>2.5000000000005684E-2</v>
      </c>
      <c r="AJ47" s="401">
        <v>-2.0950000000000273</v>
      </c>
      <c r="AK47" s="375">
        <v>1.0000000000005116E-2</v>
      </c>
    </row>
    <row r="48" spans="1:37" ht="15" customHeight="1" x14ac:dyDescent="0.2">
      <c r="A48" s="86"/>
      <c r="B48" s="1729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1.44</v>
      </c>
      <c r="I48" s="375">
        <v>0</v>
      </c>
      <c r="J48" s="375">
        <v>0</v>
      </c>
      <c r="K48" s="375">
        <v>0</v>
      </c>
      <c r="L48" s="374">
        <v>413.56</v>
      </c>
      <c r="M48" s="374">
        <v>411.46499999999997</v>
      </c>
      <c r="N48" s="375">
        <v>-2.0950000000000273</v>
      </c>
      <c r="O48" s="374">
        <v>411.46499999999997</v>
      </c>
      <c r="P48" s="375">
        <v>-2.0950000000000273</v>
      </c>
      <c r="Q48" s="375">
        <v>0</v>
      </c>
      <c r="R48" s="375"/>
      <c r="S48" s="87"/>
      <c r="T48" s="374" t="s">
        <v>99</v>
      </c>
      <c r="U48" s="375">
        <v>-13.224000000000046</v>
      </c>
      <c r="V48" s="375">
        <v>-13.224000000000046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413.56</v>
      </c>
      <c r="AC48" s="375">
        <v>34.463333333333331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411.46499999999997</v>
      </c>
      <c r="AI48" s="375">
        <v>-2.0950000000000273</v>
      </c>
      <c r="AJ48" s="401">
        <v>6.6420000000000528</v>
      </c>
      <c r="AK48" s="375">
        <v>-13.224000000000046</v>
      </c>
    </row>
    <row r="49" spans="1:37" ht="15" customHeight="1" thickBot="1" x14ac:dyDescent="0.25">
      <c r="A49" s="86"/>
      <c r="B49" s="1726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4</v>
      </c>
      <c r="I49" s="90">
        <v>0</v>
      </c>
      <c r="J49" s="90">
        <v>0</v>
      </c>
      <c r="K49" s="90">
        <v>10.756872685185185</v>
      </c>
      <c r="L49" s="89">
        <v>1165.1061273148148</v>
      </c>
      <c r="M49" s="89">
        <v>1182.5050000000001</v>
      </c>
      <c r="N49" s="90">
        <v>17.398872685185324</v>
      </c>
      <c r="O49" s="89">
        <v>1182.5050000000001</v>
      </c>
      <c r="P49" s="90">
        <v>17.398872685185324</v>
      </c>
      <c r="Q49" s="90">
        <v>0</v>
      </c>
      <c r="R49" s="90"/>
      <c r="S49" s="87"/>
      <c r="T49" s="89" t="s">
        <v>100</v>
      </c>
      <c r="U49" s="90">
        <v>4.5540000000000873</v>
      </c>
      <c r="V49" s="90">
        <v>4.5540000000000873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1175.8630000000001</v>
      </c>
      <c r="AC49" s="90">
        <v>97.988583333333338</v>
      </c>
      <c r="AD49" s="90">
        <v>6.9960000000000004</v>
      </c>
      <c r="AE49" s="90">
        <v>10.756872685185185</v>
      </c>
      <c r="AF49" s="90">
        <v>-3.7608726851851841</v>
      </c>
      <c r="AG49" s="90">
        <v>0</v>
      </c>
      <c r="AH49" s="89">
        <v>1182.5050000000001</v>
      </c>
      <c r="AI49" s="90">
        <v>6.6420000000000528</v>
      </c>
      <c r="AJ49" s="192">
        <v>-13.873000000000076</v>
      </c>
      <c r="AK49" s="90">
        <v>4.5540000000000873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2.8280000000000025</v>
      </c>
      <c r="F50" s="98">
        <v>44.9</v>
      </c>
      <c r="G50" s="98">
        <v>0</v>
      </c>
      <c r="H50" s="98">
        <v>33.520000000000003</v>
      </c>
      <c r="I50" s="98">
        <v>0</v>
      </c>
      <c r="J50" s="98">
        <v>0</v>
      </c>
      <c r="K50" s="98">
        <v>15.396035879629629</v>
      </c>
      <c r="L50" s="94">
        <v>6038.8119641203702</v>
      </c>
      <c r="M50" s="94">
        <v>6080.335</v>
      </c>
      <c r="N50" s="98">
        <v>41.523035879629703</v>
      </c>
      <c r="O50" s="94">
        <v>6080.335</v>
      </c>
      <c r="P50" s="98">
        <v>41.523035879629788</v>
      </c>
      <c r="Q50" s="98">
        <v>5977.451</v>
      </c>
      <c r="R50" s="98">
        <v>102.88400000000001</v>
      </c>
      <c r="S50" s="449"/>
      <c r="T50" s="96" t="s">
        <v>77</v>
      </c>
      <c r="U50" s="98">
        <v>52.273705498999334</v>
      </c>
      <c r="V50" s="98">
        <v>52.273705498999334</v>
      </c>
      <c r="W50" s="98">
        <v>0</v>
      </c>
      <c r="X50" s="98">
        <v>0</v>
      </c>
      <c r="Y50" s="98">
        <v>44.9</v>
      </c>
      <c r="Z50" s="98">
        <v>0</v>
      </c>
      <c r="AA50" s="98">
        <v>40</v>
      </c>
      <c r="AB50" s="94">
        <v>6094.2080000000005</v>
      </c>
      <c r="AC50" s="98">
        <v>507.85066666666665</v>
      </c>
      <c r="AD50" s="98">
        <v>21.744</v>
      </c>
      <c r="AE50" s="98">
        <v>15.396035879629629</v>
      </c>
      <c r="AF50" s="98">
        <v>6.3479641203703707</v>
      </c>
      <c r="AG50" s="98">
        <v>0</v>
      </c>
      <c r="AH50" s="94">
        <v>6080.335</v>
      </c>
      <c r="AI50" s="98">
        <v>-13.873000000000502</v>
      </c>
      <c r="AJ50" s="95">
        <v>-35.314000000000078</v>
      </c>
      <c r="AK50" s="98">
        <v>52.273705498999334</v>
      </c>
    </row>
    <row r="51" spans="1:37" ht="15" customHeight="1" x14ac:dyDescent="0.2">
      <c r="A51" s="86"/>
      <c r="B51" s="1728" t="s">
        <v>82</v>
      </c>
      <c r="C51" s="266">
        <v>1</v>
      </c>
      <c r="D51" s="266">
        <v>1998</v>
      </c>
      <c r="E51" s="288">
        <v>-56.051000000000002</v>
      </c>
      <c r="F51" s="288">
        <v>6.7</v>
      </c>
      <c r="G51" s="288">
        <v>0</v>
      </c>
      <c r="H51" s="288">
        <v>10.88</v>
      </c>
      <c r="I51" s="288">
        <v>0</v>
      </c>
      <c r="J51" s="288">
        <v>0</v>
      </c>
      <c r="K51" s="288">
        <v>35.649923611111106</v>
      </c>
      <c r="L51" s="263">
        <v>1902.119076388889</v>
      </c>
      <c r="M51" s="263">
        <v>2048.7563878952706</v>
      </c>
      <c r="N51" s="288">
        <v>146.63731150638159</v>
      </c>
      <c r="O51" s="263">
        <v>2036.13</v>
      </c>
      <c r="P51" s="288">
        <v>134.01092361111114</v>
      </c>
      <c r="Q51" s="288">
        <v>0</v>
      </c>
      <c r="R51" s="288"/>
      <c r="S51" s="87"/>
      <c r="T51" s="266">
        <v>1</v>
      </c>
      <c r="U51" s="288">
        <v>61.934340436873754</v>
      </c>
      <c r="V51" s="288">
        <v>164.16200000000003</v>
      </c>
      <c r="W51" s="288">
        <v>0</v>
      </c>
      <c r="X51" s="288">
        <v>48.4</v>
      </c>
      <c r="Y51" s="288">
        <v>6.7</v>
      </c>
      <c r="Z51" s="288">
        <v>0</v>
      </c>
      <c r="AA51" s="288">
        <v>-11</v>
      </c>
      <c r="AB51" s="263">
        <v>1847.1690000000001</v>
      </c>
      <c r="AC51" s="288">
        <v>153.93075000000002</v>
      </c>
      <c r="AD51" s="288">
        <v>6.4160000000000004</v>
      </c>
      <c r="AE51" s="288">
        <v>35.649923611111106</v>
      </c>
      <c r="AF51" s="288">
        <v>-29.233923611111106</v>
      </c>
      <c r="AG51" s="288">
        <v>0</v>
      </c>
      <c r="AH51" s="263">
        <v>1811.855</v>
      </c>
      <c r="AI51" s="289">
        <v>-35.314000000000078</v>
      </c>
      <c r="AJ51" s="289">
        <v>0</v>
      </c>
      <c r="AK51" s="289">
        <v>15.498000000000047</v>
      </c>
    </row>
    <row r="52" spans="1:37" ht="15" customHeight="1" x14ac:dyDescent="0.2">
      <c r="A52" s="86"/>
      <c r="B52" s="1729" t="s">
        <v>82</v>
      </c>
      <c r="C52" s="374">
        <v>2</v>
      </c>
      <c r="D52" s="374">
        <v>1086</v>
      </c>
      <c r="E52" s="401">
        <v>-7.2720000000000002</v>
      </c>
      <c r="F52" s="401">
        <v>0.8</v>
      </c>
      <c r="G52" s="401">
        <v>0</v>
      </c>
      <c r="H52" s="401">
        <v>10.88</v>
      </c>
      <c r="I52" s="401">
        <v>0</v>
      </c>
      <c r="J52" s="401">
        <v>0</v>
      </c>
      <c r="K52" s="401">
        <v>19.997121527777779</v>
      </c>
      <c r="L52" s="392">
        <v>1048.6508784722221</v>
      </c>
      <c r="M52" s="392">
        <v>1173.8436860669124</v>
      </c>
      <c r="N52" s="401">
        <v>125.19280759469029</v>
      </c>
      <c r="O52" s="392">
        <v>1166.701</v>
      </c>
      <c r="P52" s="401">
        <v>118.05012152777795</v>
      </c>
      <c r="Q52" s="401">
        <v>0</v>
      </c>
      <c r="R52" s="401"/>
      <c r="S52" s="87"/>
      <c r="T52" s="374">
        <v>2</v>
      </c>
      <c r="U52" s="401">
        <v>104.21102256719428</v>
      </c>
      <c r="V52" s="401">
        <v>159.23000000000002</v>
      </c>
      <c r="W52" s="401">
        <v>0</v>
      </c>
      <c r="X52" s="401">
        <v>0</v>
      </c>
      <c r="Y52" s="401">
        <v>0.8</v>
      </c>
      <c r="Z52" s="401">
        <v>0</v>
      </c>
      <c r="AA52" s="401">
        <v>0</v>
      </c>
      <c r="AB52" s="392">
        <v>937.64799999999991</v>
      </c>
      <c r="AC52" s="401">
        <v>78.137333333333331</v>
      </c>
      <c r="AD52" s="401">
        <v>10.241</v>
      </c>
      <c r="AE52" s="401">
        <v>19.997121527777779</v>
      </c>
      <c r="AF52" s="401">
        <v>-9.7561215277777791</v>
      </c>
      <c r="AG52" s="401">
        <v>0</v>
      </c>
      <c r="AH52" s="392">
        <v>946.89800000000002</v>
      </c>
      <c r="AI52" s="398">
        <v>9.2500000000001137</v>
      </c>
      <c r="AJ52" s="398">
        <v>-2.8450000000000273</v>
      </c>
      <c r="AK52" s="398">
        <v>62.263000000000034</v>
      </c>
    </row>
    <row r="53" spans="1:37" ht="15" customHeight="1" x14ac:dyDescent="0.2">
      <c r="A53" s="86"/>
      <c r="B53" s="1729" t="s">
        <v>82</v>
      </c>
      <c r="C53" s="374">
        <v>3</v>
      </c>
      <c r="D53" s="374">
        <v>1748</v>
      </c>
      <c r="E53" s="401">
        <v>2.25</v>
      </c>
      <c r="F53" s="401">
        <v>0</v>
      </c>
      <c r="G53" s="401">
        <v>0</v>
      </c>
      <c r="H53" s="401">
        <v>10.88</v>
      </c>
      <c r="I53" s="401">
        <v>0</v>
      </c>
      <c r="J53" s="401">
        <v>0</v>
      </c>
      <c r="K53" s="401">
        <v>29.220163194444442</v>
      </c>
      <c r="L53" s="392">
        <v>1710.1498368055554</v>
      </c>
      <c r="M53" s="392">
        <v>1598.1982748760729</v>
      </c>
      <c r="N53" s="401">
        <v>-111.95156192948252</v>
      </c>
      <c r="O53" s="392">
        <v>1588</v>
      </c>
      <c r="P53" s="401">
        <v>-122.14983680555542</v>
      </c>
      <c r="Q53" s="401">
        <v>0</v>
      </c>
      <c r="R53" s="401"/>
      <c r="S53" s="87"/>
      <c r="T53" s="374">
        <v>3</v>
      </c>
      <c r="U53" s="401">
        <v>-816.99664002313739</v>
      </c>
      <c r="V53" s="401">
        <v>-667.64699999999993</v>
      </c>
      <c r="W53" s="401">
        <v>0</v>
      </c>
      <c r="X53" s="401">
        <v>0</v>
      </c>
      <c r="Y53" s="401">
        <v>0</v>
      </c>
      <c r="Z53" s="401">
        <v>0</v>
      </c>
      <c r="AA53" s="401">
        <v>0</v>
      </c>
      <c r="AB53" s="392">
        <v>1611.37</v>
      </c>
      <c r="AC53" s="401">
        <v>134.28083333333333</v>
      </c>
      <c r="AD53" s="401">
        <v>6.9509999999999996</v>
      </c>
      <c r="AE53" s="401">
        <v>29.220163194444442</v>
      </c>
      <c r="AF53" s="401">
        <v>-22.269163194444442</v>
      </c>
      <c r="AG53" s="401">
        <v>0</v>
      </c>
      <c r="AH53" s="392">
        <v>1589.9469999999999</v>
      </c>
      <c r="AI53" s="398">
        <v>-21.423000000000002</v>
      </c>
      <c r="AJ53" s="398">
        <v>9.2500000000001137</v>
      </c>
      <c r="AK53" s="398">
        <v>-21.4050000000002</v>
      </c>
    </row>
    <row r="54" spans="1:37" ht="15" customHeight="1" x14ac:dyDescent="0.2">
      <c r="A54" s="86"/>
      <c r="B54" s="1729" t="s">
        <v>82</v>
      </c>
      <c r="C54" s="374">
        <v>5</v>
      </c>
      <c r="D54" s="374">
        <v>963</v>
      </c>
      <c r="E54" s="401">
        <v>8.4510000000000005</v>
      </c>
      <c r="F54" s="401">
        <v>3.8</v>
      </c>
      <c r="G54" s="401">
        <v>0</v>
      </c>
      <c r="H54" s="401">
        <v>11</v>
      </c>
      <c r="I54" s="401">
        <v>0</v>
      </c>
      <c r="J54" s="401">
        <v>0</v>
      </c>
      <c r="K54" s="401">
        <v>0</v>
      </c>
      <c r="L54" s="392">
        <v>964.25099999999998</v>
      </c>
      <c r="M54" s="392">
        <v>841.2456944732204</v>
      </c>
      <c r="N54" s="401">
        <v>-123.00530552677958</v>
      </c>
      <c r="O54" s="392">
        <v>836.02300000000002</v>
      </c>
      <c r="P54" s="401">
        <v>-128.22799999999995</v>
      </c>
      <c r="Q54" s="401">
        <v>0</v>
      </c>
      <c r="R54" s="401"/>
      <c r="S54" s="87"/>
      <c r="T54" s="374">
        <v>5</v>
      </c>
      <c r="U54" s="401">
        <v>-201.03046203681868</v>
      </c>
      <c r="V54" s="401">
        <v>-146.03099999999995</v>
      </c>
      <c r="W54" s="401">
        <v>0</v>
      </c>
      <c r="X54" s="401">
        <v>-15.2</v>
      </c>
      <c r="Y54" s="401">
        <v>3.8</v>
      </c>
      <c r="Z54" s="401">
        <v>0</v>
      </c>
      <c r="AA54" s="401">
        <v>0</v>
      </c>
      <c r="AB54" s="392">
        <v>821.05099999999993</v>
      </c>
      <c r="AC54" s="401">
        <v>68.420916666666656</v>
      </c>
      <c r="AD54" s="401">
        <v>2.6509999999999998</v>
      </c>
      <c r="AE54" s="401">
        <v>0</v>
      </c>
      <c r="AF54" s="401">
        <v>2.6509999999999998</v>
      </c>
      <c r="AG54" s="401">
        <v>0</v>
      </c>
      <c r="AH54" s="392">
        <v>836.798</v>
      </c>
      <c r="AI54" s="398">
        <v>15.747000000000071</v>
      </c>
      <c r="AJ54" s="398">
        <v>-21.423000000000002</v>
      </c>
      <c r="AK54" s="398">
        <v>-20.909999999999968</v>
      </c>
    </row>
    <row r="55" spans="1:37" ht="15" customHeight="1" x14ac:dyDescent="0.2">
      <c r="A55" s="86"/>
      <c r="B55" s="172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65.009043495955794</v>
      </c>
      <c r="N55" s="401">
        <v>4.6089902552150548</v>
      </c>
      <c r="O55" s="392">
        <v>64.614000000000004</v>
      </c>
      <c r="P55" s="401">
        <v>4.2139467592592652</v>
      </c>
      <c r="Q55" s="401">
        <v>0</v>
      </c>
      <c r="R55" s="401"/>
      <c r="S55" s="87"/>
      <c r="T55" s="374" t="s">
        <v>101</v>
      </c>
      <c r="U55" s="401">
        <v>2.676103103681271E-3</v>
      </c>
      <c r="V55" s="401">
        <v>3.3630000000000067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64.674000000000007</v>
      </c>
      <c r="AI55" s="398">
        <v>-0.32599999999999341</v>
      </c>
      <c r="AJ55" s="398">
        <v>-61.95300000000006</v>
      </c>
      <c r="AK55" s="398">
        <v>3.8000000000010914E-2</v>
      </c>
    </row>
    <row r="56" spans="1:37" ht="15" customHeight="1" x14ac:dyDescent="0.2">
      <c r="A56" s="86"/>
      <c r="B56" s="1729" t="s">
        <v>84</v>
      </c>
      <c r="C56" s="374"/>
      <c r="D56" s="374">
        <v>1120</v>
      </c>
      <c r="E56" s="401">
        <v>4.786999999999999</v>
      </c>
      <c r="F56" s="401">
        <v>0</v>
      </c>
      <c r="G56" s="401">
        <v>0</v>
      </c>
      <c r="H56" s="401">
        <v>33.6</v>
      </c>
      <c r="I56" s="401">
        <v>0</v>
      </c>
      <c r="J56" s="401">
        <v>0</v>
      </c>
      <c r="K56" s="401">
        <v>26.15844097222222</v>
      </c>
      <c r="L56" s="392">
        <v>1065.0285590277779</v>
      </c>
      <c r="M56" s="392">
        <v>1051.5676671759741</v>
      </c>
      <c r="N56" s="401">
        <v>-13.460891851803808</v>
      </c>
      <c r="O56" s="392">
        <v>1045.077</v>
      </c>
      <c r="P56" s="401">
        <v>-19.951559027777876</v>
      </c>
      <c r="Q56" s="401">
        <v>0</v>
      </c>
      <c r="R56" s="401"/>
      <c r="S56" s="87"/>
      <c r="T56" s="374" t="s">
        <v>102</v>
      </c>
      <c r="U56" s="401">
        <v>2.8386110205947261</v>
      </c>
      <c r="V56" s="401">
        <v>56.942999999999984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1073.0870000000002</v>
      </c>
      <c r="AC56" s="401">
        <v>89.423916666666685</v>
      </c>
      <c r="AD56" s="401">
        <v>6.016</v>
      </c>
      <c r="AE56" s="401">
        <v>26.15844097222222</v>
      </c>
      <c r="AF56" s="401">
        <v>-20.142440972222218</v>
      </c>
      <c r="AG56" s="401">
        <v>0</v>
      </c>
      <c r="AH56" s="392">
        <v>1046.0450000000001</v>
      </c>
      <c r="AI56" s="398">
        <v>-27.042000000000144</v>
      </c>
      <c r="AJ56" s="398">
        <v>0.66199999999997772</v>
      </c>
      <c r="AK56" s="398">
        <v>3.2989999999999782</v>
      </c>
    </row>
    <row r="57" spans="1:37" ht="15" hidden="1" customHeight="1" thickBot="1" x14ac:dyDescent="0.25">
      <c r="A57" s="86"/>
      <c r="B57" s="172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15.747000000000071</v>
      </c>
      <c r="AK57" s="398">
        <v>0</v>
      </c>
    </row>
    <row r="58" spans="1:37" ht="15" customHeight="1" thickBot="1" x14ac:dyDescent="0.25">
      <c r="A58" s="86"/>
      <c r="B58" s="1726" t="s">
        <v>85</v>
      </c>
      <c r="C58" s="89">
        <v>2</v>
      </c>
      <c r="D58" s="89">
        <v>995</v>
      </c>
      <c r="E58" s="192">
        <v>-17.22</v>
      </c>
      <c r="F58" s="192">
        <v>24.6</v>
      </c>
      <c r="G58" s="192">
        <v>0</v>
      </c>
      <c r="H58" s="192">
        <v>6</v>
      </c>
      <c r="I58" s="192">
        <v>0</v>
      </c>
      <c r="J58" s="192">
        <v>0</v>
      </c>
      <c r="K58" s="192">
        <v>1.0499999999999998</v>
      </c>
      <c r="L58" s="190">
        <v>995.33</v>
      </c>
      <c r="M58" s="190">
        <v>1101.6269706578591</v>
      </c>
      <c r="N58" s="192">
        <v>106.29697065785911</v>
      </c>
      <c r="O58" s="190">
        <v>1094.5999999999999</v>
      </c>
      <c r="P58" s="192">
        <v>99.269999999999868</v>
      </c>
      <c r="Q58" s="192">
        <v>0</v>
      </c>
      <c r="R58" s="192"/>
      <c r="S58" s="87"/>
      <c r="T58" s="89">
        <v>2</v>
      </c>
      <c r="U58" s="192">
        <v>343.02223183616547</v>
      </c>
      <c r="V58" s="192">
        <v>360.47255466243007</v>
      </c>
      <c r="W58" s="192">
        <v>0</v>
      </c>
      <c r="X58" s="192">
        <v>102.9</v>
      </c>
      <c r="Y58" s="192">
        <v>24.6</v>
      </c>
      <c r="Z58" s="192">
        <v>0</v>
      </c>
      <c r="AA58" s="192">
        <v>0</v>
      </c>
      <c r="AB58" s="190">
        <v>1099.28</v>
      </c>
      <c r="AC58" s="192">
        <v>91.606666666666669</v>
      </c>
      <c r="AD58" s="192">
        <v>3.2</v>
      </c>
      <c r="AE58" s="192">
        <v>1.0499999999999998</v>
      </c>
      <c r="AF58" s="192">
        <v>2.1500000000000004</v>
      </c>
      <c r="AG58" s="192">
        <v>0</v>
      </c>
      <c r="AH58" s="190">
        <v>1096.4349999999999</v>
      </c>
      <c r="AI58" s="193">
        <v>-2.8450000000000273</v>
      </c>
      <c r="AJ58" s="193">
        <v>-0.32599999999999341</v>
      </c>
      <c r="AK58" s="193">
        <v>-4.3032606540950837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-65.055000000000007</v>
      </c>
      <c r="F59" s="97">
        <v>35.900000000000006</v>
      </c>
      <c r="G59" s="97">
        <v>0</v>
      </c>
      <c r="H59" s="97">
        <v>83.240000000000009</v>
      </c>
      <c r="I59" s="97">
        <v>0</v>
      </c>
      <c r="J59" s="97">
        <v>0</v>
      </c>
      <c r="K59" s="97">
        <v>116.6755960648148</v>
      </c>
      <c r="L59" s="97">
        <v>7745.9294039351853</v>
      </c>
      <c r="M59" s="97">
        <v>7880.2477246412654</v>
      </c>
      <c r="N59" s="97">
        <v>134.31832070608013</v>
      </c>
      <c r="O59" s="97">
        <v>7831.1450000000004</v>
      </c>
      <c r="P59" s="97">
        <v>85.215596064815145</v>
      </c>
      <c r="Q59" s="97">
        <v>7337.0990000000002</v>
      </c>
      <c r="R59" s="97">
        <v>494.04600000000028</v>
      </c>
      <c r="S59" s="449"/>
      <c r="T59" s="96" t="s">
        <v>81</v>
      </c>
      <c r="U59" s="97">
        <v>-506.01822009602438</v>
      </c>
      <c r="V59" s="97">
        <v>-69.507445337570061</v>
      </c>
      <c r="W59" s="97">
        <v>0</v>
      </c>
      <c r="X59" s="97">
        <v>118</v>
      </c>
      <c r="Y59" s="97">
        <v>35.900000000000006</v>
      </c>
      <c r="Z59" s="97">
        <v>0</v>
      </c>
      <c r="AA59" s="97">
        <v>-11</v>
      </c>
      <c r="AB59" s="97">
        <v>7454.6049999999996</v>
      </c>
      <c r="AC59" s="97">
        <v>621.21708333333333</v>
      </c>
      <c r="AD59" s="97">
        <v>35.497</v>
      </c>
      <c r="AE59" s="97">
        <v>116.6755960648148</v>
      </c>
      <c r="AF59" s="97">
        <v>-81.178596064814798</v>
      </c>
      <c r="AG59" s="97">
        <v>0</v>
      </c>
      <c r="AH59" s="97">
        <v>7392.652</v>
      </c>
      <c r="AI59" s="98">
        <v>-61.95299999999952</v>
      </c>
      <c r="AJ59" s="95">
        <v>0.23100000000000875</v>
      </c>
      <c r="AK59" s="98">
        <v>34.479739345904818</v>
      </c>
    </row>
    <row r="60" spans="1:37" ht="15" customHeight="1" x14ac:dyDescent="0.2">
      <c r="A60" s="86"/>
      <c r="B60" s="172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0.2</v>
      </c>
      <c r="I60" s="401">
        <v>0</v>
      </c>
      <c r="J60" s="401">
        <v>0</v>
      </c>
      <c r="K60" s="401">
        <v>0</v>
      </c>
      <c r="L60" s="392">
        <v>149.80000000000001</v>
      </c>
      <c r="M60" s="392">
        <v>150.32300000000001</v>
      </c>
      <c r="N60" s="401">
        <v>0.52299999999999613</v>
      </c>
      <c r="O60" s="392">
        <v>150.32300000000001</v>
      </c>
      <c r="P60" s="401">
        <v>0.52299999999999613</v>
      </c>
      <c r="Q60" s="401">
        <v>0</v>
      </c>
      <c r="R60" s="401"/>
      <c r="S60" s="87"/>
      <c r="T60" s="374" t="s">
        <v>86</v>
      </c>
      <c r="U60" s="401">
        <v>0.59144713432496587</v>
      </c>
      <c r="V60" s="401">
        <v>0.78700000000000614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149.80000000000001</v>
      </c>
      <c r="AC60" s="401">
        <v>12.483333333333334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150.46199999999999</v>
      </c>
      <c r="AI60" s="398">
        <v>0.66199999999997772</v>
      </c>
      <c r="AJ60" s="398">
        <v>0</v>
      </c>
      <c r="AK60" s="398">
        <v>0.46199999999998909</v>
      </c>
    </row>
    <row r="61" spans="1:37" ht="15" customHeight="1" x14ac:dyDescent="0.2">
      <c r="A61" s="86"/>
      <c r="B61" s="172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0.04</v>
      </c>
      <c r="I61" s="401">
        <v>0</v>
      </c>
      <c r="J61" s="401">
        <v>0</v>
      </c>
      <c r="K61" s="401">
        <v>0</v>
      </c>
      <c r="L61" s="392">
        <v>69.959999999999994</v>
      </c>
      <c r="M61" s="392">
        <v>70.126000000000005</v>
      </c>
      <c r="N61" s="401">
        <v>0.16600000000001103</v>
      </c>
      <c r="O61" s="392">
        <v>70.126000000000005</v>
      </c>
      <c r="P61" s="401">
        <v>0.16600000000001103</v>
      </c>
      <c r="Q61" s="401">
        <v>0</v>
      </c>
      <c r="R61" s="401"/>
      <c r="S61" s="87"/>
      <c r="T61" s="374" t="s">
        <v>103</v>
      </c>
      <c r="U61" s="401">
        <v>0.40914702796780489</v>
      </c>
      <c r="V61" s="401">
        <v>0.43700000000001182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69.959999999999994</v>
      </c>
      <c r="AC61" s="401">
        <v>5.8299999999999992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70.191000000000003</v>
      </c>
      <c r="AI61" s="398">
        <v>0.23100000000000875</v>
      </c>
      <c r="AJ61" s="398">
        <v>0</v>
      </c>
      <c r="AK61" s="398">
        <v>0.1910000000000025</v>
      </c>
    </row>
    <row r="62" spans="1:37" ht="15" customHeight="1" x14ac:dyDescent="0.2">
      <c r="A62" s="86"/>
      <c r="B62" s="172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125.42599999999948</v>
      </c>
      <c r="AK62" s="398">
        <v>0</v>
      </c>
    </row>
    <row r="63" spans="1:37" ht="15" customHeight="1" x14ac:dyDescent="0.2">
      <c r="A63" s="86"/>
      <c r="B63" s="172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126.31899999999946</v>
      </c>
      <c r="AK63" s="398">
        <v>0</v>
      </c>
    </row>
    <row r="64" spans="1:37" ht="15" customHeight="1" thickBot="1" x14ac:dyDescent="0.25">
      <c r="A64" s="86"/>
      <c r="B64" s="1726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44</v>
      </c>
      <c r="I64" s="192">
        <v>0</v>
      </c>
      <c r="J64" s="192">
        <v>0</v>
      </c>
      <c r="K64" s="192">
        <v>0</v>
      </c>
      <c r="L64" s="190">
        <v>6267.1120000000001</v>
      </c>
      <c r="M64" s="190">
        <v>6254.8783954375003</v>
      </c>
      <c r="N64" s="192">
        <v>-12.23360456249975</v>
      </c>
      <c r="O64" s="190">
        <v>6229.3</v>
      </c>
      <c r="P64" s="192">
        <v>-37.811999999999898</v>
      </c>
      <c r="Q64" s="192">
        <v>0</v>
      </c>
      <c r="R64" s="192"/>
      <c r="S64" s="87"/>
      <c r="T64" s="89" t="s">
        <v>105</v>
      </c>
      <c r="U64" s="192">
        <v>-377.09346704687505</v>
      </c>
      <c r="V64" s="192">
        <v>-16.481999999999971</v>
      </c>
      <c r="W64" s="192">
        <v>0</v>
      </c>
      <c r="X64" s="192">
        <v>0</v>
      </c>
      <c r="Y64" s="192">
        <v>0</v>
      </c>
      <c r="Z64" s="192">
        <v>0</v>
      </c>
      <c r="AA64" s="192">
        <v>-50</v>
      </c>
      <c r="AB64" s="190">
        <v>6877.1120000000001</v>
      </c>
      <c r="AC64" s="192">
        <v>573.09266666666667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7002.5379999999996</v>
      </c>
      <c r="AI64" s="193">
        <v>125.42599999999948</v>
      </c>
      <c r="AJ64" s="193">
        <v>50.492999999999327</v>
      </c>
      <c r="AK64" s="193">
        <v>-6.4620000000004438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44.24</v>
      </c>
      <c r="I65" s="97">
        <v>0</v>
      </c>
      <c r="J65" s="97">
        <v>0</v>
      </c>
      <c r="K65" s="97">
        <v>0</v>
      </c>
      <c r="L65" s="119">
        <v>6486.8720000000003</v>
      </c>
      <c r="M65" s="119">
        <v>6475.3273954374999</v>
      </c>
      <c r="N65" s="97">
        <v>-11.544604562499742</v>
      </c>
      <c r="O65" s="119">
        <v>6449.7489999999998</v>
      </c>
      <c r="P65" s="97">
        <v>-37.123000000000502</v>
      </c>
      <c r="Q65" s="97">
        <v>7199.9739999999993</v>
      </c>
      <c r="R65" s="97">
        <v>-750.22499999999945</v>
      </c>
      <c r="S65" s="449"/>
      <c r="T65" s="96" t="s">
        <v>88</v>
      </c>
      <c r="U65" s="97">
        <v>-376.0928728845829</v>
      </c>
      <c r="V65" s="97">
        <v>-15.25800000000072</v>
      </c>
      <c r="W65" s="97">
        <v>0</v>
      </c>
      <c r="X65" s="97">
        <v>0</v>
      </c>
      <c r="Y65" s="97">
        <v>0</v>
      </c>
      <c r="Z65" s="97">
        <v>0</v>
      </c>
      <c r="AA65" s="97">
        <v>-50</v>
      </c>
      <c r="AB65" s="119">
        <v>7096.8720000000003</v>
      </c>
      <c r="AC65" s="97">
        <v>591.40599999999995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7223.1909999999998</v>
      </c>
      <c r="AI65" s="98">
        <v>126.31899999999951</v>
      </c>
      <c r="AJ65" s="95">
        <v>0</v>
      </c>
      <c r="AK65" s="98">
        <v>-5.7860000000000582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-71.115000000000009</v>
      </c>
      <c r="F66" s="108">
        <v>220.8</v>
      </c>
      <c r="G66" s="108">
        <v>0</v>
      </c>
      <c r="H66" s="108">
        <v>161.00000000000003</v>
      </c>
      <c r="I66" s="108">
        <v>0</v>
      </c>
      <c r="J66" s="442">
        <v>0</v>
      </c>
      <c r="K66" s="108">
        <v>132.07163194444442</v>
      </c>
      <c r="L66" s="108">
        <v>20271.613368055554</v>
      </c>
      <c r="M66" s="108">
        <v>20435.910120078766</v>
      </c>
      <c r="N66" s="108">
        <v>164.29675202321232</v>
      </c>
      <c r="O66" s="108">
        <v>20361.228999999999</v>
      </c>
      <c r="P66" s="108">
        <v>89.61563194444534</v>
      </c>
      <c r="Q66" s="108">
        <v>20514.523999999998</v>
      </c>
      <c r="R66" s="108">
        <v>-153.29499999999825</v>
      </c>
      <c r="S66" s="109"/>
      <c r="T66" s="105" t="s">
        <v>287</v>
      </c>
      <c r="U66" s="108">
        <v>-829.83738748160795</v>
      </c>
      <c r="V66" s="108">
        <v>-32.491739838571448</v>
      </c>
      <c r="W66" s="108">
        <v>0</v>
      </c>
      <c r="X66" s="108">
        <v>118</v>
      </c>
      <c r="Y66" s="108">
        <v>80.800000000000011</v>
      </c>
      <c r="Z66" s="108">
        <v>0</v>
      </c>
      <c r="AA66" s="108">
        <v>-21</v>
      </c>
      <c r="AB66" s="106">
        <v>20645.685000000001</v>
      </c>
      <c r="AC66" s="108">
        <v>1720.4737499999999</v>
      </c>
      <c r="AD66" s="108">
        <v>67.225999999999999</v>
      </c>
      <c r="AE66" s="442">
        <v>132.07163194444442</v>
      </c>
      <c r="AF66" s="108">
        <v>-64.845631944444435</v>
      </c>
      <c r="AG66" s="108">
        <v>0</v>
      </c>
      <c r="AH66" s="108">
        <v>20696.178</v>
      </c>
      <c r="AI66" s="108">
        <v>50.492999999998574</v>
      </c>
      <c r="AJ66" s="110">
        <v>0</v>
      </c>
      <c r="AK66" s="108">
        <v>80.967444844904094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-105.42500000000001</v>
      </c>
      <c r="F68" s="108">
        <v>429.8</v>
      </c>
      <c r="G68" s="106">
        <v>0</v>
      </c>
      <c r="H68" s="106">
        <v>200.02967741935487</v>
      </c>
      <c r="I68" s="106">
        <v>0</v>
      </c>
      <c r="J68" s="447">
        <v>0</v>
      </c>
      <c r="K68" s="106">
        <v>262.80580555555554</v>
      </c>
      <c r="L68" s="106">
        <v>30727.539517025089</v>
      </c>
      <c r="M68" s="106">
        <v>30634.834473257164</v>
      </c>
      <c r="N68" s="108">
        <v>-92.705043767922689</v>
      </c>
      <c r="O68" s="106">
        <v>30742.965736181188</v>
      </c>
      <c r="P68" s="108">
        <v>15.426219156099251</v>
      </c>
      <c r="Q68" s="106">
        <v>30933.412999999997</v>
      </c>
      <c r="R68" s="108">
        <v>-190.44726381880901</v>
      </c>
      <c r="S68" s="109"/>
      <c r="T68" s="105" t="s">
        <v>288</v>
      </c>
      <c r="U68" s="108">
        <v>-726.64675317048068</v>
      </c>
      <c r="V68" s="108">
        <v>43.508260161428552</v>
      </c>
      <c r="W68" s="108">
        <v>0</v>
      </c>
      <c r="X68" s="108">
        <v>106.256</v>
      </c>
      <c r="Y68" s="106">
        <v>114.80000000000001</v>
      </c>
      <c r="Z68" s="120">
        <v>0</v>
      </c>
      <c r="AA68" s="108">
        <v>-39.700000000000003</v>
      </c>
      <c r="AB68" s="107">
        <v>31026.901322580648</v>
      </c>
      <c r="AC68" s="106">
        <v>2566.2307893238503</v>
      </c>
      <c r="AD68" s="106">
        <v>195.22300000000001</v>
      </c>
      <c r="AE68" s="106">
        <v>364.20348263888889</v>
      </c>
      <c r="AF68" s="106">
        <v>-168.9804826388889</v>
      </c>
      <c r="AG68" s="108">
        <v>0</v>
      </c>
      <c r="AH68" s="106">
        <v>31008.178</v>
      </c>
      <c r="AI68" s="108">
        <v>-18.723322580646709</v>
      </c>
      <c r="AJ68" s="169" t="e">
        <v>#VALUE!</v>
      </c>
      <c r="AK68" s="108">
        <v>156.96744484490409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2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2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21" t="s">
        <v>322</v>
      </c>
      <c r="Y72" s="1721" t="s">
        <v>323</v>
      </c>
      <c r="Z72" s="331" t="s">
        <v>324</v>
      </c>
      <c r="AA72" s="1721" t="s">
        <v>325</v>
      </c>
      <c r="AB72" s="333" t="s">
        <v>317</v>
      </c>
      <c r="AC72" s="172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3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22" t="s">
        <v>316</v>
      </c>
      <c r="Y73" s="1722" t="s">
        <v>327</v>
      </c>
      <c r="Z73" s="332" t="s">
        <v>328</v>
      </c>
      <c r="AA73" s="1722" t="s">
        <v>316</v>
      </c>
      <c r="AB73" s="334" t="s">
        <v>316</v>
      </c>
      <c r="AC73" s="172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3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4</v>
      </c>
      <c r="H75" s="404">
        <v>0</v>
      </c>
      <c r="I75" s="404">
        <v>0</v>
      </c>
      <c r="J75" s="404">
        <v>0</v>
      </c>
      <c r="K75" s="404">
        <v>0</v>
      </c>
      <c r="L75" s="403">
        <v>4</v>
      </c>
      <c r="M75" s="403">
        <v>0</v>
      </c>
      <c r="N75" s="404">
        <v>-4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90</v>
      </c>
      <c r="H76" s="404">
        <v>0</v>
      </c>
      <c r="I76" s="404">
        <v>3.5009375</v>
      </c>
      <c r="J76" s="404">
        <v>0</v>
      </c>
      <c r="K76" s="404">
        <v>138</v>
      </c>
      <c r="L76" s="403">
        <v>6157.3870625</v>
      </c>
      <c r="M76" s="403">
        <v>6235.625</v>
      </c>
      <c r="N76" s="404">
        <v>78.237937500000044</v>
      </c>
      <c r="O76" s="403">
        <v>2</v>
      </c>
      <c r="P76" s="404">
        <v>34.031249999999091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2.3718475148214804</v>
      </c>
      <c r="AA76" s="267">
        <v>30.644330373572622</v>
      </c>
      <c r="AB76" s="267">
        <v>36.856999999999999</v>
      </c>
      <c r="AC76" s="336">
        <v>6.2126696264273775</v>
      </c>
      <c r="AD76" s="336">
        <v>-5.5299999999999976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2.0625</v>
      </c>
      <c r="J77" s="382">
        <v>0</v>
      </c>
      <c r="K77" s="382">
        <v>230</v>
      </c>
      <c r="L77" s="381">
        <v>8267.9375</v>
      </c>
      <c r="M77" s="381">
        <v>8186</v>
      </c>
      <c r="N77" s="382">
        <v>-81.9375</v>
      </c>
      <c r="O77" s="381">
        <v>4</v>
      </c>
      <c r="P77" s="382">
        <v>105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3.7262611047054819E-2</v>
      </c>
      <c r="AA77" s="384">
        <v>16.462737388952945</v>
      </c>
      <c r="AB77" s="384">
        <v>13.854999999999999</v>
      </c>
      <c r="AC77" s="383">
        <v>-2.6077373889529465</v>
      </c>
      <c r="AD77" s="182">
        <v>-0.27799999999999869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-0.52083800000000124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29.094965277777781</v>
      </c>
      <c r="J78" s="382">
        <v>0</v>
      </c>
      <c r="K78" s="382">
        <v>100</v>
      </c>
      <c r="L78" s="381">
        <v>7220.9050347222219</v>
      </c>
      <c r="M78" s="381">
        <v>7225</v>
      </c>
      <c r="N78" s="382">
        <v>4.0949652777781012</v>
      </c>
      <c r="O78" s="381">
        <v>7</v>
      </c>
      <c r="P78" s="382">
        <v>-324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9.7194306681594705E-2</v>
      </c>
      <c r="AA78" s="384">
        <v>45.902805693318406</v>
      </c>
      <c r="AB78" s="384">
        <v>32.942</v>
      </c>
      <c r="AC78" s="383">
        <v>-12.960805693318406</v>
      </c>
      <c r="AD78" s="383">
        <v>2.2530000000000001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-18.582999999999998</v>
      </c>
      <c r="F79" s="382">
        <v>0</v>
      </c>
      <c r="G79" s="382">
        <v>66</v>
      </c>
      <c r="H79" s="382">
        <v>0</v>
      </c>
      <c r="I79" s="382">
        <v>205.91143518518518</v>
      </c>
      <c r="J79" s="382">
        <v>0</v>
      </c>
      <c r="K79" s="382">
        <v>1700</v>
      </c>
      <c r="L79" s="381">
        <v>11791.505564814814</v>
      </c>
      <c r="M79" s="381">
        <v>11832.885900000001</v>
      </c>
      <c r="N79" s="382">
        <v>41.380335185187505</v>
      </c>
      <c r="O79" s="381"/>
      <c r="P79" s="382">
        <v>-33.459199999999328</v>
      </c>
      <c r="Q79" s="187"/>
      <c r="R79" s="2899" t="s">
        <v>41</v>
      </c>
      <c r="S79" s="2900"/>
      <c r="T79" s="2900"/>
      <c r="U79" s="2900"/>
      <c r="V79" s="374"/>
      <c r="W79" s="383">
        <v>-868.72630168314311</v>
      </c>
      <c r="X79" s="383">
        <v>135</v>
      </c>
      <c r="Y79" s="383">
        <v>-0.86872630168314313</v>
      </c>
      <c r="Z79" s="383">
        <v>1.6180655377727571</v>
      </c>
      <c r="AA79" s="384">
        <v>132.51320816054408</v>
      </c>
      <c r="AB79" s="384">
        <v>134.18799999999999</v>
      </c>
      <c r="AC79" s="383">
        <v>1.6747918394559065</v>
      </c>
      <c r="AD79" s="383">
        <v>6.1900000000000261</v>
      </c>
      <c r="AE79" s="384">
        <v>129</v>
      </c>
      <c r="AF79" s="383">
        <v>135.28100000000001</v>
      </c>
      <c r="AG79" s="383">
        <v>6.2810000000000059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10332.446400000001</v>
      </c>
      <c r="N80" s="382">
        <v>74.446400000000722</v>
      </c>
      <c r="O80" s="381">
        <v>11</v>
      </c>
      <c r="P80" s="382">
        <v>-50.289599999998245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43.119</v>
      </c>
      <c r="AC80" s="383">
        <v>-7.2809999999999988</v>
      </c>
      <c r="AD80" s="383">
        <v>2.2980000000000018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15849.958999999999</v>
      </c>
      <c r="N81" s="382">
        <v>179.95899999999892</v>
      </c>
      <c r="O81" s="381">
        <v>13</v>
      </c>
      <c r="P81" s="382">
        <v>79.777499999996508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68.421999999999997</v>
      </c>
      <c r="AC81" s="383">
        <v>-2.078000000000003</v>
      </c>
      <c r="AD81" s="182">
        <v>-0.48899999999999011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1</v>
      </c>
      <c r="H82" s="157">
        <v>0</v>
      </c>
      <c r="I82" s="157">
        <v>0</v>
      </c>
      <c r="J82" s="157">
        <v>0</v>
      </c>
      <c r="K82" s="157">
        <v>90</v>
      </c>
      <c r="L82" s="153">
        <v>6461</v>
      </c>
      <c r="M82" s="153">
        <v>6485.7946000000011</v>
      </c>
      <c r="N82" s="157">
        <v>24.794600000001083</v>
      </c>
      <c r="O82" s="153">
        <v>15</v>
      </c>
      <c r="P82" s="157">
        <v>20.534100000000763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40.594999999999999</v>
      </c>
      <c r="AC82" s="383">
        <v>0.36521361514789419</v>
      </c>
      <c r="AD82" s="182">
        <v>1.9310000000000045</v>
      </c>
      <c r="AE82" s="185">
        <v>251.49</v>
      </c>
      <c r="AF82" s="383">
        <v>238.17100000000002</v>
      </c>
      <c r="AG82" s="383">
        <v>-13.318999999999988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4.3050000000000068</v>
      </c>
      <c r="F83" s="150">
        <v>0</v>
      </c>
      <c r="G83" s="150">
        <v>161</v>
      </c>
      <c r="H83" s="150">
        <v>50</v>
      </c>
      <c r="I83" s="150">
        <v>240.56983796296296</v>
      </c>
      <c r="J83" s="150">
        <v>0</v>
      </c>
      <c r="K83" s="150">
        <v>2576</v>
      </c>
      <c r="L83" s="285">
        <v>65830.735162037032</v>
      </c>
      <c r="M83" s="285">
        <v>66147.710900000005</v>
      </c>
      <c r="N83" s="150">
        <v>316.97573796296638</v>
      </c>
      <c r="O83" s="285" t="s">
        <v>40</v>
      </c>
      <c r="P83" s="150">
        <v>-168.4059500000003</v>
      </c>
      <c r="Q83" s="187"/>
      <c r="R83" s="2905" t="s">
        <v>40</v>
      </c>
      <c r="S83" s="2906"/>
      <c r="T83" s="2906"/>
      <c r="U83" s="2907"/>
      <c r="V83" s="179"/>
      <c r="W83" s="180">
        <v>-822.762028436935</v>
      </c>
      <c r="X83" s="180">
        <v>391.59999999999997</v>
      </c>
      <c r="Y83" s="180">
        <v>-0.82276202843693502</v>
      </c>
      <c r="Z83" s="180">
        <v>4.1243699703228867</v>
      </c>
      <c r="AA83" s="180">
        <v>386.65286800124017</v>
      </c>
      <c r="AB83" s="180">
        <v>369.97800000000007</v>
      </c>
      <c r="AC83" s="180">
        <v>-16.674868001240178</v>
      </c>
      <c r="AD83" s="180">
        <v>6.3749999999999432</v>
      </c>
      <c r="AE83" s="180">
        <v>380.49</v>
      </c>
      <c r="AF83" s="180">
        <v>373.452</v>
      </c>
      <c r="AG83" s="180">
        <v>-7.0380000000000109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125</v>
      </c>
      <c r="H84" s="382">
        <v>0</v>
      </c>
      <c r="I84" s="382">
        <v>0</v>
      </c>
      <c r="J84" s="382">
        <v>0</v>
      </c>
      <c r="K84" s="382">
        <v>425</v>
      </c>
      <c r="L84" s="381">
        <v>3360</v>
      </c>
      <c r="M84" s="381">
        <v>3397.6440000000002</v>
      </c>
      <c r="N84" s="382">
        <v>37.644000000000233</v>
      </c>
      <c r="O84" s="381">
        <v>1</v>
      </c>
      <c r="P84" s="382">
        <v>-128.71199999999953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13.654999999999999</v>
      </c>
      <c r="AC84" s="383">
        <v>1.1549999999999994</v>
      </c>
      <c r="AD84" s="182">
        <v>1.0030000000000019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3.0215179999999999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4532.1711999999998</v>
      </c>
      <c r="N85" s="382">
        <v>42.171199999999772</v>
      </c>
      <c r="O85" s="381">
        <v>2</v>
      </c>
      <c r="P85" s="382">
        <v>-0.18239999999968859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3.1219999999999999</v>
      </c>
      <c r="AC85" s="383">
        <v>0.72199999999999998</v>
      </c>
      <c r="AD85" s="182">
        <v>1.6520000000000001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1.9379999999999999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1</v>
      </c>
      <c r="H86" s="382">
        <v>0</v>
      </c>
      <c r="I86" s="382">
        <v>4285.7985185185189</v>
      </c>
      <c r="J86" s="382">
        <v>0</v>
      </c>
      <c r="K86" s="382">
        <v>70</v>
      </c>
      <c r="L86" s="381">
        <v>2435.2014814814811</v>
      </c>
      <c r="M86" s="381">
        <v>6730.5000000000018</v>
      </c>
      <c r="N86" s="382">
        <v>4295.2985185185207</v>
      </c>
      <c r="O86" s="381">
        <v>3</v>
      </c>
      <c r="P86" s="382">
        <v>1618.3680000000022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13.149906845401439</v>
      </c>
      <c r="AA86" s="384">
        <v>10.350093154598561</v>
      </c>
      <c r="AB86" s="384">
        <v>2.7519999999999998</v>
      </c>
      <c r="AC86" s="383">
        <v>-7.598093154598561</v>
      </c>
      <c r="AD86" s="182">
        <v>13.920000000000002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4.9595180000000001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5836.0000694444443</v>
      </c>
      <c r="M87" s="381">
        <v>5923.7875000000004</v>
      </c>
      <c r="N87" s="382">
        <v>87.787430555556057</v>
      </c>
      <c r="O87" s="381" t="s">
        <v>44</v>
      </c>
      <c r="P87" s="382">
        <v>-11.837300000000141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40.834999999999994</v>
      </c>
      <c r="AC87" s="383">
        <v>-0.76500000000000767</v>
      </c>
      <c r="AD87" s="182">
        <v>2.0230000000000032</v>
      </c>
      <c r="AE87" s="384">
        <v>77</v>
      </c>
      <c r="AF87" s="383">
        <v>60.713999999999999</v>
      </c>
      <c r="AG87" s="383">
        <v>-16.286000000000001</v>
      </c>
      <c r="AH87" s="2915" t="s">
        <v>36</v>
      </c>
      <c r="AI87" s="2939" t="s">
        <v>36</v>
      </c>
      <c r="AJ87" s="366" t="s">
        <v>36</v>
      </c>
      <c r="AK87" s="361">
        <v>0.7175180000000001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95</v>
      </c>
      <c r="H88" s="382">
        <v>0</v>
      </c>
      <c r="I88" s="382">
        <v>71.916990740740744</v>
      </c>
      <c r="J88" s="382">
        <v>0</v>
      </c>
      <c r="K88" s="382">
        <v>0</v>
      </c>
      <c r="L88" s="381">
        <v>5423.0380092592595</v>
      </c>
      <c r="M88" s="381">
        <v>5521</v>
      </c>
      <c r="N88" s="382">
        <v>97.961990740740475</v>
      </c>
      <c r="O88" s="381" t="s">
        <v>46</v>
      </c>
      <c r="P88" s="382">
        <v>-48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-630.74838291359629</v>
      </c>
      <c r="X88" s="383">
        <v>80.5</v>
      </c>
      <c r="Y88" s="383">
        <v>-0.63074838291359625</v>
      </c>
      <c r="Z88" s="383">
        <v>0.88275756372398617</v>
      </c>
      <c r="AA88" s="384">
        <v>78.986494053362421</v>
      </c>
      <c r="AB88" s="384">
        <v>84.665000000000006</v>
      </c>
      <c r="AC88" s="383">
        <v>5.6785059466375856</v>
      </c>
      <c r="AD88" s="383">
        <v>-2.7109999999999985</v>
      </c>
      <c r="AE88" s="384">
        <v>81.405000000000001</v>
      </c>
      <c r="AF88" s="383">
        <v>84.971999999999994</v>
      </c>
      <c r="AG88" s="383">
        <v>3.5669999999999931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207.22472222222223</v>
      </c>
      <c r="J89" s="382">
        <v>0</v>
      </c>
      <c r="K89" s="382">
        <v>67</v>
      </c>
      <c r="L89" s="381">
        <v>8259.7752777777787</v>
      </c>
      <c r="M89" s="381">
        <v>8536.6342000000004</v>
      </c>
      <c r="N89" s="382">
        <v>276.85892222222174</v>
      </c>
      <c r="O89" s="381">
        <v>4</v>
      </c>
      <c r="P89" s="382">
        <v>-13.419399999998859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0.38614112593836825</v>
      </c>
      <c r="AA89" s="384">
        <v>21.613858874061631</v>
      </c>
      <c r="AB89" s="384">
        <v>21.353000000000002</v>
      </c>
      <c r="AC89" s="383">
        <v>-0.26085887406162911</v>
      </c>
      <c r="AD89" s="383">
        <v>-0.44400000000000261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16.968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9687.1079999999984</v>
      </c>
      <c r="N90" s="382">
        <v>87.107999999998356</v>
      </c>
      <c r="O90" s="381">
        <v>6</v>
      </c>
      <c r="P90" s="382">
        <v>405.99419999999918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11.649000000000001</v>
      </c>
      <c r="AC90" s="383">
        <v>1.6490000000000009</v>
      </c>
      <c r="AD90" s="182">
        <v>-0.60200000000000209</v>
      </c>
      <c r="AE90" s="384">
        <v>30</v>
      </c>
      <c r="AF90" s="383">
        <v>31.143000000000001</v>
      </c>
      <c r="AG90" s="383">
        <v>1.1430000000000007</v>
      </c>
      <c r="AH90" s="2895" t="s">
        <v>337</v>
      </c>
      <c r="AI90" s="2912" t="s">
        <v>337</v>
      </c>
      <c r="AJ90" s="405" t="s">
        <v>337</v>
      </c>
      <c r="AK90" s="379">
        <v>12.086613999999999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2343.0399999999995</v>
      </c>
      <c r="N91" s="155">
        <v>31.039999999999509</v>
      </c>
      <c r="O91" s="381" t="s">
        <v>50</v>
      </c>
      <c r="P91" s="155">
        <v>-3.760000000000673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8.7720000000000002</v>
      </c>
      <c r="AC91" s="383">
        <v>1.2720000000000002</v>
      </c>
      <c r="AD91" s="383">
        <v>-8.3000000000000185E-2</v>
      </c>
      <c r="AE91" s="384">
        <v>8.31</v>
      </c>
      <c r="AF91" s="383">
        <v>8.8010000000000002</v>
      </c>
      <c r="AG91" s="383">
        <v>0.49099999999999966</v>
      </c>
      <c r="AH91" s="2895" t="s">
        <v>338</v>
      </c>
      <c r="AI91" s="2912" t="s">
        <v>338</v>
      </c>
      <c r="AJ91" s="405" t="s">
        <v>338</v>
      </c>
      <c r="AK91" s="379">
        <v>7.8445479999999996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6723.2530000000006</v>
      </c>
      <c r="N92" s="382">
        <v>165.25300000000061</v>
      </c>
      <c r="O92" s="381" t="s">
        <v>52</v>
      </c>
      <c r="P92" s="382">
        <v>-1.3579999999983556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43.511000000000003</v>
      </c>
      <c r="AC92" s="383">
        <v>1.5110000000000028</v>
      </c>
      <c r="AD92" s="182">
        <v>0.72099999999999653</v>
      </c>
      <c r="AE92" s="384">
        <v>43</v>
      </c>
      <c r="AF92" s="383">
        <v>43.923000000000002</v>
      </c>
      <c r="AG92" s="383">
        <v>0.92300000000000182</v>
      </c>
      <c r="AH92" s="2895" t="s">
        <v>357</v>
      </c>
      <c r="AI92" s="2912" t="s">
        <v>357</v>
      </c>
      <c r="AJ92" s="406" t="s">
        <v>357</v>
      </c>
      <c r="AK92" s="379">
        <v>19.931162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-50.045000000000002</v>
      </c>
      <c r="F93" s="150">
        <v>0</v>
      </c>
      <c r="G93" s="150">
        <v>221</v>
      </c>
      <c r="H93" s="150">
        <v>0</v>
      </c>
      <c r="I93" s="150">
        <v>4570.9401620370372</v>
      </c>
      <c r="J93" s="150">
        <v>0</v>
      </c>
      <c r="K93" s="150">
        <v>2004</v>
      </c>
      <c r="L93" s="285">
        <v>48274.014837962968</v>
      </c>
      <c r="M93" s="285">
        <v>53395.137900000002</v>
      </c>
      <c r="N93" s="150">
        <v>5121.123062037037</v>
      </c>
      <c r="O93" s="285" t="s">
        <v>47</v>
      </c>
      <c r="P93" s="150">
        <v>1817.0930999999982</v>
      </c>
      <c r="Q93" s="187"/>
      <c r="R93" s="2905" t="s">
        <v>47</v>
      </c>
      <c r="S93" s="2906"/>
      <c r="T93" s="2906"/>
      <c r="U93" s="2907"/>
      <c r="V93" s="179"/>
      <c r="W93" s="180">
        <v>-630.74838291359629</v>
      </c>
      <c r="X93" s="180">
        <v>242</v>
      </c>
      <c r="Y93" s="180">
        <v>-0.63074838291359625</v>
      </c>
      <c r="Z93" s="180">
        <v>14.418805535063793</v>
      </c>
      <c r="AA93" s="180">
        <v>226.95044608202261</v>
      </c>
      <c r="AB93" s="180">
        <v>230.31399999999999</v>
      </c>
      <c r="AC93" s="180">
        <v>3.3635539179773914</v>
      </c>
      <c r="AD93" s="180">
        <v>15.478999999999985</v>
      </c>
      <c r="AE93" s="180">
        <v>239.715</v>
      </c>
      <c r="AF93" s="180">
        <v>229.55299999999997</v>
      </c>
      <c r="AG93" s="180">
        <v>-10.162000000000035</v>
      </c>
      <c r="AH93" s="2893" t="s">
        <v>36</v>
      </c>
      <c r="AI93" s="2940" t="s">
        <v>36</v>
      </c>
      <c r="AJ93" s="407" t="s">
        <v>36</v>
      </c>
      <c r="AK93" s="379">
        <v>2.9631620000000005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126</v>
      </c>
      <c r="H94" s="280">
        <v>0</v>
      </c>
      <c r="I94" s="280">
        <v>4291.7984490740746</v>
      </c>
      <c r="J94" s="280">
        <v>0</v>
      </c>
      <c r="K94" s="280">
        <v>1237</v>
      </c>
      <c r="L94" s="279">
        <v>16121.201550925925</v>
      </c>
      <c r="M94" s="279">
        <v>20584.102700000003</v>
      </c>
      <c r="N94" s="280">
        <v>4462.9011490740768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-45.739999999999995</v>
      </c>
      <c r="F95" s="280">
        <v>0</v>
      </c>
      <c r="G95" s="280">
        <v>382</v>
      </c>
      <c r="H95" s="280">
        <v>50</v>
      </c>
      <c r="I95" s="280">
        <v>4811.51</v>
      </c>
      <c r="J95" s="280">
        <v>0</v>
      </c>
      <c r="K95" s="280">
        <v>4580</v>
      </c>
      <c r="L95" s="279">
        <v>114104.75</v>
      </c>
      <c r="M95" s="279">
        <v>119542.84880000001</v>
      </c>
      <c r="N95" s="280">
        <v>5438.0988000000034</v>
      </c>
      <c r="O95" s="279"/>
      <c r="P95" s="280">
        <v>1648.6871499999979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100.83446759259259</v>
      </c>
      <c r="J97" s="280">
        <v>0</v>
      </c>
      <c r="K97" s="280">
        <v>3042</v>
      </c>
      <c r="L97" s="279">
        <v>10251.165532407407</v>
      </c>
      <c r="M97" s="279">
        <v>10355.411</v>
      </c>
      <c r="N97" s="280">
        <v>104.24546759259283</v>
      </c>
      <c r="O97" s="279"/>
      <c r="P97" s="280">
        <v>6.4110000000000582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100.83446759259259</v>
      </c>
      <c r="J98" s="155">
        <v>0</v>
      </c>
      <c r="K98" s="155">
        <v>3042</v>
      </c>
      <c r="L98" s="156">
        <v>10251.165532407407</v>
      </c>
      <c r="M98" s="156">
        <v>10355.411</v>
      </c>
      <c r="N98" s="155">
        <v>104.24546759259283</v>
      </c>
      <c r="O98" s="156">
        <v>2</v>
      </c>
      <c r="P98" s="155">
        <v>6.4110000000000582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8.933904460686092</v>
      </c>
      <c r="AA98" s="384">
        <v>675.0784762639812</v>
      </c>
      <c r="AB98" s="384">
        <v>665.49099999999999</v>
      </c>
      <c r="AC98" s="383">
        <v>-9.5874762639812161</v>
      </c>
      <c r="AD98" s="182">
        <v>-22.155000000000086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43</v>
      </c>
      <c r="I99" s="382">
        <v>11.56666666666667</v>
      </c>
      <c r="J99" s="382">
        <v>0</v>
      </c>
      <c r="K99" s="382">
        <v>1197</v>
      </c>
      <c r="L99" s="381">
        <v>8928.4333333333343</v>
      </c>
      <c r="M99" s="381">
        <v>8837</v>
      </c>
      <c r="N99" s="382">
        <v>-91.433333333334303</v>
      </c>
      <c r="O99" s="381">
        <v>3</v>
      </c>
      <c r="P99" s="382">
        <v>55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0.66287614505659265</v>
      </c>
      <c r="AA99" s="384">
        <v>191.3371238549434</v>
      </c>
      <c r="AB99" s="384">
        <v>191.54899999999998</v>
      </c>
      <c r="AC99" s="383">
        <v>0.21187614505657848</v>
      </c>
      <c r="AD99" s="182">
        <v>-1.8099999999999739</v>
      </c>
      <c r="AE99" s="384">
        <v>927</v>
      </c>
      <c r="AF99" s="383">
        <v>915.548</v>
      </c>
      <c r="AG99" s="383">
        <v>-11.451999999999998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128.27100000000002</v>
      </c>
      <c r="F100" s="155">
        <v>0</v>
      </c>
      <c r="G100" s="155">
        <v>80</v>
      </c>
      <c r="H100" s="155">
        <v>0</v>
      </c>
      <c r="I100" s="155">
        <v>189.01841435185187</v>
      </c>
      <c r="J100" s="155">
        <v>0</v>
      </c>
      <c r="K100" s="155">
        <v>550</v>
      </c>
      <c r="L100" s="156">
        <v>11819.252585648148</v>
      </c>
      <c r="M100" s="156">
        <v>11724.589000000002</v>
      </c>
      <c r="N100" s="155">
        <v>-94.663585648146181</v>
      </c>
      <c r="O100" s="156">
        <v>1</v>
      </c>
      <c r="P100" s="155">
        <v>85.459000000002561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-2088.9364925425912</v>
      </c>
      <c r="X100" s="383">
        <v>305</v>
      </c>
      <c r="Y100" s="383">
        <v>-2.0889364925425911</v>
      </c>
      <c r="Z100" s="182">
        <v>10.57921864538271</v>
      </c>
      <c r="AA100" s="384">
        <v>292.33184486207472</v>
      </c>
      <c r="AB100" s="384">
        <v>281.16199999999998</v>
      </c>
      <c r="AC100" s="383">
        <v>-11.16984486207474</v>
      </c>
      <c r="AD100" s="182">
        <v>-7.5989999999999895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-128.43883799999998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8.2041087962962997</v>
      </c>
      <c r="J101" s="382">
        <v>0</v>
      </c>
      <c r="K101" s="382">
        <v>480</v>
      </c>
      <c r="L101" s="381">
        <v>13623.795891203703</v>
      </c>
      <c r="M101" s="381">
        <v>13383.859000000002</v>
      </c>
      <c r="N101" s="382">
        <v>-239.93689120370072</v>
      </c>
      <c r="O101" s="381">
        <v>2</v>
      </c>
      <c r="P101" s="382">
        <v>18.005700000005163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2.7223930049644758</v>
      </c>
      <c r="AA101" s="384">
        <v>750.4017958421839</v>
      </c>
      <c r="AB101" s="384">
        <v>783.83299999999997</v>
      </c>
      <c r="AC101" s="383">
        <v>33.431204157816069</v>
      </c>
      <c r="AD101" s="182">
        <v>5.7730000000000246</v>
      </c>
      <c r="AE101" s="384">
        <v>896</v>
      </c>
      <c r="AF101" s="335">
        <v>967.67700000000002</v>
      </c>
      <c r="AG101" s="335">
        <v>71.677000000000021</v>
      </c>
      <c r="AH101" s="2895" t="s">
        <v>358</v>
      </c>
      <c r="AI101" s="2912" t="s">
        <v>358</v>
      </c>
      <c r="AJ101" s="406" t="s">
        <v>358</v>
      </c>
      <c r="AK101" s="379">
        <v>19.931162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190.27100000000002</v>
      </c>
      <c r="F102" s="150">
        <v>0</v>
      </c>
      <c r="G102" s="150">
        <v>80</v>
      </c>
      <c r="H102" s="150">
        <v>43</v>
      </c>
      <c r="I102" s="150">
        <v>309.62365740740745</v>
      </c>
      <c r="J102" s="150">
        <v>0</v>
      </c>
      <c r="K102" s="150">
        <v>5269</v>
      </c>
      <c r="L102" s="285">
        <v>44622.647342592594</v>
      </c>
      <c r="M102" s="285">
        <v>44300.859000000004</v>
      </c>
      <c r="N102" s="150">
        <v>-321.78834259258838</v>
      </c>
      <c r="O102" s="285" t="s">
        <v>54</v>
      </c>
      <c r="P102" s="150">
        <v>164.87570000001142</v>
      </c>
      <c r="Q102" s="187"/>
      <c r="R102" s="2905" t="s">
        <v>54</v>
      </c>
      <c r="S102" s="2906"/>
      <c r="T102" s="2906"/>
      <c r="U102" s="2907"/>
      <c r="V102" s="179"/>
      <c r="W102" s="180">
        <v>2047.6330792731476</v>
      </c>
      <c r="X102" s="180">
        <v>1930</v>
      </c>
      <c r="Y102" s="180">
        <v>2.0476330792731474</v>
      </c>
      <c r="Z102" s="180">
        <v>22.898392256089874</v>
      </c>
      <c r="AA102" s="180">
        <v>1909.1492408231832</v>
      </c>
      <c r="AB102" s="180">
        <v>1922.0349999999999</v>
      </c>
      <c r="AC102" s="180">
        <v>12.885759176816691</v>
      </c>
      <c r="AD102" s="180">
        <v>-25.79099999999994</v>
      </c>
      <c r="AE102" s="180">
        <v>1823</v>
      </c>
      <c r="AF102" s="342">
        <v>1883.2249999999999</v>
      </c>
      <c r="AG102" s="342">
        <v>60.224999999999909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144.53100000000001</v>
      </c>
      <c r="F103" s="163">
        <v>0</v>
      </c>
      <c r="G103" s="163">
        <v>462</v>
      </c>
      <c r="H103" s="163">
        <v>93</v>
      </c>
      <c r="I103" s="163">
        <v>5121.1336574074076</v>
      </c>
      <c r="J103" s="163">
        <v>0</v>
      </c>
      <c r="K103" s="163">
        <v>9849</v>
      </c>
      <c r="L103" s="163">
        <v>158727.39734259259</v>
      </c>
      <c r="M103" s="163">
        <v>163843.7078</v>
      </c>
      <c r="N103" s="167">
        <v>5116.310457407415</v>
      </c>
      <c r="O103" s="318" t="s">
        <v>283</v>
      </c>
      <c r="P103" s="167">
        <v>1813.5628500000093</v>
      </c>
      <c r="Q103" s="187"/>
      <c r="R103" s="2890" t="s">
        <v>283</v>
      </c>
      <c r="S103" s="2891"/>
      <c r="T103" s="2891"/>
      <c r="U103" s="2892"/>
      <c r="V103" s="181"/>
      <c r="W103" s="181">
        <v>594.1226679226163</v>
      </c>
      <c r="X103" s="181">
        <v>2563.6</v>
      </c>
      <c r="Y103" s="181">
        <v>0.59412266792261625</v>
      </c>
      <c r="Z103" s="181">
        <v>41.441567761476549</v>
      </c>
      <c r="AA103" s="181">
        <v>2522.7525549064458</v>
      </c>
      <c r="AB103" s="181">
        <v>2522.3269999999998</v>
      </c>
      <c r="AC103" s="181">
        <v>-0.42555490644609506</v>
      </c>
      <c r="AD103" s="181">
        <v>-3.9369999999998981</v>
      </c>
      <c r="AE103" s="181">
        <v>2443.2049999999999</v>
      </c>
      <c r="AF103" s="1731">
        <v>2486.23</v>
      </c>
      <c r="AG103" s="1731">
        <v>43.025000000000091</v>
      </c>
      <c r="AH103" s="2895" t="s">
        <v>341</v>
      </c>
      <c r="AI103" s="2912" t="s">
        <v>341</v>
      </c>
      <c r="AJ103" s="405" t="s">
        <v>341</v>
      </c>
      <c r="AK103" s="385">
        <v>-4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10229.25</v>
      </c>
      <c r="N104" s="293">
        <v>-13.665999999999258</v>
      </c>
      <c r="O104" s="292">
        <v>1</v>
      </c>
      <c r="P104" s="293">
        <v>9.8999999999996362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0</v>
      </c>
      <c r="AA104" s="267">
        <v>30.84560292916705</v>
      </c>
      <c r="AB104" s="267">
        <v>31.11</v>
      </c>
      <c r="AC104" s="383">
        <v>0.26439707083294905</v>
      </c>
      <c r="AD104" s="182">
        <v>0.24900000000000233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-1536.1848379999999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12625.279999999999</v>
      </c>
      <c r="N105" s="382">
        <v>-124.72000000000116</v>
      </c>
      <c r="O105" s="370">
        <v>3</v>
      </c>
      <c r="P105" s="382">
        <v>-92.56000000000131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0.3602972127633417</v>
      </c>
      <c r="AA105" s="384">
        <v>45.339702787236661</v>
      </c>
      <c r="AB105" s="384">
        <v>45.15</v>
      </c>
      <c r="AC105" s="383">
        <v>-0.18970278723666212</v>
      </c>
      <c r="AD105" s="182">
        <v>0.27300000000000324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6408</v>
      </c>
      <c r="N106" s="382">
        <v>58</v>
      </c>
      <c r="O106" s="370">
        <v>4</v>
      </c>
      <c r="P106" s="382">
        <v>-3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11.618</v>
      </c>
      <c r="AC106" s="383">
        <v>1.1180000000000003</v>
      </c>
      <c r="AD106" s="182">
        <v>4.3000000000001037E-2</v>
      </c>
      <c r="AE106" s="384">
        <v>88</v>
      </c>
      <c r="AF106" s="383">
        <v>86.760999999999996</v>
      </c>
      <c r="AG106" s="383">
        <v>-1.2390000000000043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313.87400000000002</v>
      </c>
      <c r="F107" s="382">
        <v>0</v>
      </c>
      <c r="G107" s="382">
        <v>790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17163.874</v>
      </c>
      <c r="M107" s="370">
        <v>16925.600000000002</v>
      </c>
      <c r="N107" s="382">
        <v>-238.27399999999761</v>
      </c>
      <c r="O107" s="370" t="s">
        <v>95</v>
      </c>
      <c r="P107" s="382">
        <v>302.20000000000073</v>
      </c>
      <c r="Q107" s="187"/>
      <c r="R107" s="2899" t="s">
        <v>74</v>
      </c>
      <c r="S107" s="2900"/>
      <c r="T107" s="2900"/>
      <c r="U107" s="2900"/>
      <c r="V107" s="374"/>
      <c r="W107" s="383">
        <v>1279.062885942642</v>
      </c>
      <c r="X107" s="383">
        <v>398</v>
      </c>
      <c r="Y107" s="383">
        <v>1.2790628859426421</v>
      </c>
      <c r="Z107" s="182">
        <v>0.11151493055555556</v>
      </c>
      <c r="AA107" s="384">
        <v>399.16754795538714</v>
      </c>
      <c r="AB107" s="384">
        <v>418.52100000000002</v>
      </c>
      <c r="AC107" s="383">
        <v>19.353452044612879</v>
      </c>
      <c r="AD107" s="182">
        <v>-4.9610000000000127</v>
      </c>
      <c r="AE107" s="384">
        <v>403</v>
      </c>
      <c r="AF107" s="383">
        <v>403.57299999999998</v>
      </c>
      <c r="AG107" s="383">
        <v>0.57299999999997908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18961.631999999998</v>
      </c>
      <c r="N108" s="382">
        <v>466.74799999999959</v>
      </c>
      <c r="O108" s="370" t="s">
        <v>96</v>
      </c>
      <c r="P108" s="382">
        <v>246.84000000000015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72.036999999999992</v>
      </c>
      <c r="AC108" s="383">
        <v>-1.554800414895908</v>
      </c>
      <c r="AD108" s="182">
        <v>0.10800000000000409</v>
      </c>
      <c r="AE108" s="384">
        <v>26</v>
      </c>
      <c r="AF108" s="383">
        <v>26.349</v>
      </c>
      <c r="AG108" s="383">
        <v>0.3490000000000002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43.081000000000003</v>
      </c>
      <c r="AG109" s="386">
        <v>3.0810000000000031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5140</v>
      </c>
      <c r="N110" s="382">
        <v>0</v>
      </c>
      <c r="O110" s="370"/>
      <c r="P110" s="382">
        <v>6</v>
      </c>
      <c r="Q110" s="187"/>
      <c r="R110" s="1729"/>
      <c r="S110" s="1730"/>
      <c r="T110" s="1730"/>
      <c r="U110" s="173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29"/>
      <c r="S111" s="1730"/>
      <c r="T111" s="1730"/>
      <c r="U111" s="173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11715.080000000002</v>
      </c>
      <c r="N113" s="382">
        <v>-119.91999999999825</v>
      </c>
      <c r="O113" s="370" t="s">
        <v>99</v>
      </c>
      <c r="P113" s="382">
        <v>-197.79999999999745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26.256</v>
      </c>
      <c r="AC113" s="383">
        <v>0.25600000000000023</v>
      </c>
      <c r="AD113" s="182">
        <v>1.0660000000000025</v>
      </c>
      <c r="AE113" s="384">
        <v>25</v>
      </c>
      <c r="AF113" s="383">
        <v>25.56</v>
      </c>
      <c r="AG113" s="386">
        <v>0.55999999999999872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57909.069999999978</v>
      </c>
      <c r="N114" s="159">
        <v>-479.2790000000241</v>
      </c>
      <c r="O114" s="154" t="s">
        <v>100</v>
      </c>
      <c r="P114" s="159">
        <v>-466.51000000002387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1.7241805181469181</v>
      </c>
      <c r="AA114" s="185">
        <v>128.26474102742182</v>
      </c>
      <c r="AB114" s="185">
        <v>141.679</v>
      </c>
      <c r="AC114" s="383">
        <v>13.414258972578182</v>
      </c>
      <c r="AD114" s="182">
        <v>11.700999999999993</v>
      </c>
      <c r="AE114" s="185">
        <v>134</v>
      </c>
      <c r="AF114" s="383">
        <v>141.41499999999999</v>
      </c>
      <c r="AG114" s="386">
        <v>7.414999999999992</v>
      </c>
      <c r="AH114" s="371" t="s">
        <v>34</v>
      </c>
      <c r="AI114" s="389">
        <v>2460.2310000000002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-209.97700000000003</v>
      </c>
      <c r="F115" s="150">
        <v>0</v>
      </c>
      <c r="G115" s="150">
        <v>790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138565.02299999999</v>
      </c>
      <c r="M115" s="286">
        <v>138113.91999999998</v>
      </c>
      <c r="N115" s="150">
        <v>-451.10300000002144</v>
      </c>
      <c r="O115" s="151" t="s">
        <v>77</v>
      </c>
      <c r="P115" s="150">
        <v>-200.93000000002212</v>
      </c>
      <c r="Q115" s="187"/>
      <c r="R115" s="2905" t="s">
        <v>77</v>
      </c>
      <c r="S115" s="2906"/>
      <c r="T115" s="2906"/>
      <c r="U115" s="2907"/>
      <c r="V115" s="179"/>
      <c r="W115" s="180">
        <v>1205.3877755743172</v>
      </c>
      <c r="X115" s="180">
        <v>714.7</v>
      </c>
      <c r="Y115" s="180">
        <v>1.2053877755743172</v>
      </c>
      <c r="Z115" s="180">
        <v>2.1959926614658154</v>
      </c>
      <c r="AA115" s="180">
        <v>713.70939511410859</v>
      </c>
      <c r="AB115" s="180">
        <v>746.37099999999998</v>
      </c>
      <c r="AC115" s="180">
        <v>32.661604885891443</v>
      </c>
      <c r="AD115" s="180">
        <v>8.4790000000000418</v>
      </c>
      <c r="AE115" s="180">
        <v>721</v>
      </c>
      <c r="AF115" s="180">
        <v>726.73899999999992</v>
      </c>
      <c r="AG115" s="342">
        <v>5.7389999999999191</v>
      </c>
      <c r="AH115" s="371" t="s">
        <v>353</v>
      </c>
      <c r="AI115" s="389">
        <v>2358.645</v>
      </c>
      <c r="AJ115" s="351"/>
      <c r="AK115" s="390">
        <v>101.58600000000024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15.961000000000013</v>
      </c>
      <c r="F116" s="293">
        <v>0</v>
      </c>
      <c r="G116" s="293">
        <v>328</v>
      </c>
      <c r="H116" s="293">
        <v>748</v>
      </c>
      <c r="I116" s="293">
        <v>0</v>
      </c>
      <c r="J116" s="293">
        <v>0</v>
      </c>
      <c r="K116" s="293">
        <v>1322</v>
      </c>
      <c r="L116" s="292">
        <v>14913.960999999999</v>
      </c>
      <c r="M116" s="292">
        <v>14497.927000000001</v>
      </c>
      <c r="N116" s="293">
        <v>-416.03399999999783</v>
      </c>
      <c r="O116" s="292">
        <v>1</v>
      </c>
      <c r="P116" s="293">
        <v>203.29799999999705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-16640.41379961191</v>
      </c>
      <c r="X116" s="336">
        <v>270</v>
      </c>
      <c r="Y116" s="383">
        <v>-16.64041379961191</v>
      </c>
      <c r="Z116" s="336">
        <v>4.1607820855898332</v>
      </c>
      <c r="AA116" s="267">
        <v>249.19880411479826</v>
      </c>
      <c r="AB116" s="267">
        <v>261.60500000000002</v>
      </c>
      <c r="AC116" s="336">
        <v>12.406195885201754</v>
      </c>
      <c r="AD116" s="336">
        <v>6.9139999999999304</v>
      </c>
      <c r="AE116" s="267"/>
      <c r="AF116" s="336"/>
      <c r="AG116" s="356"/>
      <c r="AH116" s="371" t="s">
        <v>354</v>
      </c>
      <c r="AI116" s="389">
        <v>2414.9319999999998</v>
      </c>
      <c r="AJ116" s="351"/>
      <c r="AK116" s="390">
        <v>45.299000000000433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-30.129000000000001</v>
      </c>
      <c r="F117" s="382">
        <v>0</v>
      </c>
      <c r="G117" s="382">
        <v>60</v>
      </c>
      <c r="H117" s="382">
        <v>64</v>
      </c>
      <c r="I117" s="382">
        <v>0</v>
      </c>
      <c r="J117" s="382">
        <v>0</v>
      </c>
      <c r="K117" s="382">
        <v>1148</v>
      </c>
      <c r="L117" s="370">
        <v>10191.870999999999</v>
      </c>
      <c r="M117" s="370">
        <v>9888.3430000000008</v>
      </c>
      <c r="N117" s="382">
        <v>-303.52799999999843</v>
      </c>
      <c r="O117" s="370">
        <v>2</v>
      </c>
      <c r="P117" s="382">
        <v>49.481000000003405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-2905.105</v>
      </c>
      <c r="X117" s="383">
        <v>925</v>
      </c>
      <c r="Y117" s="383">
        <v>-2.9051049999999998</v>
      </c>
      <c r="Z117" s="383">
        <v>8.4024203530092603</v>
      </c>
      <c r="AA117" s="384">
        <v>913.69247464699072</v>
      </c>
      <c r="AB117" s="384">
        <v>897.54599999999994</v>
      </c>
      <c r="AC117" s="383">
        <v>-16.146474646990782</v>
      </c>
      <c r="AD117" s="383">
        <v>3.2530000000000427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-22.314</v>
      </c>
      <c r="F118" s="382">
        <v>0</v>
      </c>
      <c r="G118" s="382">
        <v>50</v>
      </c>
      <c r="H118" s="382">
        <v>1031</v>
      </c>
      <c r="I118" s="382">
        <v>0</v>
      </c>
      <c r="J118" s="382">
        <v>0</v>
      </c>
      <c r="K118" s="382">
        <v>1302</v>
      </c>
      <c r="L118" s="370">
        <v>15260.686</v>
      </c>
      <c r="M118" s="370">
        <v>15180</v>
      </c>
      <c r="N118" s="382">
        <v>-80.685999999999694</v>
      </c>
      <c r="O118" s="370">
        <v>3</v>
      </c>
      <c r="P118" s="382">
        <v>-74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-595.40005787010432</v>
      </c>
      <c r="X118" s="383">
        <v>500</v>
      </c>
      <c r="Y118" s="383">
        <v>-0.5954000578701043</v>
      </c>
      <c r="Z118" s="383">
        <v>5.5452318845023889</v>
      </c>
      <c r="AA118" s="384">
        <v>493.85936805762748</v>
      </c>
      <c r="AB118" s="384">
        <v>501.86200000000002</v>
      </c>
      <c r="AC118" s="383">
        <v>8.0026319423725454</v>
      </c>
      <c r="AD118" s="383">
        <v>0.38099999999997181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205</v>
      </c>
      <c r="H119" s="382">
        <v>0</v>
      </c>
      <c r="I119" s="382">
        <v>0</v>
      </c>
      <c r="J119" s="382">
        <v>0</v>
      </c>
      <c r="K119" s="382">
        <v>0</v>
      </c>
      <c r="L119" s="370">
        <v>7530.61</v>
      </c>
      <c r="M119" s="370">
        <v>7686.8170000000009</v>
      </c>
      <c r="N119" s="382">
        <v>156.20700000000124</v>
      </c>
      <c r="O119" s="370">
        <v>5</v>
      </c>
      <c r="P119" s="382">
        <v>-34.733000000000175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0</v>
      </c>
      <c r="AA119" s="384">
        <v>459.08540185924284</v>
      </c>
      <c r="AB119" s="384">
        <v>453.81299999999999</v>
      </c>
      <c r="AC119" s="383">
        <v>-5.2724018592428479</v>
      </c>
      <c r="AD119" s="383">
        <v>-4.2469999999999573</v>
      </c>
      <c r="AE119" s="384">
        <v>2127.9569999999999</v>
      </c>
      <c r="AF119" s="383">
        <v>2130.1990000000001</v>
      </c>
      <c r="AG119" s="386">
        <v>2.2420000000001892</v>
      </c>
      <c r="AH119" s="371" t="s">
        <v>34</v>
      </c>
      <c r="AI119" s="389">
        <v>5714.9040000000005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850.23500000000013</v>
      </c>
      <c r="N120" s="382">
        <v>0.23500000000012733</v>
      </c>
      <c r="O120" s="370" t="s">
        <v>101</v>
      </c>
      <c r="P120" s="382">
        <v>3.5000000000081855E-2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1294.9370000000008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856</v>
      </c>
      <c r="L121" s="370">
        <v>4752.1769999999997</v>
      </c>
      <c r="M121" s="370">
        <v>4691.5660000000007</v>
      </c>
      <c r="N121" s="382">
        <v>-60.610999999998967</v>
      </c>
      <c r="O121" s="370" t="s">
        <v>102</v>
      </c>
      <c r="P121" s="382">
        <v>108.92800000000079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37.793427426410254</v>
      </c>
      <c r="AA121" s="384">
        <v>1753.2829636677548</v>
      </c>
      <c r="AB121" s="384">
        <v>1733.2550000000001</v>
      </c>
      <c r="AC121" s="383">
        <v>-20.027963667754648</v>
      </c>
      <c r="AD121" s="383">
        <v>-1.9909999999999854</v>
      </c>
      <c r="AE121" s="384">
        <v>1869</v>
      </c>
      <c r="AF121" s="383">
        <v>1873.627</v>
      </c>
      <c r="AG121" s="386">
        <v>4.6269999999999527</v>
      </c>
      <c r="AH121" s="371" t="s">
        <v>354</v>
      </c>
      <c r="AI121" s="389">
        <v>5662.0690000000004</v>
      </c>
      <c r="AJ121" s="351"/>
      <c r="AK121" s="390">
        <v>52.835000000000036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150</v>
      </c>
      <c r="H123" s="159">
        <v>0</v>
      </c>
      <c r="I123" s="159">
        <v>0</v>
      </c>
      <c r="J123" s="159">
        <v>0</v>
      </c>
      <c r="K123" s="159">
        <v>0</v>
      </c>
      <c r="L123" s="154">
        <v>22538.804</v>
      </c>
      <c r="M123" s="154">
        <v>23224.261000000002</v>
      </c>
      <c r="N123" s="159">
        <v>685.45700000000215</v>
      </c>
      <c r="O123" s="154">
        <v>2</v>
      </c>
      <c r="P123" s="159">
        <v>52.701000000004569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2.353125E-2</v>
      </c>
      <c r="AA123" s="185">
        <v>79.86727404792282</v>
      </c>
      <c r="AB123" s="185">
        <v>79.813999999999993</v>
      </c>
      <c r="AC123" s="335">
        <v>-5.3274047922826639E-2</v>
      </c>
      <c r="AD123" s="335">
        <v>0.2120000000000033</v>
      </c>
      <c r="AE123" s="185">
        <v>79</v>
      </c>
      <c r="AF123" s="335">
        <v>81.816000000000003</v>
      </c>
      <c r="AG123" s="357">
        <v>2.8160000000000025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-715.89099999999985</v>
      </c>
      <c r="F124" s="150">
        <v>0</v>
      </c>
      <c r="G124" s="150">
        <v>883</v>
      </c>
      <c r="H124" s="150">
        <v>1843</v>
      </c>
      <c r="I124" s="150">
        <v>0</v>
      </c>
      <c r="J124" s="150">
        <v>0</v>
      </c>
      <c r="K124" s="150">
        <v>4628</v>
      </c>
      <c r="L124" s="286">
        <v>76038.108999999997</v>
      </c>
      <c r="M124" s="286">
        <v>76019.149000000005</v>
      </c>
      <c r="N124" s="150">
        <v>-18.959999999991396</v>
      </c>
      <c r="O124" s="151" t="s">
        <v>81</v>
      </c>
      <c r="P124" s="150">
        <v>305.7100000000064</v>
      </c>
      <c r="Q124" s="187"/>
      <c r="R124" s="2905" t="s">
        <v>81</v>
      </c>
      <c r="S124" s="2906"/>
      <c r="T124" s="2906"/>
      <c r="U124" s="2907"/>
      <c r="V124" s="179"/>
      <c r="W124" s="180">
        <v>-70088.320606151392</v>
      </c>
      <c r="X124" s="180">
        <v>4075</v>
      </c>
      <c r="Y124" s="180">
        <v>-70.088320606151399</v>
      </c>
      <c r="Z124" s="180">
        <v>55.925392999511736</v>
      </c>
      <c r="AA124" s="180">
        <v>3948.9862863943367</v>
      </c>
      <c r="AB124" s="180">
        <v>3927.895</v>
      </c>
      <c r="AC124" s="180">
        <v>-21.091286394336805</v>
      </c>
      <c r="AD124" s="180">
        <v>4.5219999999999345</v>
      </c>
      <c r="AE124" s="180">
        <v>4075.9569999999999</v>
      </c>
      <c r="AF124" s="180">
        <v>4085.6419999999998</v>
      </c>
      <c r="AG124" s="342">
        <v>9.6849999999999454</v>
      </c>
      <c r="AH124" s="371" t="s">
        <v>34</v>
      </c>
      <c r="AI124" s="389">
        <v>8175.1350000000002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1311.1999999999989</v>
      </c>
      <c r="N125" s="382">
        <v>1.1999999999989086</v>
      </c>
      <c r="O125" s="370" t="s">
        <v>86</v>
      </c>
      <c r="P125" s="382">
        <v>1.6999999999989086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926.42099999999982</v>
      </c>
      <c r="AC125" s="383">
        <v>7.5456233673054385</v>
      </c>
      <c r="AD125" s="182">
        <v>9.9610000000002401</v>
      </c>
      <c r="AE125" s="267">
        <v>939</v>
      </c>
      <c r="AF125" s="383">
        <v>955.41399999999999</v>
      </c>
      <c r="AG125" s="383">
        <v>16.413999999999987</v>
      </c>
      <c r="AH125" s="371" t="s">
        <v>353</v>
      </c>
      <c r="AI125" s="389">
        <v>6778.6119999999992</v>
      </c>
      <c r="AJ125" s="351"/>
      <c r="AK125" s="390">
        <v>1396.523000000001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1631.1999999999998</v>
      </c>
      <c r="N126" s="382">
        <v>1.1999999999998181</v>
      </c>
      <c r="O126" s="370" t="s">
        <v>103</v>
      </c>
      <c r="P126" s="382">
        <v>1.5999999999999091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35.356999999999999</v>
      </c>
      <c r="AC126" s="383">
        <v>-14.643000000000001</v>
      </c>
      <c r="AD126" s="182">
        <v>-0.64399999999999835</v>
      </c>
      <c r="AE126" s="384">
        <v>34</v>
      </c>
      <c r="AF126" s="383">
        <v>35.366</v>
      </c>
      <c r="AG126" s="383">
        <v>1.3659999999999997</v>
      </c>
      <c r="AH126" s="352" t="s">
        <v>354</v>
      </c>
      <c r="AI126" s="353">
        <v>8077.0010000000002</v>
      </c>
      <c r="AJ126" s="354"/>
      <c r="AK126" s="355">
        <v>98.134000000000015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13828.871999999999</v>
      </c>
      <c r="M129" s="154">
        <v>14652</v>
      </c>
      <c r="N129" s="159">
        <v>823.12800000000061</v>
      </c>
      <c r="O129" s="154" t="s">
        <v>105</v>
      </c>
      <c r="P129" s="159">
        <v>137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16768.871999999999</v>
      </c>
      <c r="M130" s="286">
        <v>17594.399999999998</v>
      </c>
      <c r="N130" s="150">
        <v>825.52799999999934</v>
      </c>
      <c r="O130" s="151" t="s">
        <v>88</v>
      </c>
      <c r="P130" s="150">
        <v>140.29999999999927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961.77799999999979</v>
      </c>
      <c r="AC130" s="180">
        <v>-7.0973766326945622</v>
      </c>
      <c r="AD130" s="180">
        <v>9.3170000000002346</v>
      </c>
      <c r="AE130" s="180">
        <v>973</v>
      </c>
      <c r="AF130" s="180">
        <v>990.78</v>
      </c>
      <c r="AG130" s="180">
        <v>17.779999999999973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-996.99599999999998</v>
      </c>
      <c r="F131" s="163">
        <v>0</v>
      </c>
      <c r="G131" s="163">
        <v>1673</v>
      </c>
      <c r="H131" s="163">
        <v>1843</v>
      </c>
      <c r="I131" s="163">
        <v>0</v>
      </c>
      <c r="J131" s="167">
        <v>0</v>
      </c>
      <c r="K131" s="163">
        <v>6173</v>
      </c>
      <c r="L131" s="163">
        <v>231372.00399999999</v>
      </c>
      <c r="M131" s="163">
        <v>231727.46899999998</v>
      </c>
      <c r="N131" s="167">
        <v>355.4649999999865</v>
      </c>
      <c r="O131" s="165" t="s">
        <v>284</v>
      </c>
      <c r="P131" s="167">
        <v>245.07999999998356</v>
      </c>
      <c r="Q131" s="88"/>
      <c r="R131" s="2890" t="s">
        <v>284</v>
      </c>
      <c r="S131" s="2891"/>
      <c r="T131" s="2891"/>
      <c r="U131" s="2892"/>
      <c r="V131" s="181"/>
      <c r="W131" s="181">
        <v>-70007.556197882746</v>
      </c>
      <c r="X131" s="181">
        <v>5759.7</v>
      </c>
      <c r="Y131" s="181">
        <v>-70.007556197882749</v>
      </c>
      <c r="Z131" s="181">
        <v>58.121385660977552</v>
      </c>
      <c r="AA131" s="181">
        <v>5631.5710581411395</v>
      </c>
      <c r="AB131" s="181">
        <v>5636.0439999999999</v>
      </c>
      <c r="AC131" s="181">
        <v>4.4729418588600751</v>
      </c>
      <c r="AD131" s="181">
        <v>22.318000000000211</v>
      </c>
      <c r="AE131" s="181">
        <v>5769.9570000000003</v>
      </c>
      <c r="AF131" s="181">
        <v>5803.1609999999991</v>
      </c>
      <c r="AG131" s="181">
        <v>33.203999999998814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3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-852.46499999999992</v>
      </c>
      <c r="F133" s="163">
        <v>0</v>
      </c>
      <c r="G133" s="163">
        <v>2135</v>
      </c>
      <c r="H133" s="163">
        <v>1936</v>
      </c>
      <c r="I133" s="163">
        <v>5121.1336574074076</v>
      </c>
      <c r="J133" s="167">
        <v>0</v>
      </c>
      <c r="K133" s="163">
        <v>16022</v>
      </c>
      <c r="L133" s="163">
        <v>390099.40134259255</v>
      </c>
      <c r="M133" s="163">
        <v>395571.17680000002</v>
      </c>
      <c r="N133" s="167">
        <v>5471.7754574074015</v>
      </c>
      <c r="O133" s="165" t="s">
        <v>94</v>
      </c>
      <c r="P133" s="167">
        <v>2058.6428499999929</v>
      </c>
      <c r="Q133" s="88"/>
      <c r="R133" s="2890" t="s">
        <v>94</v>
      </c>
      <c r="S133" s="2891"/>
      <c r="T133" s="2891"/>
      <c r="U133" s="2892"/>
      <c r="V133" s="181"/>
      <c r="W133" s="181">
        <v>-69413.433529960137</v>
      </c>
      <c r="X133" s="181">
        <v>8323.2999999999993</v>
      </c>
      <c r="Y133" s="181">
        <v>-69.41343352996013</v>
      </c>
      <c r="Z133" s="181">
        <v>99.5629534224541</v>
      </c>
      <c r="AA133" s="181">
        <v>8154.3236130475852</v>
      </c>
      <c r="AB133" s="181">
        <v>8158.3709999999992</v>
      </c>
      <c r="AC133" s="181">
        <v>4.0473869524139801</v>
      </c>
      <c r="AD133" s="181">
        <v>18.381000000001222</v>
      </c>
      <c r="AE133" s="181">
        <v>8213.1620000000003</v>
      </c>
      <c r="AF133" s="181">
        <v>8289.3909999999996</v>
      </c>
      <c r="AG133" s="181">
        <v>76.22899999999936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61" priority="9" operator="lessThan">
      <formula>0</formula>
    </cfRule>
  </conditionalFormatting>
  <conditionalFormatting sqref="AJ120:AJ121">
    <cfRule type="cellIs" dxfId="260" priority="8" operator="lessThan">
      <formula>0</formula>
    </cfRule>
  </conditionalFormatting>
  <conditionalFormatting sqref="AJ125:AJ126">
    <cfRule type="cellIs" dxfId="259" priority="7" operator="lessThan">
      <formula>0</formula>
    </cfRule>
  </conditionalFormatting>
  <conditionalFormatting sqref="AK115:AK116">
    <cfRule type="cellIs" dxfId="258" priority="6" operator="lessThan">
      <formula>0</formula>
    </cfRule>
  </conditionalFormatting>
  <conditionalFormatting sqref="AK120:AK121">
    <cfRule type="cellIs" dxfId="257" priority="5" operator="lessThan">
      <formula>0</formula>
    </cfRule>
  </conditionalFormatting>
  <conditionalFormatting sqref="AK125:AK126">
    <cfRule type="cellIs" dxfId="256" priority="4" operator="lessThan">
      <formula>0</formula>
    </cfRule>
  </conditionalFormatting>
  <conditionalFormatting sqref="AK112:AK126">
    <cfRule type="cellIs" dxfId="255" priority="3" operator="lessThan">
      <formula>0</formula>
    </cfRule>
  </conditionalFormatting>
  <conditionalFormatting sqref="AK76:AK105">
    <cfRule type="cellIs" dxfId="254" priority="2" operator="lessThan">
      <formula>0</formula>
    </cfRule>
  </conditionalFormatting>
  <conditionalFormatting sqref="AK75">
    <cfRule type="cellIs" dxfId="25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1458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44" t="s">
        <v>1</v>
      </c>
      <c r="C3" s="215" t="s">
        <v>23</v>
      </c>
      <c r="D3" s="1751" t="s">
        <v>2</v>
      </c>
      <c r="E3" s="1746" t="s">
        <v>3</v>
      </c>
      <c r="F3" s="1746" t="s">
        <v>4</v>
      </c>
      <c r="G3" s="1744" t="s">
        <v>5</v>
      </c>
      <c r="H3" s="175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45"/>
      <c r="D4" s="451" t="s">
        <v>12</v>
      </c>
      <c r="E4" s="1747" t="s">
        <v>13</v>
      </c>
      <c r="F4" s="1747" t="s">
        <v>14</v>
      </c>
      <c r="G4" s="174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43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4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3</v>
      </c>
      <c r="G8" s="1486">
        <v>0</v>
      </c>
      <c r="H8" s="1486">
        <v>0.32258064516130003</v>
      </c>
      <c r="I8" s="1486">
        <v>0</v>
      </c>
      <c r="J8" s="1486">
        <v>0</v>
      </c>
      <c r="K8" s="1486">
        <v>0</v>
      </c>
      <c r="L8" s="99">
        <v>382.31441935483872</v>
      </c>
      <c r="M8" s="99">
        <v>380.43392979570706</v>
      </c>
      <c r="N8" s="1486">
        <v>-1.8804895591316608</v>
      </c>
      <c r="O8" s="99">
        <v>380.43392979570706</v>
      </c>
      <c r="P8" s="1486">
        <v>-1.8804895591316608</v>
      </c>
      <c r="Q8" s="1486">
        <v>0</v>
      </c>
      <c r="R8" s="1486">
        <v>0</v>
      </c>
      <c r="S8" s="87"/>
      <c r="T8" s="101">
        <v>2</v>
      </c>
      <c r="U8" s="1486">
        <v>-1.3160223331246925</v>
      </c>
      <c r="V8" s="1486">
        <v>-1.3160223331246925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381.31441935483872</v>
      </c>
      <c r="AC8" s="1486">
        <v>31.776201612903225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380.43392979570706</v>
      </c>
      <c r="AI8" s="1486">
        <v>-0.88048955913166083</v>
      </c>
      <c r="AJ8" s="102">
        <v>-25.05877124713345</v>
      </c>
      <c r="AK8" s="1486">
        <v>-1.3160223331246925</v>
      </c>
    </row>
    <row r="9" spans="1:37" ht="15" customHeight="1" x14ac:dyDescent="0.2">
      <c r="A9" s="86"/>
      <c r="B9" s="1739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0.69354838709675004</v>
      </c>
      <c r="I9" s="375">
        <v>0</v>
      </c>
      <c r="J9" s="375">
        <v>0</v>
      </c>
      <c r="K9" s="375">
        <v>1.041666666667E-2</v>
      </c>
      <c r="L9" s="372">
        <v>621.29603494623666</v>
      </c>
      <c r="M9" s="372">
        <v>596.23726369910321</v>
      </c>
      <c r="N9" s="375">
        <v>-25.05877124713345</v>
      </c>
      <c r="O9" s="372">
        <v>596.23726369910321</v>
      </c>
      <c r="P9" s="375">
        <v>-25.05877124713345</v>
      </c>
      <c r="Q9" s="375">
        <v>0</v>
      </c>
      <c r="R9" s="375">
        <v>0</v>
      </c>
      <c r="S9" s="87"/>
      <c r="T9" s="740">
        <v>4</v>
      </c>
      <c r="U9" s="375">
        <v>-10.527164411861577</v>
      </c>
      <c r="V9" s="375">
        <v>-10.527164411861577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621.30645161290329</v>
      </c>
      <c r="AC9" s="375">
        <v>51.774669578853057</v>
      </c>
      <c r="AD9" s="375">
        <v>2.0289999999999999</v>
      </c>
      <c r="AE9" s="375">
        <v>1.041666666667E-2</v>
      </c>
      <c r="AF9" s="375">
        <v>2.0185833333333298</v>
      </c>
      <c r="AG9" s="375">
        <v>0</v>
      </c>
      <c r="AH9" s="372">
        <v>596.23726369910321</v>
      </c>
      <c r="AI9" s="1513">
        <v>-25.069187913800079</v>
      </c>
      <c r="AJ9" s="376">
        <v>3.1921339466772167</v>
      </c>
      <c r="AK9" s="375">
        <v>-10.527164411861577</v>
      </c>
    </row>
    <row r="10" spans="1:37" ht="15" customHeight="1" x14ac:dyDescent="0.2">
      <c r="A10" s="86"/>
      <c r="B10" s="173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255.19213394667722</v>
      </c>
      <c r="N10" s="375">
        <v>3.1921339466772167</v>
      </c>
      <c r="O10" s="372">
        <v>255.19213394667722</v>
      </c>
      <c r="P10" s="375">
        <v>3.1921339466772167</v>
      </c>
      <c r="Q10" s="375">
        <v>2061.7449999999999</v>
      </c>
      <c r="R10" s="375">
        <v>-829.88167255851249</v>
      </c>
      <c r="S10" s="449"/>
      <c r="T10" s="374">
        <v>7</v>
      </c>
      <c r="U10" s="375">
        <v>4.9264527647013381</v>
      </c>
      <c r="V10" s="375">
        <v>4.9264527647013381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255.19213394667722</v>
      </c>
      <c r="AI10" s="1513">
        <v>3.1921339466772167</v>
      </c>
      <c r="AJ10" s="376">
        <v>-13.083364496664444</v>
      </c>
      <c r="AK10" s="375">
        <v>4.9264527647013381</v>
      </c>
    </row>
    <row r="11" spans="1:37" ht="15" customHeight="1" x14ac:dyDescent="0.2">
      <c r="A11" s="86"/>
      <c r="B11" s="1739" t="s">
        <v>41</v>
      </c>
      <c r="C11" s="374"/>
      <c r="D11" s="374">
        <v>1459</v>
      </c>
      <c r="E11" s="375">
        <v>-11.816999999999998</v>
      </c>
      <c r="F11" s="375">
        <v>0</v>
      </c>
      <c r="G11" s="375">
        <v>0</v>
      </c>
      <c r="H11" s="375">
        <v>3.3870967741935498</v>
      </c>
      <c r="I11" s="375">
        <v>0</v>
      </c>
      <c r="J11" s="375">
        <v>0</v>
      </c>
      <c r="K11" s="375">
        <v>10.405877314814809</v>
      </c>
      <c r="L11" s="372">
        <v>1433.3900259109914</v>
      </c>
      <c r="M11" s="372">
        <v>1413.825661414327</v>
      </c>
      <c r="N11" s="375">
        <v>-19.564364496664439</v>
      </c>
      <c r="O11" s="372">
        <v>1413.825661414327</v>
      </c>
      <c r="P11" s="375">
        <v>-19.564364496664439</v>
      </c>
      <c r="Q11" s="375">
        <v>1472.1460000000002</v>
      </c>
      <c r="R11" s="375">
        <v>-58.320338585673198</v>
      </c>
      <c r="S11" s="87"/>
      <c r="T11" s="397" t="s">
        <v>161</v>
      </c>
      <c r="U11" s="375">
        <v>-25.012402338314359</v>
      </c>
      <c r="V11" s="375">
        <v>-25.012402338314359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1437.3149032258063</v>
      </c>
      <c r="AC11" s="375">
        <v>118.90908549258262</v>
      </c>
      <c r="AD11" s="375">
        <v>16.416</v>
      </c>
      <c r="AE11" s="375">
        <v>10.405877314814809</v>
      </c>
      <c r="AF11" s="375">
        <v>6.0101226851851912</v>
      </c>
      <c r="AG11" s="375">
        <v>0</v>
      </c>
      <c r="AH11" s="372">
        <v>1413.825661414327</v>
      </c>
      <c r="AI11" s="1513">
        <v>-23.48924181147936</v>
      </c>
      <c r="AJ11" s="398">
        <v>8.8757119764199501</v>
      </c>
      <c r="AK11" s="375">
        <v>-25.012402338314359</v>
      </c>
    </row>
    <row r="12" spans="1:37" ht="15" customHeight="1" x14ac:dyDescent="0.2">
      <c r="A12" s="86"/>
      <c r="B12" s="173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235.91426199091757</v>
      </c>
      <c r="N12" s="375">
        <v>0.91426199091756644</v>
      </c>
      <c r="O12" s="372">
        <v>235.91426199091757</v>
      </c>
      <c r="P12" s="375">
        <v>0.91426199091756644</v>
      </c>
      <c r="Q12" s="375">
        <v>0</v>
      </c>
      <c r="R12" s="375">
        <v>0</v>
      </c>
      <c r="S12" s="87"/>
      <c r="T12" s="1739">
        <v>11</v>
      </c>
      <c r="U12" s="375">
        <v>-1.1030454198628945</v>
      </c>
      <c r="V12" s="375">
        <v>-1.1030454198628945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235.91426199091757</v>
      </c>
      <c r="AI12" s="1513">
        <v>0.91426199091756644</v>
      </c>
      <c r="AJ12" s="376">
        <v>-26.833467647265849</v>
      </c>
      <c r="AK12" s="375">
        <v>-1.1030454198628945</v>
      </c>
    </row>
    <row r="13" spans="1:37" ht="15" customHeight="1" x14ac:dyDescent="0.2">
      <c r="A13" s="86"/>
      <c r="B13" s="1739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0.32258064516130003</v>
      </c>
      <c r="I13" s="375">
        <v>0</v>
      </c>
      <c r="J13" s="375">
        <v>0</v>
      </c>
      <c r="K13" s="375">
        <v>0</v>
      </c>
      <c r="L13" s="372">
        <v>393.67741935483872</v>
      </c>
      <c r="M13" s="372">
        <v>402.55313133125867</v>
      </c>
      <c r="N13" s="375">
        <v>8.8757119764199501</v>
      </c>
      <c r="O13" s="372">
        <v>402.55313133125867</v>
      </c>
      <c r="P13" s="375">
        <v>8.8757119764199501</v>
      </c>
      <c r="Q13" s="375">
        <v>0</v>
      </c>
      <c r="R13" s="375">
        <v>0</v>
      </c>
      <c r="S13" s="87"/>
      <c r="T13" s="1740">
        <v>13</v>
      </c>
      <c r="U13" s="375">
        <v>3.6338513324431005</v>
      </c>
      <c r="V13" s="375">
        <v>3.6338513324431005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393.67741935483872</v>
      </c>
      <c r="AC13" s="375">
        <v>32.806451612903224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402.55313133125867</v>
      </c>
      <c r="AI13" s="1513">
        <v>8.8757119764199501</v>
      </c>
      <c r="AJ13" s="376">
        <v>3.9101799842193827</v>
      </c>
      <c r="AK13" s="375">
        <v>3.6338513324431005</v>
      </c>
    </row>
    <row r="14" spans="1:37" ht="15" customHeight="1" thickBot="1" x14ac:dyDescent="0.25">
      <c r="A14" s="86"/>
      <c r="B14" s="1741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0.16129032258065001</v>
      </c>
      <c r="I14" s="90">
        <v>0</v>
      </c>
      <c r="J14" s="90">
        <v>0</v>
      </c>
      <c r="K14" s="90">
        <v>0</v>
      </c>
      <c r="L14" s="399">
        <v>194.20170967741936</v>
      </c>
      <c r="M14" s="399">
        <v>192.26125941906832</v>
      </c>
      <c r="N14" s="90">
        <v>-1.940450258351035</v>
      </c>
      <c r="O14" s="399">
        <v>192.26125941906832</v>
      </c>
      <c r="P14" s="90">
        <v>-1.940450258351035</v>
      </c>
      <c r="Q14" s="90">
        <v>0</v>
      </c>
      <c r="R14" s="90">
        <v>830.72865274124456</v>
      </c>
      <c r="S14" s="87"/>
      <c r="T14" s="1742">
        <v>15</v>
      </c>
      <c r="U14" s="90">
        <v>-2.1026521912752401</v>
      </c>
      <c r="V14" s="90">
        <v>-2.1026521912752401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193.05420967741935</v>
      </c>
      <c r="AC14" s="90">
        <v>16.087850806451613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192.26125941906832</v>
      </c>
      <c r="AI14" s="90">
        <v>-0.79295025835102706</v>
      </c>
      <c r="AJ14" s="191">
        <v>-6.046209230397011</v>
      </c>
      <c r="AK14" s="90">
        <v>-2.1026521912752401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-11.816999999999998</v>
      </c>
      <c r="F15" s="275">
        <v>3</v>
      </c>
      <c r="G15" s="275">
        <v>0</v>
      </c>
      <c r="H15" s="275">
        <v>4.8870967741935498</v>
      </c>
      <c r="I15" s="275">
        <v>0</v>
      </c>
      <c r="J15" s="275">
        <v>0</v>
      </c>
      <c r="K15" s="275">
        <v>10.416293981481479</v>
      </c>
      <c r="L15" s="93">
        <v>3511.8796092443245</v>
      </c>
      <c r="M15" s="93">
        <v>3476.4176415970587</v>
      </c>
      <c r="N15" s="275">
        <v>-35.461967647265851</v>
      </c>
      <c r="O15" s="93">
        <v>3476.4176415970587</v>
      </c>
      <c r="P15" s="275">
        <v>-35.461967647265737</v>
      </c>
      <c r="Q15" s="275">
        <v>3533.8910000000001</v>
      </c>
      <c r="R15" s="275">
        <v>-57.47335840294113</v>
      </c>
      <c r="S15" s="87"/>
      <c r="T15" s="96" t="s">
        <v>40</v>
      </c>
      <c r="U15" s="275">
        <v>-31.500982597294325</v>
      </c>
      <c r="V15" s="275">
        <v>-31.500982597294325</v>
      </c>
      <c r="W15" s="275">
        <v>0</v>
      </c>
      <c r="X15" s="275">
        <v>-7.6285000000000025</v>
      </c>
      <c r="Y15" s="275">
        <v>3</v>
      </c>
      <c r="Z15" s="275">
        <v>0</v>
      </c>
      <c r="AA15" s="275">
        <v>-1</v>
      </c>
      <c r="AB15" s="93">
        <v>3513.6674032258061</v>
      </c>
      <c r="AC15" s="275">
        <v>291.93759243702709</v>
      </c>
      <c r="AD15" s="275">
        <v>29.300999999999998</v>
      </c>
      <c r="AE15" s="275">
        <v>10.416293981481479</v>
      </c>
      <c r="AF15" s="275">
        <v>18.884706018518521</v>
      </c>
      <c r="AG15" s="275">
        <v>0</v>
      </c>
      <c r="AH15" s="93">
        <v>3476.4176415970587</v>
      </c>
      <c r="AI15" s="275">
        <v>-37.249761628747365</v>
      </c>
      <c r="AJ15" s="98">
        <v>-21.988611017472238</v>
      </c>
      <c r="AK15" s="275">
        <v>-31.500982597294751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1.0529999999999999</v>
      </c>
      <c r="L16" s="99">
        <v>88.947000000000003</v>
      </c>
      <c r="M16" s="99">
        <v>92.857179984219385</v>
      </c>
      <c r="N16" s="276">
        <v>3.9101799842193827</v>
      </c>
      <c r="O16" s="99">
        <v>92.857179984219385</v>
      </c>
      <c r="P16" s="276">
        <v>3.9101799842193827</v>
      </c>
      <c r="Q16" s="276">
        <v>0</v>
      </c>
      <c r="R16" s="276">
        <v>0</v>
      </c>
      <c r="S16" s="87"/>
      <c r="T16" s="101">
        <v>1</v>
      </c>
      <c r="U16" s="276">
        <v>-1.0292228783067259</v>
      </c>
      <c r="V16" s="276">
        <v>-1.0292228783067259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7.4122500000000002</v>
      </c>
      <c r="AD16" s="276">
        <v>1.732</v>
      </c>
      <c r="AE16" s="276">
        <v>1.0529999999999999</v>
      </c>
      <c r="AF16" s="276">
        <v>0.67900000000000005</v>
      </c>
      <c r="AG16" s="276">
        <v>0</v>
      </c>
      <c r="AH16" s="99">
        <v>92.857179984219385</v>
      </c>
      <c r="AI16" s="276">
        <v>2.8571799842193855</v>
      </c>
      <c r="AJ16" s="102">
        <v>-3.5566833643727591</v>
      </c>
      <c r="AK16" s="276">
        <v>-1.0292228783067259</v>
      </c>
    </row>
    <row r="17" spans="1:37" ht="15" customHeight="1" x14ac:dyDescent="0.2">
      <c r="A17" s="86"/>
      <c r="B17" s="173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75.953790769602989</v>
      </c>
      <c r="N17" s="375">
        <v>-6.046209230397011</v>
      </c>
      <c r="O17" s="377">
        <v>75.953790769602989</v>
      </c>
      <c r="P17" s="375">
        <v>-6.046209230397011</v>
      </c>
      <c r="Q17" s="375">
        <v>753.47699999999998</v>
      </c>
      <c r="R17" s="375">
        <v>-65.982586359504126</v>
      </c>
      <c r="S17" s="87"/>
      <c r="T17" s="740">
        <v>2</v>
      </c>
      <c r="U17" s="375">
        <v>-4.8393647465636178</v>
      </c>
      <c r="V17" s="375">
        <v>-4.8393647465636178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75.953790769602989</v>
      </c>
      <c r="AI17" s="1513">
        <v>-6.046209230397011</v>
      </c>
      <c r="AJ17" s="376">
        <v>30.944435637694141</v>
      </c>
      <c r="AK17" s="375">
        <v>-4.8393647465636178</v>
      </c>
    </row>
    <row r="18" spans="1:37" ht="15" customHeight="1" x14ac:dyDescent="0.2">
      <c r="A18" s="86"/>
      <c r="B18" s="1739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1.5</v>
      </c>
      <c r="I18" s="375">
        <v>0</v>
      </c>
      <c r="J18" s="375">
        <v>0</v>
      </c>
      <c r="K18" s="375">
        <v>29.391920138888889</v>
      </c>
      <c r="L18" s="372">
        <v>149.10807986111112</v>
      </c>
      <c r="M18" s="372">
        <v>127.11946884363888</v>
      </c>
      <c r="N18" s="375">
        <v>-21.988611017472238</v>
      </c>
      <c r="O18" s="372">
        <v>127.11946884363888</v>
      </c>
      <c r="P18" s="375">
        <v>-21.988611017472238</v>
      </c>
      <c r="Q18" s="375">
        <v>0</v>
      </c>
      <c r="R18" s="375">
        <v>0</v>
      </c>
      <c r="S18" s="87"/>
      <c r="T18" s="378">
        <v>3</v>
      </c>
      <c r="U18" s="375">
        <v>-52.368276441220786</v>
      </c>
      <c r="V18" s="375">
        <v>-52.368276441220786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178.5</v>
      </c>
      <c r="AC18" s="375">
        <v>12.425673321759261</v>
      </c>
      <c r="AD18" s="375">
        <v>1.9930000000000001</v>
      </c>
      <c r="AE18" s="375">
        <v>29.391920138888889</v>
      </c>
      <c r="AF18" s="375">
        <v>-27.39892013888889</v>
      </c>
      <c r="AG18" s="375">
        <v>0</v>
      </c>
      <c r="AH18" s="372">
        <v>127.11946884363888</v>
      </c>
      <c r="AI18" s="1513">
        <v>-51.380531156361116</v>
      </c>
      <c r="AJ18" s="376">
        <v>5.341937174345361</v>
      </c>
      <c r="AK18" s="375">
        <v>-52.368276441220786</v>
      </c>
    </row>
    <row r="19" spans="1:37" ht="15" customHeight="1" x14ac:dyDescent="0.2">
      <c r="A19" s="86"/>
      <c r="B19" s="1739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1.5</v>
      </c>
      <c r="I19" s="375">
        <v>0</v>
      </c>
      <c r="J19" s="375">
        <v>0</v>
      </c>
      <c r="K19" s="375">
        <v>6.3793425925925904</v>
      </c>
      <c r="L19" s="377">
        <v>395.12065740740741</v>
      </c>
      <c r="M19" s="377">
        <v>391.56397404303465</v>
      </c>
      <c r="N19" s="375">
        <v>-3.5566833643727591</v>
      </c>
      <c r="O19" s="377">
        <v>391.56397404303465</v>
      </c>
      <c r="P19" s="375">
        <v>-3.5566833643727591</v>
      </c>
      <c r="Q19" s="375">
        <v>0</v>
      </c>
      <c r="R19" s="375">
        <v>0</v>
      </c>
      <c r="S19" s="87"/>
      <c r="T19" s="378" t="s">
        <v>44</v>
      </c>
      <c r="U19" s="375">
        <v>-9.6387829715581006</v>
      </c>
      <c r="V19" s="375">
        <v>-9.6387829715581006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401.5</v>
      </c>
      <c r="AC19" s="375">
        <v>32.926721450617286</v>
      </c>
      <c r="AD19" s="375">
        <v>2.4249999999999998</v>
      </c>
      <c r="AE19" s="375">
        <v>6.3793425925925904</v>
      </c>
      <c r="AF19" s="375">
        <v>-3.9543425925925906</v>
      </c>
      <c r="AG19" s="375">
        <v>0</v>
      </c>
      <c r="AH19" s="377">
        <v>391.56397404303465</v>
      </c>
      <c r="AI19" s="1513">
        <v>-9.9360259569653522</v>
      </c>
      <c r="AJ19" s="376">
        <v>-1.7753425750512264</v>
      </c>
      <c r="AK19" s="375">
        <v>-9.6387829715581006</v>
      </c>
    </row>
    <row r="20" spans="1:37" ht="15" customHeight="1" x14ac:dyDescent="0.2">
      <c r="A20" s="86"/>
      <c r="B20" s="1739" t="s">
        <v>45</v>
      </c>
      <c r="C20" s="374" t="s">
        <v>46</v>
      </c>
      <c r="D20" s="374">
        <v>1390</v>
      </c>
      <c r="E20" s="375">
        <v>-39.253999999999998</v>
      </c>
      <c r="F20" s="375">
        <v>40</v>
      </c>
      <c r="G20" s="375">
        <v>0</v>
      </c>
      <c r="H20" s="375">
        <v>16</v>
      </c>
      <c r="I20" s="375">
        <v>0</v>
      </c>
      <c r="J20" s="375">
        <v>0</v>
      </c>
      <c r="K20" s="375">
        <v>39.684060185185189</v>
      </c>
      <c r="L20" s="372">
        <v>1335.0619398148149</v>
      </c>
      <c r="M20" s="372">
        <v>1348.306375452509</v>
      </c>
      <c r="N20" s="375">
        <v>13.244435637694096</v>
      </c>
      <c r="O20" s="372">
        <v>1348.306375452509</v>
      </c>
      <c r="P20" s="375">
        <v>13.244435637694096</v>
      </c>
      <c r="Q20" s="375">
        <v>1369.9649999999999</v>
      </c>
      <c r="R20" s="375">
        <v>-21.658624547490945</v>
      </c>
      <c r="S20" s="449"/>
      <c r="T20" s="400" t="s">
        <v>46</v>
      </c>
      <c r="U20" s="375">
        <v>-4.1534694108283929</v>
      </c>
      <c r="V20" s="375">
        <v>-4.1534694108283929</v>
      </c>
      <c r="W20" s="375">
        <v>0</v>
      </c>
      <c r="X20" s="375">
        <v>0</v>
      </c>
      <c r="Y20" s="375">
        <v>40</v>
      </c>
      <c r="Z20" s="375">
        <v>0</v>
      </c>
      <c r="AA20" s="1513">
        <v>-17.7</v>
      </c>
      <c r="AB20" s="372">
        <v>1357.046</v>
      </c>
      <c r="AC20" s="375">
        <v>109.78016165123456</v>
      </c>
      <c r="AD20" s="375">
        <v>7.89</v>
      </c>
      <c r="AE20" s="375">
        <v>39.684060185185189</v>
      </c>
      <c r="AF20" s="375">
        <v>-31.794060185185188</v>
      </c>
      <c r="AG20" s="375">
        <v>0</v>
      </c>
      <c r="AH20" s="372">
        <v>1348.306375452509</v>
      </c>
      <c r="AI20" s="1513">
        <v>-8.7396245474910756</v>
      </c>
      <c r="AJ20" s="376">
        <v>-7.8747815265118959</v>
      </c>
      <c r="AK20" s="375">
        <v>-4.1534694108283929</v>
      </c>
    </row>
    <row r="21" spans="1:37" ht="15" customHeight="1" x14ac:dyDescent="0.2">
      <c r="A21" s="86"/>
      <c r="B21" s="173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0.05</v>
      </c>
      <c r="I21" s="375">
        <v>0</v>
      </c>
      <c r="J21" s="375">
        <v>0</v>
      </c>
      <c r="K21" s="375">
        <v>2.5999699074074099</v>
      </c>
      <c r="L21" s="377">
        <v>148.35003009259259</v>
      </c>
      <c r="M21" s="377">
        <v>153.69196726693795</v>
      </c>
      <c r="N21" s="375">
        <v>5.341937174345361</v>
      </c>
      <c r="O21" s="377">
        <v>153.69196726693795</v>
      </c>
      <c r="P21" s="375">
        <v>5.341937174345361</v>
      </c>
      <c r="Q21" s="375">
        <v>248.952</v>
      </c>
      <c r="R21" s="375">
        <v>0.91462469188672912</v>
      </c>
      <c r="S21" s="87"/>
      <c r="T21" s="740">
        <v>4</v>
      </c>
      <c r="U21" s="375">
        <v>3.4727628585493449</v>
      </c>
      <c r="V21" s="375">
        <v>3.4727628585493449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150.94999999999999</v>
      </c>
      <c r="AC21" s="375">
        <v>12.36250250771605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153.69196726693795</v>
      </c>
      <c r="AI21" s="1513">
        <v>2.7419672669379622</v>
      </c>
      <c r="AJ21" s="376">
        <v>3.2631120096715165</v>
      </c>
      <c r="AK21" s="375">
        <v>3.4727628585493449</v>
      </c>
    </row>
    <row r="22" spans="1:37" ht="15" customHeight="1" x14ac:dyDescent="0.2">
      <c r="A22" s="86"/>
      <c r="B22" s="173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0.05</v>
      </c>
      <c r="I22" s="375">
        <v>0</v>
      </c>
      <c r="J22" s="375">
        <v>0</v>
      </c>
      <c r="K22" s="375">
        <v>0</v>
      </c>
      <c r="L22" s="372">
        <v>97.95</v>
      </c>
      <c r="M22" s="372">
        <v>96.174657424948776</v>
      </c>
      <c r="N22" s="375">
        <v>-1.7753425750512264</v>
      </c>
      <c r="O22" s="372">
        <v>96.174657424948776</v>
      </c>
      <c r="P22" s="375">
        <v>-1.7753425750512264</v>
      </c>
      <c r="Q22" s="375">
        <v>0</v>
      </c>
      <c r="R22" s="375">
        <v>0</v>
      </c>
      <c r="S22" s="87"/>
      <c r="T22" s="378">
        <v>6</v>
      </c>
      <c r="U22" s="375">
        <v>-7.5391690472071957</v>
      </c>
      <c r="V22" s="375">
        <v>-7.5391690472071957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97.95</v>
      </c>
      <c r="AC22" s="375">
        <v>8.1624999999999996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96.174657424948776</v>
      </c>
      <c r="AI22" s="1513">
        <v>-1.7753425750512264</v>
      </c>
      <c r="AJ22" s="376">
        <v>-26.544371975805916</v>
      </c>
      <c r="AK22" s="375">
        <v>-7.5391690472071957</v>
      </c>
    </row>
    <row r="23" spans="1:37" ht="15" customHeight="1" x14ac:dyDescent="0.2">
      <c r="A23" s="86"/>
      <c r="B23" s="173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1.2</v>
      </c>
      <c r="I23" s="375">
        <v>0</v>
      </c>
      <c r="J23" s="375">
        <v>0</v>
      </c>
      <c r="K23" s="375">
        <v>0</v>
      </c>
      <c r="L23" s="377">
        <v>102.8</v>
      </c>
      <c r="M23" s="377">
        <v>94.925218473488101</v>
      </c>
      <c r="N23" s="375">
        <v>-7.8747815265118959</v>
      </c>
      <c r="O23" s="377">
        <v>94.925218473488101</v>
      </c>
      <c r="P23" s="375">
        <v>-7.8747815265118959</v>
      </c>
      <c r="Q23" s="375">
        <v>102.78299999999999</v>
      </c>
      <c r="R23" s="375">
        <v>-7.8577815265118858</v>
      </c>
      <c r="S23" s="87"/>
      <c r="T23" s="378" t="s">
        <v>50</v>
      </c>
      <c r="U23" s="375">
        <v>18.461478929513518</v>
      </c>
      <c r="V23" s="375">
        <v>18.461478929513518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102.8</v>
      </c>
      <c r="AC23" s="375">
        <v>8.5666666666666664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94.925218473488101</v>
      </c>
      <c r="AI23" s="1513">
        <v>-7.8747815265118959</v>
      </c>
      <c r="AJ23" s="376">
        <v>0</v>
      </c>
      <c r="AK23" s="375">
        <v>18.461478929513518</v>
      </c>
    </row>
    <row r="24" spans="1:37" ht="15" customHeight="1" thickBot="1" x14ac:dyDescent="0.3">
      <c r="A24" s="86"/>
      <c r="B24" s="173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0.15</v>
      </c>
      <c r="I24" s="90">
        <v>0</v>
      </c>
      <c r="J24" s="90">
        <v>0</v>
      </c>
      <c r="K24" s="90">
        <v>0.19444444444444001</v>
      </c>
      <c r="L24" s="372">
        <v>296.65555555555557</v>
      </c>
      <c r="M24" s="372">
        <v>294.55744008981776</v>
      </c>
      <c r="N24" s="90">
        <v>-2.0981154657378056</v>
      </c>
      <c r="O24" s="372">
        <v>294.55744008981776</v>
      </c>
      <c r="P24" s="90">
        <v>-2.0981154657378056</v>
      </c>
      <c r="Q24" s="90">
        <v>296.87400000000002</v>
      </c>
      <c r="R24" s="90">
        <v>-2.3165599101822636</v>
      </c>
      <c r="S24" s="103"/>
      <c r="T24" s="740" t="s">
        <v>52</v>
      </c>
      <c r="U24" s="90">
        <v>4.5420895179785248</v>
      </c>
      <c r="V24" s="90">
        <v>4.5420895179785248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296.85000000000002</v>
      </c>
      <c r="AC24" s="90">
        <v>24.721296296296298</v>
      </c>
      <c r="AD24" s="90">
        <v>0.79300000000000004</v>
      </c>
      <c r="AE24" s="90">
        <v>0.19444444444444001</v>
      </c>
      <c r="AF24" s="90">
        <v>0.59855555555556006</v>
      </c>
      <c r="AG24" s="90">
        <v>0</v>
      </c>
      <c r="AH24" s="372">
        <v>294.55744008981776</v>
      </c>
      <c r="AI24" s="90">
        <v>-2.2925599101822627</v>
      </c>
      <c r="AJ24" s="376">
        <v>39.453029637637769</v>
      </c>
      <c r="AK24" s="90">
        <v>4.5420895179785248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-39.253999999999998</v>
      </c>
      <c r="F25" s="275">
        <v>40</v>
      </c>
      <c r="G25" s="275">
        <v>0</v>
      </c>
      <c r="H25" s="275">
        <v>20.45</v>
      </c>
      <c r="I25" s="275">
        <v>0</v>
      </c>
      <c r="J25" s="275">
        <v>0</v>
      </c>
      <c r="K25" s="275">
        <v>79.302737268518527</v>
      </c>
      <c r="L25" s="93">
        <v>2695.9932627314815</v>
      </c>
      <c r="M25" s="93">
        <v>2675.1500723481972</v>
      </c>
      <c r="N25" s="275">
        <v>-20.843190383284309</v>
      </c>
      <c r="O25" s="93">
        <v>2675.1500723481972</v>
      </c>
      <c r="P25" s="275">
        <v>-20.843190383284309</v>
      </c>
      <c r="Q25" s="275">
        <v>2772.0510000000004</v>
      </c>
      <c r="R25" s="275">
        <v>-96.900927651803158</v>
      </c>
      <c r="T25" s="92" t="s">
        <v>47</v>
      </c>
      <c r="U25" s="275">
        <v>-53.091954189644184</v>
      </c>
      <c r="V25" s="275">
        <v>-53.091954189644184</v>
      </c>
      <c r="W25" s="275">
        <v>0</v>
      </c>
      <c r="X25" s="275">
        <v>0</v>
      </c>
      <c r="Y25" s="275">
        <v>40</v>
      </c>
      <c r="Z25" s="275">
        <v>0</v>
      </c>
      <c r="AA25" s="275">
        <v>-17.7</v>
      </c>
      <c r="AB25" s="93">
        <v>2757.596</v>
      </c>
      <c r="AC25" s="275">
        <v>223.19110522762344</v>
      </c>
      <c r="AD25" s="275">
        <v>15.708</v>
      </c>
      <c r="AE25" s="275">
        <v>79.302737268518527</v>
      </c>
      <c r="AF25" s="275">
        <v>-63.594737268518529</v>
      </c>
      <c r="AG25" s="275">
        <v>0</v>
      </c>
      <c r="AH25" s="93">
        <v>2675.1500723481972</v>
      </c>
      <c r="AI25" s="275">
        <v>-82.445927651802776</v>
      </c>
      <c r="AJ25" s="98">
        <v>0.43007120575913405</v>
      </c>
      <c r="AK25" s="275">
        <v>-53.091954189644184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3</v>
      </c>
      <c r="I26" s="90">
        <v>0</v>
      </c>
      <c r="J26" s="90">
        <v>0</v>
      </c>
      <c r="K26" s="90">
        <v>36.824262731481483</v>
      </c>
      <c r="L26" s="270">
        <v>715.17573726851856</v>
      </c>
      <c r="M26" s="270">
        <v>687.49441364049585</v>
      </c>
      <c r="N26" s="90">
        <v>-27.68132362802271</v>
      </c>
      <c r="O26" s="270">
        <v>687.49441364049585</v>
      </c>
      <c r="P26" s="90">
        <v>-27.68132362802271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2109.0460000000003</v>
      </c>
      <c r="AC26" s="90">
        <v>59.597978105709878</v>
      </c>
      <c r="AD26" s="90">
        <v>6.2910000000000004</v>
      </c>
      <c r="AE26" s="90">
        <v>36.824262731481483</v>
      </c>
      <c r="AF26" s="90">
        <v>-30.533262731481482</v>
      </c>
      <c r="AG26" s="90">
        <v>0</v>
      </c>
      <c r="AH26" s="270">
        <v>687.49441364049585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-51.070999999999998</v>
      </c>
      <c r="F27" s="90">
        <v>43</v>
      </c>
      <c r="G27" s="90">
        <v>0</v>
      </c>
      <c r="H27" s="90">
        <v>25.337096774193547</v>
      </c>
      <c r="I27" s="90">
        <v>0</v>
      </c>
      <c r="J27" s="90">
        <v>0</v>
      </c>
      <c r="K27" s="90">
        <v>89.71903125</v>
      </c>
      <c r="L27" s="270">
        <v>6207.8728719758055</v>
      </c>
      <c r="M27" s="270">
        <v>6151.5677139452564</v>
      </c>
      <c r="N27" s="90">
        <v>-56.305158030549137</v>
      </c>
      <c r="O27" s="270">
        <v>6155</v>
      </c>
      <c r="P27" s="90">
        <v>-52.872871975805538</v>
      </c>
      <c r="Q27" s="90"/>
      <c r="R27" s="90"/>
      <c r="T27" s="272"/>
      <c r="U27" s="90">
        <v>-84.592936786938481</v>
      </c>
      <c r="V27" s="90">
        <v>-85</v>
      </c>
      <c r="W27" s="90">
        <v>0</v>
      </c>
      <c r="X27" s="90">
        <v>-7.6285000000000025</v>
      </c>
      <c r="Y27" s="90">
        <v>43</v>
      </c>
      <c r="Z27" s="90">
        <v>0</v>
      </c>
      <c r="AA27" s="90">
        <v>-18.7</v>
      </c>
      <c r="AB27" s="270">
        <v>6271.2634032258065</v>
      </c>
      <c r="AC27" s="90">
        <v>515.12869766465053</v>
      </c>
      <c r="AD27" s="90">
        <v>45.009</v>
      </c>
      <c r="AE27" s="90">
        <v>89.71903125</v>
      </c>
      <c r="AF27" s="90">
        <v>-44.71003125</v>
      </c>
      <c r="AG27" s="90">
        <v>0</v>
      </c>
      <c r="AH27" s="270">
        <v>6155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7.5</v>
      </c>
      <c r="I29" s="90">
        <v>0</v>
      </c>
      <c r="J29" s="90">
        <v>0</v>
      </c>
      <c r="K29" s="90">
        <v>23.11436342592593</v>
      </c>
      <c r="L29" s="270">
        <v>961.38563657407406</v>
      </c>
      <c r="M29" s="270">
        <v>960.39322625869454</v>
      </c>
      <c r="N29" s="90">
        <v>-0.99241031537951585</v>
      </c>
      <c r="O29" s="270">
        <v>999.27216621171181</v>
      </c>
      <c r="P29" s="90">
        <v>37.88652963763775</v>
      </c>
      <c r="Q29" s="90"/>
      <c r="R29" s="90"/>
      <c r="T29" s="272"/>
      <c r="U29" s="90">
        <v>9.1560266777805737</v>
      </c>
      <c r="V29" s="90">
        <v>1.7949918697324847</v>
      </c>
      <c r="W29" s="90">
        <v>0</v>
      </c>
      <c r="X29" s="90">
        <v>-1.5665</v>
      </c>
      <c r="Y29" s="90">
        <v>0</v>
      </c>
      <c r="Z29" s="90">
        <v>0</v>
      </c>
      <c r="AA29" s="90">
        <v>0</v>
      </c>
      <c r="AB29" s="270">
        <v>982.93349999999998</v>
      </c>
      <c r="AC29" s="90">
        <v>79.984928047839503</v>
      </c>
      <c r="AD29" s="90">
        <v>39.524999999999999</v>
      </c>
      <c r="AE29" s="90">
        <v>23.11436342592593</v>
      </c>
      <c r="AF29" s="90">
        <v>16.410636574074069</v>
      </c>
      <c r="AG29" s="90">
        <v>0</v>
      </c>
      <c r="AH29" s="270">
        <v>999.27216621171181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7.5</v>
      </c>
      <c r="I30" s="276">
        <v>0</v>
      </c>
      <c r="J30" s="276">
        <v>0</v>
      </c>
      <c r="K30" s="276">
        <v>23.11436342592593</v>
      </c>
      <c r="L30" s="99">
        <v>961.38563657407406</v>
      </c>
      <c r="M30" s="99">
        <v>960.39322625869454</v>
      </c>
      <c r="N30" s="276">
        <v>-0.99241031537951585</v>
      </c>
      <c r="O30" s="99">
        <v>999.27216621171181</v>
      </c>
      <c r="P30" s="276">
        <v>37.88652963763775</v>
      </c>
      <c r="Q30" s="276">
        <v>0</v>
      </c>
      <c r="R30" s="276">
        <v>0</v>
      </c>
      <c r="T30" s="100">
        <v>2</v>
      </c>
      <c r="U30" s="276">
        <v>9.1560266777805737</v>
      </c>
      <c r="V30" s="276">
        <v>1.7949918697324847</v>
      </c>
      <c r="W30" s="276">
        <v>0</v>
      </c>
      <c r="X30" s="276">
        <v>-1.5665</v>
      </c>
      <c r="Y30" s="276">
        <v>0</v>
      </c>
      <c r="Z30" s="276">
        <v>0</v>
      </c>
      <c r="AA30" s="276">
        <v>0</v>
      </c>
      <c r="AB30" s="99">
        <v>982.93349999999998</v>
      </c>
      <c r="AC30" s="276">
        <v>79.984928047839503</v>
      </c>
      <c r="AD30" s="276">
        <v>39.524999999999999</v>
      </c>
      <c r="AE30" s="276">
        <v>23.11436342592593</v>
      </c>
      <c r="AF30" s="276">
        <v>16.410636574074069</v>
      </c>
      <c r="AG30" s="276">
        <v>0</v>
      </c>
      <c r="AH30" s="99">
        <v>999.27216621171181</v>
      </c>
      <c r="AI30" s="276">
        <v>16.338666211711825</v>
      </c>
      <c r="AJ30" s="276">
        <v>-26.647734244324965</v>
      </c>
      <c r="AK30" s="276">
        <v>1.7949918697324847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110</v>
      </c>
      <c r="G31" s="375">
        <v>0</v>
      </c>
      <c r="H31" s="375">
        <v>7.5</v>
      </c>
      <c r="I31" s="375">
        <v>0</v>
      </c>
      <c r="J31" s="375">
        <v>0</v>
      </c>
      <c r="K31" s="375">
        <v>1.8073726851851899</v>
      </c>
      <c r="L31" s="99">
        <v>1500.6926273148149</v>
      </c>
      <c r="M31" s="99">
        <v>1299.1670757243105</v>
      </c>
      <c r="N31" s="375">
        <v>-201.52555159050439</v>
      </c>
      <c r="O31" s="99">
        <v>1351.7603649572948</v>
      </c>
      <c r="P31" s="375">
        <v>-148.93226235752013</v>
      </c>
      <c r="Q31" s="375">
        <v>2398.0859999999998</v>
      </c>
      <c r="R31" s="375">
        <v>-47.053468830993097</v>
      </c>
      <c r="S31" s="103"/>
      <c r="T31" s="740">
        <v>3</v>
      </c>
      <c r="U31" s="375">
        <v>3.2224739614862301</v>
      </c>
      <c r="V31" s="375">
        <v>-7.180559598259606</v>
      </c>
      <c r="W31" s="375">
        <v>0</v>
      </c>
      <c r="X31" s="375">
        <v>-6.3</v>
      </c>
      <c r="Y31" s="375">
        <v>0</v>
      </c>
      <c r="Z31" s="375">
        <v>0</v>
      </c>
      <c r="AA31" s="1513">
        <v>0</v>
      </c>
      <c r="AB31" s="99">
        <v>1386.2</v>
      </c>
      <c r="AC31" s="375">
        <v>115.36605227623458</v>
      </c>
      <c r="AD31" s="375">
        <v>11.132</v>
      </c>
      <c r="AE31" s="375">
        <v>1.8073726851851899</v>
      </c>
      <c r="AF31" s="375">
        <v>9.3246273148148102</v>
      </c>
      <c r="AG31" s="375">
        <v>0</v>
      </c>
      <c r="AH31" s="99">
        <v>1351.7603649572948</v>
      </c>
      <c r="AI31" s="1513">
        <v>-34.439635042705277</v>
      </c>
      <c r="AJ31" s="375">
        <v>6.8207672801175931</v>
      </c>
      <c r="AK31" s="375">
        <v>-7.180559598259606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-5.4949999999999992</v>
      </c>
      <c r="F32" s="375">
        <v>0</v>
      </c>
      <c r="G32" s="375">
        <v>0</v>
      </c>
      <c r="H32" s="375">
        <v>1</v>
      </c>
      <c r="I32" s="375">
        <v>0</v>
      </c>
      <c r="J32" s="375">
        <v>0</v>
      </c>
      <c r="K32" s="375">
        <v>6.7404398148148204</v>
      </c>
      <c r="L32" s="99">
        <v>356.76456018518519</v>
      </c>
      <c r="M32" s="99">
        <v>359.89463139094431</v>
      </c>
      <c r="N32" s="375">
        <v>3.1300712057591227</v>
      </c>
      <c r="O32" s="99">
        <v>359.89463139094431</v>
      </c>
      <c r="P32" s="375">
        <v>3.1300712057591227</v>
      </c>
      <c r="Q32" s="375">
        <v>0</v>
      </c>
      <c r="R32" s="375">
        <v>0</v>
      </c>
      <c r="S32" s="103"/>
      <c r="T32" s="101">
        <v>1</v>
      </c>
      <c r="U32" s="375">
        <v>-28.089414573732142</v>
      </c>
      <c r="V32" s="375">
        <v>-28.089414573732142</v>
      </c>
      <c r="W32" s="375">
        <v>0</v>
      </c>
      <c r="X32" s="375">
        <v>0</v>
      </c>
      <c r="Y32" s="375">
        <v>0</v>
      </c>
      <c r="Z32" s="375">
        <v>0</v>
      </c>
      <c r="AA32" s="1513">
        <v>2.7</v>
      </c>
      <c r="AB32" s="99">
        <v>366.20499999999998</v>
      </c>
      <c r="AC32" s="375">
        <v>29.955380015432098</v>
      </c>
      <c r="AD32" s="375">
        <v>9.6219999999999999</v>
      </c>
      <c r="AE32" s="375">
        <v>6.7404398148148204</v>
      </c>
      <c r="AF32" s="375">
        <v>2.8815601851851795</v>
      </c>
      <c r="AG32" s="375">
        <v>0</v>
      </c>
      <c r="AH32" s="99">
        <v>359.89463139094431</v>
      </c>
      <c r="AI32" s="1513">
        <v>-6.3103686090556721</v>
      </c>
      <c r="AJ32" s="375">
        <v>0</v>
      </c>
      <c r="AK32" s="375">
        <v>-28.089414573732142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7.45</v>
      </c>
      <c r="I33" s="90">
        <v>0</v>
      </c>
      <c r="J33" s="90">
        <v>0</v>
      </c>
      <c r="K33" s="90">
        <v>0.89696180555556004</v>
      </c>
      <c r="L33" s="99">
        <v>1363.5720381944445</v>
      </c>
      <c r="M33" s="99">
        <v>1367.0728374400492</v>
      </c>
      <c r="N33" s="90">
        <v>3.5007992456046395</v>
      </c>
      <c r="O33" s="99">
        <v>1367.0728374400492</v>
      </c>
      <c r="P33" s="90">
        <v>3.5007992456046395</v>
      </c>
      <c r="Q33" s="90">
        <v>1726.943</v>
      </c>
      <c r="R33" s="90">
        <v>2.4468830993555457E-2</v>
      </c>
      <c r="S33" s="103"/>
      <c r="T33" s="740">
        <v>2</v>
      </c>
      <c r="U33" s="90">
        <v>39.474982302259377</v>
      </c>
      <c r="V33" s="90">
        <v>39.474982302259377</v>
      </c>
      <c r="W33" s="90">
        <v>0</v>
      </c>
      <c r="X33" s="90">
        <v>10.855</v>
      </c>
      <c r="Y33" s="90">
        <v>0</v>
      </c>
      <c r="Z33" s="90">
        <v>0</v>
      </c>
      <c r="AA33" s="90">
        <v>0</v>
      </c>
      <c r="AB33" s="99">
        <v>1375.3240000000001</v>
      </c>
      <c r="AC33" s="90">
        <v>114.53558651620371</v>
      </c>
      <c r="AD33" s="90">
        <v>22.709</v>
      </c>
      <c r="AE33" s="90">
        <v>0.89696180555556004</v>
      </c>
      <c r="AF33" s="90">
        <v>21.81203819444444</v>
      </c>
      <c r="AG33" s="90">
        <v>0</v>
      </c>
      <c r="AH33" s="99">
        <v>1367.0728374400492</v>
      </c>
      <c r="AI33" s="90">
        <v>-8.2511625599508989</v>
      </c>
      <c r="AJ33" s="90">
        <v>0</v>
      </c>
      <c r="AK33" s="90">
        <v>39.474982302259377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8.4240000000000013</v>
      </c>
      <c r="F34" s="275">
        <v>110</v>
      </c>
      <c r="G34" s="275">
        <v>0</v>
      </c>
      <c r="H34" s="275">
        <v>23.45</v>
      </c>
      <c r="I34" s="275">
        <v>0</v>
      </c>
      <c r="J34" s="275">
        <v>0</v>
      </c>
      <c r="K34" s="275">
        <v>32.559137731481499</v>
      </c>
      <c r="L34" s="93">
        <v>4182.4148622685188</v>
      </c>
      <c r="M34" s="93">
        <v>3986.5277708139984</v>
      </c>
      <c r="N34" s="275">
        <v>-195.88709145452049</v>
      </c>
      <c r="O34" s="93">
        <v>4078</v>
      </c>
      <c r="P34" s="275">
        <v>-104.41486226851885</v>
      </c>
      <c r="Q34" s="275">
        <v>4125.0289999999995</v>
      </c>
      <c r="R34" s="275">
        <v>-47.028999999999542</v>
      </c>
      <c r="S34" s="449"/>
      <c r="T34" s="96" t="s">
        <v>54</v>
      </c>
      <c r="U34" s="275">
        <v>23.764068367793698</v>
      </c>
      <c r="V34" s="275">
        <v>6</v>
      </c>
      <c r="W34" s="275">
        <v>0</v>
      </c>
      <c r="X34" s="275">
        <v>2.9885000000000002</v>
      </c>
      <c r="Y34" s="275">
        <v>0</v>
      </c>
      <c r="Z34" s="275">
        <v>0</v>
      </c>
      <c r="AA34" s="275">
        <v>2.7</v>
      </c>
      <c r="AB34" s="93">
        <v>4110.6625000000004</v>
      </c>
      <c r="AC34" s="275">
        <v>339.84194685570992</v>
      </c>
      <c r="AD34" s="275">
        <v>82.988</v>
      </c>
      <c r="AE34" s="275">
        <v>32.559137731481499</v>
      </c>
      <c r="AF34" s="275">
        <v>50.4288622685185</v>
      </c>
      <c r="AG34" s="275">
        <v>0</v>
      </c>
      <c r="AH34" s="93">
        <v>4078</v>
      </c>
      <c r="AI34" s="275">
        <v>-32.662500000000364</v>
      </c>
      <c r="AJ34" s="275">
        <v>0</v>
      </c>
      <c r="AK34" s="275">
        <v>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10390.287734244324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</v>
      </c>
      <c r="AB35" s="99">
        <v>10381.925903225807</v>
      </c>
      <c r="AC35" s="118"/>
      <c r="AD35" s="118"/>
      <c r="AE35" s="118"/>
      <c r="AF35" s="118"/>
      <c r="AG35" s="118">
        <v>0</v>
      </c>
      <c r="AH35" s="99">
        <v>10233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-42.646999999999998</v>
      </c>
      <c r="F36" s="108">
        <v>153</v>
      </c>
      <c r="G36" s="108">
        <v>0</v>
      </c>
      <c r="H36" s="108">
        <v>48.787096774193543</v>
      </c>
      <c r="I36" s="108">
        <v>0</v>
      </c>
      <c r="J36" s="442">
        <v>0</v>
      </c>
      <c r="K36" s="108">
        <v>122.2781689814815</v>
      </c>
      <c r="L36" s="108">
        <v>10390.287734244324</v>
      </c>
      <c r="M36" s="108">
        <v>10138.095484759255</v>
      </c>
      <c r="N36" s="108">
        <v>-252.19224948506962</v>
      </c>
      <c r="O36" s="108">
        <v>10380.362972066498</v>
      </c>
      <c r="P36" s="108">
        <v>-9.9247621778267785</v>
      </c>
      <c r="Q36" s="108">
        <v>10430.971000000001</v>
      </c>
      <c r="R36" s="108">
        <v>-50.608027933503763</v>
      </c>
      <c r="S36" s="109"/>
      <c r="T36" s="105" t="s">
        <v>286</v>
      </c>
      <c r="U36" s="108">
        <v>-60.828868419144811</v>
      </c>
      <c r="V36" s="108">
        <v>-79</v>
      </c>
      <c r="W36" s="108">
        <v>0</v>
      </c>
      <c r="X36" s="108">
        <v>-4.6400000000000023</v>
      </c>
      <c r="Y36" s="108">
        <v>43</v>
      </c>
      <c r="Z36" s="108">
        <v>0</v>
      </c>
      <c r="AA36" s="108">
        <v>-16</v>
      </c>
      <c r="AB36" s="106">
        <v>10381.925903225807</v>
      </c>
      <c r="AC36" s="108">
        <v>854.97064452036045</v>
      </c>
      <c r="AD36" s="108">
        <v>127.997</v>
      </c>
      <c r="AE36" s="108">
        <v>122.2781689814815</v>
      </c>
      <c r="AF36" s="108">
        <v>5.7188310185184932</v>
      </c>
      <c r="AG36" s="108">
        <v>0</v>
      </c>
      <c r="AH36" s="108">
        <v>10233</v>
      </c>
      <c r="AI36" s="108">
        <v>-148.92590322580691</v>
      </c>
      <c r="AJ36" s="110" t="s">
        <v>320</v>
      </c>
      <c r="AK36" s="108">
        <v>-79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43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0.5</v>
      </c>
      <c r="I39" s="276">
        <v>0</v>
      </c>
      <c r="J39" s="276">
        <v>0</v>
      </c>
      <c r="K39" s="276">
        <v>0.54541319444444447</v>
      </c>
      <c r="L39" s="266">
        <v>274.48258680555557</v>
      </c>
      <c r="M39" s="266">
        <v>261.53800000000001</v>
      </c>
      <c r="N39" s="276">
        <v>-12.944586805555559</v>
      </c>
      <c r="O39" s="266">
        <v>261.53800000000001</v>
      </c>
      <c r="P39" s="276">
        <v>-12.944586805555559</v>
      </c>
      <c r="Q39" s="276">
        <v>0</v>
      </c>
      <c r="R39" s="276"/>
      <c r="S39" s="116"/>
      <c r="T39" s="266">
        <v>1</v>
      </c>
      <c r="U39" s="276">
        <v>-13.192000000000007</v>
      </c>
      <c r="V39" s="276">
        <v>-13.192000000000007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275.02800000000002</v>
      </c>
      <c r="AC39" s="276">
        <v>22.919</v>
      </c>
      <c r="AD39" s="276">
        <v>1.425</v>
      </c>
      <c r="AE39" s="276">
        <v>0.54541319444444447</v>
      </c>
      <c r="AF39" s="276">
        <v>0.87958680555555557</v>
      </c>
      <c r="AG39" s="276">
        <v>0</v>
      </c>
      <c r="AH39" s="266">
        <v>261.53800000000001</v>
      </c>
      <c r="AI39" s="276">
        <v>-13.490000000000009</v>
      </c>
      <c r="AJ39" s="276">
        <v>-13.490000000000009</v>
      </c>
      <c r="AK39" s="276">
        <v>-13.192000000000007</v>
      </c>
    </row>
    <row r="40" spans="1:37" ht="15" customHeight="1" x14ac:dyDescent="0.2">
      <c r="A40" s="86"/>
      <c r="B40" s="1739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0.5</v>
      </c>
      <c r="I40" s="375">
        <v>0</v>
      </c>
      <c r="J40" s="375">
        <v>0</v>
      </c>
      <c r="K40" s="375">
        <v>3.5982465277777775</v>
      </c>
      <c r="L40" s="374">
        <v>413.9017534722222</v>
      </c>
      <c r="M40" s="374">
        <v>412.39800000000002</v>
      </c>
      <c r="N40" s="375">
        <v>-1.5037534722221721</v>
      </c>
      <c r="O40" s="374">
        <v>412.39800000000002</v>
      </c>
      <c r="P40" s="375">
        <v>-1.5037534722221721</v>
      </c>
      <c r="Q40" s="375">
        <v>0</v>
      </c>
      <c r="R40" s="375"/>
      <c r="S40" s="116"/>
      <c r="T40" s="374">
        <v>3</v>
      </c>
      <c r="U40" s="375">
        <v>-8.478999999999985</v>
      </c>
      <c r="V40" s="375">
        <v>-8.478999999999985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417.5</v>
      </c>
      <c r="AC40" s="375">
        <v>34.791666666666664</v>
      </c>
      <c r="AD40" s="375">
        <v>0.80300000000000005</v>
      </c>
      <c r="AE40" s="375">
        <v>3.5982465277777775</v>
      </c>
      <c r="AF40" s="375">
        <v>-2.7952465277777776</v>
      </c>
      <c r="AG40" s="375">
        <v>0</v>
      </c>
      <c r="AH40" s="374">
        <v>412.39800000000002</v>
      </c>
      <c r="AI40" s="375">
        <v>-5.1019999999999754</v>
      </c>
      <c r="AJ40" s="375">
        <v>-5.1019999999999754</v>
      </c>
      <c r="AK40" s="375">
        <v>-8.478999999999985</v>
      </c>
    </row>
    <row r="41" spans="1:37" ht="15" customHeight="1" x14ac:dyDescent="0.2">
      <c r="A41" s="86"/>
      <c r="B41" s="173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178.999</v>
      </c>
      <c r="N41" s="375">
        <v>-1.0010000000000048</v>
      </c>
      <c r="O41" s="374">
        <v>178.999</v>
      </c>
      <c r="P41" s="375">
        <v>-1.0010000000000048</v>
      </c>
      <c r="Q41" s="375">
        <v>0</v>
      </c>
      <c r="R41" s="375"/>
      <c r="S41" s="116"/>
      <c r="T41" s="374">
        <v>4</v>
      </c>
      <c r="U41" s="375">
        <v>3.0049999999999955</v>
      </c>
      <c r="V41" s="375">
        <v>3.0049999999999955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178.999</v>
      </c>
      <c r="AI41" s="375">
        <v>-1.0010000000000048</v>
      </c>
      <c r="AJ41" s="375">
        <v>-1.0010000000000048</v>
      </c>
      <c r="AK41" s="375">
        <v>3.0049999999999955</v>
      </c>
    </row>
    <row r="42" spans="1:37" ht="15" customHeight="1" x14ac:dyDescent="0.2">
      <c r="A42" s="86"/>
      <c r="B42" s="1739" t="s">
        <v>74</v>
      </c>
      <c r="C42" s="374"/>
      <c r="D42" s="374">
        <v>2575</v>
      </c>
      <c r="E42" s="375">
        <v>7.3860000000000028</v>
      </c>
      <c r="F42" s="375">
        <v>34.356999999999999</v>
      </c>
      <c r="G42" s="375">
        <v>0</v>
      </c>
      <c r="H42" s="375">
        <v>33.050000000000004</v>
      </c>
      <c r="I42" s="375">
        <v>0</v>
      </c>
      <c r="J42" s="375">
        <v>0</v>
      </c>
      <c r="K42" s="375">
        <v>17.833729166666664</v>
      </c>
      <c r="L42" s="374">
        <v>2565.8592708333331</v>
      </c>
      <c r="M42" s="374">
        <v>2585.873</v>
      </c>
      <c r="N42" s="375">
        <v>20.013729166666963</v>
      </c>
      <c r="O42" s="374">
        <v>2585.873</v>
      </c>
      <c r="P42" s="375">
        <v>20.013729166666963</v>
      </c>
      <c r="Q42" s="375">
        <v>0</v>
      </c>
      <c r="R42" s="375"/>
      <c r="S42" s="116"/>
      <c r="T42" s="374" t="s">
        <v>95</v>
      </c>
      <c r="U42" s="375">
        <v>-52.590999999999894</v>
      </c>
      <c r="V42" s="375">
        <v>-52.590999999999894</v>
      </c>
      <c r="W42" s="375">
        <v>0</v>
      </c>
      <c r="X42" s="375">
        <v>2.6</v>
      </c>
      <c r="Y42" s="375">
        <v>34.356999999999999</v>
      </c>
      <c r="Z42" s="375">
        <v>0</v>
      </c>
      <c r="AA42" s="375">
        <v>40</v>
      </c>
      <c r="AB42" s="374">
        <v>2626.2929999999997</v>
      </c>
      <c r="AC42" s="375">
        <v>218.85774999999998</v>
      </c>
      <c r="AD42" s="375">
        <v>9.6059999999999999</v>
      </c>
      <c r="AE42" s="375">
        <v>17.833729166666664</v>
      </c>
      <c r="AF42" s="375">
        <v>-8.2277291666666645</v>
      </c>
      <c r="AG42" s="375">
        <v>0</v>
      </c>
      <c r="AH42" s="374">
        <v>2585.873</v>
      </c>
      <c r="AI42" s="375">
        <v>-40.419999999999618</v>
      </c>
      <c r="AJ42" s="375">
        <v>-40.419999999999618</v>
      </c>
      <c r="AK42" s="375">
        <v>-52.590999999999894</v>
      </c>
    </row>
    <row r="43" spans="1:37" ht="15" customHeight="1" x14ac:dyDescent="0.2">
      <c r="A43" s="86"/>
      <c r="B43" s="173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0.05</v>
      </c>
      <c r="I43" s="375">
        <v>0</v>
      </c>
      <c r="J43" s="375">
        <v>0</v>
      </c>
      <c r="K43" s="375">
        <v>0</v>
      </c>
      <c r="L43" s="374">
        <v>205.00099999999998</v>
      </c>
      <c r="M43" s="374">
        <v>205.096</v>
      </c>
      <c r="N43" s="375">
        <v>9.5000000000027285E-2</v>
      </c>
      <c r="O43" s="374">
        <v>205.096</v>
      </c>
      <c r="P43" s="375">
        <v>9.5000000000027285E-2</v>
      </c>
      <c r="Q43" s="375">
        <v>0</v>
      </c>
      <c r="R43" s="375"/>
      <c r="S43" s="116"/>
      <c r="T43" s="374" t="s">
        <v>96</v>
      </c>
      <c r="U43" s="375">
        <v>0.1220000000000141</v>
      </c>
      <c r="V43" s="375">
        <v>0.1220000000000141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205.00099999999998</v>
      </c>
      <c r="AC43" s="375">
        <v>17.083416666666665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205.096</v>
      </c>
      <c r="AI43" s="375">
        <v>9.5000000000027285E-2</v>
      </c>
      <c r="AJ43" s="375">
        <v>9.5000000000027285E-2</v>
      </c>
      <c r="AK43" s="375">
        <v>0.1220000000000141</v>
      </c>
    </row>
    <row r="44" spans="1:37" ht="15" customHeight="1" x14ac:dyDescent="0.2">
      <c r="A44" s="86"/>
      <c r="B44" s="173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</v>
      </c>
      <c r="I44" s="375">
        <v>0</v>
      </c>
      <c r="J44" s="375">
        <v>0</v>
      </c>
      <c r="K44" s="375">
        <v>0</v>
      </c>
      <c r="L44" s="374">
        <v>716</v>
      </c>
      <c r="M44" s="374">
        <v>718.63699999999994</v>
      </c>
      <c r="N44" s="375">
        <v>2.6369999999999436</v>
      </c>
      <c r="O44" s="374">
        <v>718.63699999999994</v>
      </c>
      <c r="P44" s="375">
        <v>2.6369999999999436</v>
      </c>
      <c r="Q44" s="375">
        <v>0</v>
      </c>
      <c r="R44" s="375"/>
      <c r="S44" s="116"/>
      <c r="T44" s="374" t="s">
        <v>97</v>
      </c>
      <c r="U44" s="375">
        <v>22.335999999999899</v>
      </c>
      <c r="V44" s="375">
        <v>22.335999999999899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</v>
      </c>
      <c r="AC44" s="375">
        <v>59.666666666666664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718.63699999999994</v>
      </c>
      <c r="AI44" s="375">
        <v>2.6369999999999436</v>
      </c>
      <c r="AJ44" s="375">
        <v>2.6369999999999436</v>
      </c>
      <c r="AK44" s="375">
        <v>22.335999999999899</v>
      </c>
    </row>
    <row r="45" spans="1:37" ht="15" hidden="1" customHeight="1" x14ac:dyDescent="0.2">
      <c r="A45" s="86"/>
      <c r="B45" s="173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3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3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75.025999999999996</v>
      </c>
      <c r="N47" s="375">
        <v>2.5999999999996248E-2</v>
      </c>
      <c r="O47" s="374">
        <v>75.025999999999996</v>
      </c>
      <c r="P47" s="375">
        <v>2.5999999999996248E-2</v>
      </c>
      <c r="Q47" s="375">
        <v>0</v>
      </c>
      <c r="R47" s="375"/>
      <c r="S47" s="87"/>
      <c r="T47" s="374" t="s">
        <v>98</v>
      </c>
      <c r="U47" s="375">
        <v>9.9999999999056399E-4</v>
      </c>
      <c r="V47" s="375">
        <v>9.9999999999056399E-4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75.025999999999996</v>
      </c>
      <c r="AI47" s="375">
        <v>2.5999999999996248E-2</v>
      </c>
      <c r="AJ47" s="401">
        <v>-0.26499999999998636</v>
      </c>
      <c r="AK47" s="375">
        <v>9.9999999999056399E-4</v>
      </c>
    </row>
    <row r="48" spans="1:37" ht="15" customHeight="1" x14ac:dyDescent="0.2">
      <c r="A48" s="86"/>
      <c r="B48" s="1739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1.7999999999999998</v>
      </c>
      <c r="I48" s="375">
        <v>0</v>
      </c>
      <c r="J48" s="375">
        <v>0</v>
      </c>
      <c r="K48" s="375">
        <v>1.3630740740740739</v>
      </c>
      <c r="L48" s="374">
        <v>411.83692592592593</v>
      </c>
      <c r="M48" s="374">
        <v>412.935</v>
      </c>
      <c r="N48" s="375">
        <v>1.0980740740740771</v>
      </c>
      <c r="O48" s="374">
        <v>412.935</v>
      </c>
      <c r="P48" s="375">
        <v>1.0980740740740771</v>
      </c>
      <c r="Q48" s="375">
        <v>0</v>
      </c>
      <c r="R48" s="375"/>
      <c r="S48" s="87"/>
      <c r="T48" s="374" t="s">
        <v>99</v>
      </c>
      <c r="U48" s="375">
        <v>1.4700000000000273</v>
      </c>
      <c r="V48" s="375">
        <v>1.4700000000000273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413.2</v>
      </c>
      <c r="AC48" s="375">
        <v>34.43333333333333</v>
      </c>
      <c r="AD48" s="375">
        <v>0.78</v>
      </c>
      <c r="AE48" s="375">
        <v>1.3630740740740739</v>
      </c>
      <c r="AF48" s="375">
        <v>-0.58307407407407386</v>
      </c>
      <c r="AG48" s="375">
        <v>0</v>
      </c>
      <c r="AH48" s="374">
        <v>412.935</v>
      </c>
      <c r="AI48" s="375">
        <v>-0.26499999999998636</v>
      </c>
      <c r="AJ48" s="401">
        <v>19.346000000000004</v>
      </c>
      <c r="AK48" s="375">
        <v>1.4700000000000273</v>
      </c>
    </row>
    <row r="49" spans="1:37" ht="15" customHeight="1" thickBot="1" x14ac:dyDescent="0.25">
      <c r="A49" s="86"/>
      <c r="B49" s="1741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5</v>
      </c>
      <c r="I49" s="90">
        <v>0</v>
      </c>
      <c r="J49" s="90">
        <v>0</v>
      </c>
      <c r="K49" s="90">
        <v>3.656931712962963</v>
      </c>
      <c r="L49" s="89">
        <v>1171.2060682870372</v>
      </c>
      <c r="M49" s="89">
        <v>1194.2090000000001</v>
      </c>
      <c r="N49" s="90">
        <v>23.002931712962891</v>
      </c>
      <c r="O49" s="89">
        <v>1194.2090000000001</v>
      </c>
      <c r="P49" s="90">
        <v>23.002931712962891</v>
      </c>
      <c r="Q49" s="90">
        <v>0</v>
      </c>
      <c r="R49" s="90"/>
      <c r="S49" s="87"/>
      <c r="T49" s="89" t="s">
        <v>100</v>
      </c>
      <c r="U49" s="90">
        <v>11.703999999999951</v>
      </c>
      <c r="V49" s="90">
        <v>11.703999999999951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1174.8630000000001</v>
      </c>
      <c r="AC49" s="90">
        <v>97.905250000000009</v>
      </c>
      <c r="AD49" s="90">
        <v>6.9960000000000004</v>
      </c>
      <c r="AE49" s="90">
        <v>3.656931712962963</v>
      </c>
      <c r="AF49" s="90">
        <v>3.3390682870370374</v>
      </c>
      <c r="AG49" s="90">
        <v>0</v>
      </c>
      <c r="AH49" s="89">
        <v>1194.2090000000001</v>
      </c>
      <c r="AI49" s="90">
        <v>19.346000000000004</v>
      </c>
      <c r="AJ49" s="192">
        <v>-38.173999999999623</v>
      </c>
      <c r="AK49" s="90">
        <v>11.703999999999951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7.8280000000000012</v>
      </c>
      <c r="F50" s="98">
        <v>34.356999999999999</v>
      </c>
      <c r="G50" s="98">
        <v>0</v>
      </c>
      <c r="H50" s="98">
        <v>41.9</v>
      </c>
      <c r="I50" s="98">
        <v>0</v>
      </c>
      <c r="J50" s="98">
        <v>0</v>
      </c>
      <c r="K50" s="98">
        <v>26.997394675925921</v>
      </c>
      <c r="L50" s="94">
        <v>6013.2876053240743</v>
      </c>
      <c r="M50" s="94">
        <v>6044.7110000000002</v>
      </c>
      <c r="N50" s="98">
        <v>31.423394675926161</v>
      </c>
      <c r="O50" s="94">
        <v>6044.7110000000002</v>
      </c>
      <c r="P50" s="98">
        <v>31.42339467592592</v>
      </c>
      <c r="Q50" s="98">
        <v>6042.9709999999995</v>
      </c>
      <c r="R50" s="98">
        <v>1.7400000000006912</v>
      </c>
      <c r="S50" s="449"/>
      <c r="T50" s="96" t="s">
        <v>77</v>
      </c>
      <c r="U50" s="98">
        <v>-35.623999999999796</v>
      </c>
      <c r="V50" s="98">
        <v>-35.623999999999796</v>
      </c>
      <c r="W50" s="98">
        <v>0</v>
      </c>
      <c r="X50" s="98">
        <v>2.6</v>
      </c>
      <c r="Y50" s="98">
        <v>34.356999999999999</v>
      </c>
      <c r="Z50" s="98">
        <v>0</v>
      </c>
      <c r="AA50" s="98">
        <v>40</v>
      </c>
      <c r="AB50" s="94">
        <v>6082.8850000000002</v>
      </c>
      <c r="AC50" s="98">
        <v>506.90708333333333</v>
      </c>
      <c r="AD50" s="98">
        <v>21.744</v>
      </c>
      <c r="AE50" s="98">
        <v>26.997394675925921</v>
      </c>
      <c r="AF50" s="98">
        <v>-5.2533946759259216</v>
      </c>
      <c r="AG50" s="98">
        <v>0</v>
      </c>
      <c r="AH50" s="94">
        <v>6044.7110000000002</v>
      </c>
      <c r="AI50" s="98">
        <v>-38.173999999999978</v>
      </c>
      <c r="AJ50" s="95">
        <v>-32.5146000000002</v>
      </c>
      <c r="AK50" s="98">
        <v>-35.623999999999796</v>
      </c>
    </row>
    <row r="51" spans="1:37" ht="15" customHeight="1" x14ac:dyDescent="0.2">
      <c r="A51" s="86"/>
      <c r="B51" s="1743" t="s">
        <v>82</v>
      </c>
      <c r="C51" s="266">
        <v>1</v>
      </c>
      <c r="D51" s="266">
        <v>1998</v>
      </c>
      <c r="E51" s="288">
        <v>-54.051000000000002</v>
      </c>
      <c r="F51" s="288">
        <v>1.7136</v>
      </c>
      <c r="G51" s="288">
        <v>0</v>
      </c>
      <c r="H51" s="288">
        <v>13.600000000000001</v>
      </c>
      <c r="I51" s="288">
        <v>0</v>
      </c>
      <c r="J51" s="288">
        <v>0</v>
      </c>
      <c r="K51" s="288">
        <v>17.986562499999998</v>
      </c>
      <c r="L51" s="263">
        <v>1914.0760375000002</v>
      </c>
      <c r="M51" s="263">
        <v>2066.9952452440257</v>
      </c>
      <c r="N51" s="288">
        <v>152.91920774402547</v>
      </c>
      <c r="O51" s="263">
        <v>2054.7350000000001</v>
      </c>
      <c r="P51" s="288">
        <v>140.65896249999992</v>
      </c>
      <c r="Q51" s="288">
        <v>0</v>
      </c>
      <c r="R51" s="288"/>
      <c r="S51" s="87"/>
      <c r="T51" s="266">
        <v>1</v>
      </c>
      <c r="U51" s="288">
        <v>18.238857348755118</v>
      </c>
      <c r="V51" s="288">
        <v>18.605000000000018</v>
      </c>
      <c r="W51" s="288">
        <v>0</v>
      </c>
      <c r="X51" s="288">
        <v>42</v>
      </c>
      <c r="Y51" s="288">
        <v>1.7136</v>
      </c>
      <c r="Z51" s="288">
        <v>0</v>
      </c>
      <c r="AA51" s="288">
        <v>-11</v>
      </c>
      <c r="AB51" s="263">
        <v>1835.0626000000002</v>
      </c>
      <c r="AC51" s="288">
        <v>152.92188333333334</v>
      </c>
      <c r="AD51" s="288">
        <v>6.4160000000000004</v>
      </c>
      <c r="AE51" s="288">
        <v>17.986562499999998</v>
      </c>
      <c r="AF51" s="288">
        <v>-11.570562499999998</v>
      </c>
      <c r="AG51" s="288">
        <v>0</v>
      </c>
      <c r="AH51" s="263">
        <v>1802.548</v>
      </c>
      <c r="AI51" s="289">
        <v>-32.5146000000002</v>
      </c>
      <c r="AJ51" s="289">
        <v>0</v>
      </c>
      <c r="AK51" s="289">
        <v>-9.3070000000000164</v>
      </c>
    </row>
    <row r="52" spans="1:37" ht="15" customHeight="1" x14ac:dyDescent="0.2">
      <c r="A52" s="86"/>
      <c r="B52" s="1739" t="s">
        <v>82</v>
      </c>
      <c r="C52" s="374">
        <v>2</v>
      </c>
      <c r="D52" s="374">
        <v>1086</v>
      </c>
      <c r="E52" s="401">
        <v>-13.73</v>
      </c>
      <c r="F52" s="401">
        <v>0.81599999999999995</v>
      </c>
      <c r="G52" s="401">
        <v>0</v>
      </c>
      <c r="H52" s="401">
        <v>13.600000000000001</v>
      </c>
      <c r="I52" s="401">
        <v>0</v>
      </c>
      <c r="J52" s="401">
        <v>0</v>
      </c>
      <c r="K52" s="401">
        <v>24.641518518518517</v>
      </c>
      <c r="L52" s="392">
        <v>1034.8444814814816</v>
      </c>
      <c r="M52" s="392">
        <v>1174.4483158387409</v>
      </c>
      <c r="N52" s="401">
        <v>139.6038343572593</v>
      </c>
      <c r="O52" s="392">
        <v>1167.431</v>
      </c>
      <c r="P52" s="401">
        <v>132.58651851851846</v>
      </c>
      <c r="Q52" s="401">
        <v>0</v>
      </c>
      <c r="R52" s="401"/>
      <c r="S52" s="87"/>
      <c r="T52" s="374">
        <v>2</v>
      </c>
      <c r="U52" s="401">
        <v>0.60462977182851319</v>
      </c>
      <c r="V52" s="401">
        <v>0.73000000000001819</v>
      </c>
      <c r="W52" s="401">
        <v>0</v>
      </c>
      <c r="X52" s="401">
        <v>0</v>
      </c>
      <c r="Y52" s="401">
        <v>0.81599999999999995</v>
      </c>
      <c r="Z52" s="401">
        <v>0</v>
      </c>
      <c r="AA52" s="401">
        <v>0</v>
      </c>
      <c r="AB52" s="392">
        <v>928.4860000000001</v>
      </c>
      <c r="AC52" s="401">
        <v>77.373833333333337</v>
      </c>
      <c r="AD52" s="401">
        <v>10.241</v>
      </c>
      <c r="AE52" s="401">
        <v>24.641518518518517</v>
      </c>
      <c r="AF52" s="401">
        <v>-14.400518518518517</v>
      </c>
      <c r="AG52" s="401">
        <v>0</v>
      </c>
      <c r="AH52" s="392">
        <v>922.08500000000004</v>
      </c>
      <c r="AI52" s="398">
        <v>-6.4010000000000673</v>
      </c>
      <c r="AJ52" s="398">
        <v>-20.257999999999811</v>
      </c>
      <c r="AK52" s="398">
        <v>-24.812999999999988</v>
      </c>
    </row>
    <row r="53" spans="1:37" ht="15" customHeight="1" x14ac:dyDescent="0.2">
      <c r="A53" s="86"/>
      <c r="B53" s="1739" t="s">
        <v>82</v>
      </c>
      <c r="C53" s="374">
        <v>3</v>
      </c>
      <c r="D53" s="374">
        <v>1748</v>
      </c>
      <c r="E53" s="401">
        <v>6.25</v>
      </c>
      <c r="F53" s="401">
        <v>0</v>
      </c>
      <c r="G53" s="401">
        <v>0</v>
      </c>
      <c r="H53" s="401">
        <v>13.600000000000001</v>
      </c>
      <c r="I53" s="401">
        <v>0</v>
      </c>
      <c r="J53" s="401">
        <v>0</v>
      </c>
      <c r="K53" s="401">
        <v>25.004546296296297</v>
      </c>
      <c r="L53" s="392">
        <v>1715.6454537037039</v>
      </c>
      <c r="M53" s="392">
        <v>1609.4505510855472</v>
      </c>
      <c r="N53" s="401">
        <v>-106.19490261815668</v>
      </c>
      <c r="O53" s="392">
        <v>1599.838</v>
      </c>
      <c r="P53" s="401">
        <v>-115.80745370370391</v>
      </c>
      <c r="Q53" s="401">
        <v>0</v>
      </c>
      <c r="R53" s="401"/>
      <c r="S53" s="87"/>
      <c r="T53" s="374">
        <v>3</v>
      </c>
      <c r="U53" s="401">
        <v>11.252276209474303</v>
      </c>
      <c r="V53" s="401">
        <v>11.837999999999965</v>
      </c>
      <c r="W53" s="401">
        <v>0</v>
      </c>
      <c r="X53" s="401">
        <v>-2.1</v>
      </c>
      <c r="Y53" s="401">
        <v>0</v>
      </c>
      <c r="Z53" s="401">
        <v>0</v>
      </c>
      <c r="AA53" s="401">
        <v>0</v>
      </c>
      <c r="AB53" s="392">
        <v>1610.5500000000002</v>
      </c>
      <c r="AC53" s="401">
        <v>134.21250000000001</v>
      </c>
      <c r="AD53" s="401">
        <v>6.9509999999999996</v>
      </c>
      <c r="AE53" s="401">
        <v>25.004546296296297</v>
      </c>
      <c r="AF53" s="401">
        <v>-18.053546296296297</v>
      </c>
      <c r="AG53" s="401">
        <v>0</v>
      </c>
      <c r="AH53" s="392">
        <v>1600.502</v>
      </c>
      <c r="AI53" s="398">
        <v>-10.048000000000229</v>
      </c>
      <c r="AJ53" s="398">
        <v>-6.4010000000000673</v>
      </c>
      <c r="AK53" s="398">
        <v>10.555000000000064</v>
      </c>
    </row>
    <row r="54" spans="1:37" ht="15" customHeight="1" x14ac:dyDescent="0.2">
      <c r="A54" s="86"/>
      <c r="B54" s="1739" t="s">
        <v>82</v>
      </c>
      <c r="C54" s="374">
        <v>5</v>
      </c>
      <c r="D54" s="374">
        <v>963</v>
      </c>
      <c r="E54" s="401">
        <v>8.4510000000000005</v>
      </c>
      <c r="F54" s="401">
        <v>3.1987199999999967</v>
      </c>
      <c r="G54" s="401">
        <v>0</v>
      </c>
      <c r="H54" s="401">
        <v>13.75</v>
      </c>
      <c r="I54" s="401">
        <v>0</v>
      </c>
      <c r="J54" s="401">
        <v>0</v>
      </c>
      <c r="K54" s="401">
        <v>0</v>
      </c>
      <c r="L54" s="392">
        <v>960.89972</v>
      </c>
      <c r="M54" s="392">
        <v>845.43942476408574</v>
      </c>
      <c r="N54" s="401">
        <v>-115.46029523591426</v>
      </c>
      <c r="O54" s="392">
        <v>840.45799999999997</v>
      </c>
      <c r="P54" s="401">
        <v>-120.44172000000003</v>
      </c>
      <c r="Q54" s="401">
        <v>0</v>
      </c>
      <c r="R54" s="401"/>
      <c r="S54" s="87"/>
      <c r="T54" s="374">
        <v>5</v>
      </c>
      <c r="U54" s="401">
        <v>4.1937302908653464</v>
      </c>
      <c r="V54" s="401">
        <v>4.4349999999999454</v>
      </c>
      <c r="W54" s="401">
        <v>0</v>
      </c>
      <c r="X54" s="401">
        <v>0</v>
      </c>
      <c r="Y54" s="401">
        <v>3.1987199999999967</v>
      </c>
      <c r="Z54" s="401">
        <v>0</v>
      </c>
      <c r="AA54" s="401">
        <v>0</v>
      </c>
      <c r="AB54" s="392">
        <v>832.89972</v>
      </c>
      <c r="AC54" s="401">
        <v>69.40831</v>
      </c>
      <c r="AD54" s="401">
        <v>2.6509999999999998</v>
      </c>
      <c r="AE54" s="401">
        <v>0</v>
      </c>
      <c r="AF54" s="401">
        <v>2.6509999999999998</v>
      </c>
      <c r="AG54" s="401">
        <v>0</v>
      </c>
      <c r="AH54" s="392">
        <v>840.80700000000002</v>
      </c>
      <c r="AI54" s="398">
        <v>7.9072800000000143</v>
      </c>
      <c r="AJ54" s="398">
        <v>-10.048000000000229</v>
      </c>
      <c r="AK54" s="398">
        <v>4.0090000000000146</v>
      </c>
    </row>
    <row r="55" spans="1:37" ht="15" customHeight="1" x14ac:dyDescent="0.2">
      <c r="A55" s="86"/>
      <c r="B55" s="173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64.623999999999995</v>
      </c>
      <c r="P55" s="401">
        <v>4.2239467592592561</v>
      </c>
      <c r="Q55" s="401">
        <v>0</v>
      </c>
      <c r="R55" s="401"/>
      <c r="S55" s="87"/>
      <c r="T55" s="374" t="s">
        <v>101</v>
      </c>
      <c r="U55" s="401">
        <v>-2.676103103681271E-3</v>
      </c>
      <c r="V55" s="401">
        <v>9.9999999999909051E-3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64.650999999999996</v>
      </c>
      <c r="AI55" s="398">
        <v>-0.34900000000000375</v>
      </c>
      <c r="AJ55" s="398">
        <v>-66.295320000000359</v>
      </c>
      <c r="AK55" s="398">
        <v>-2.3000000000010346E-2</v>
      </c>
    </row>
    <row r="56" spans="1:37" ht="15" customHeight="1" x14ac:dyDescent="0.2">
      <c r="A56" s="86"/>
      <c r="B56" s="1739" t="s">
        <v>84</v>
      </c>
      <c r="C56" s="374"/>
      <c r="D56" s="374">
        <v>1120</v>
      </c>
      <c r="E56" s="401">
        <v>4.786999999999999</v>
      </c>
      <c r="F56" s="401">
        <v>0</v>
      </c>
      <c r="G56" s="401">
        <v>0</v>
      </c>
      <c r="H56" s="401">
        <v>42</v>
      </c>
      <c r="I56" s="401">
        <v>0</v>
      </c>
      <c r="J56" s="401">
        <v>0</v>
      </c>
      <c r="K56" s="401">
        <v>21.328232638888885</v>
      </c>
      <c r="L56" s="392">
        <v>1061.4587673611111</v>
      </c>
      <c r="M56" s="392">
        <v>1065.8900455789092</v>
      </c>
      <c r="N56" s="401">
        <v>4.4312782177980807</v>
      </c>
      <c r="O56" s="392">
        <v>1059.1039028279938</v>
      </c>
      <c r="P56" s="401">
        <v>-2.3548645331172793</v>
      </c>
      <c r="Q56" s="401">
        <v>0</v>
      </c>
      <c r="R56" s="401"/>
      <c r="S56" s="87"/>
      <c r="T56" s="374" t="s">
        <v>102</v>
      </c>
      <c r="U56" s="401">
        <v>14.322378402935101</v>
      </c>
      <c r="V56" s="401">
        <v>14.026902827993808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1064.6870000000001</v>
      </c>
      <c r="AC56" s="401">
        <v>88.723916666666682</v>
      </c>
      <c r="AD56" s="401">
        <v>6.016</v>
      </c>
      <c r="AE56" s="401">
        <v>21.328232638888885</v>
      </c>
      <c r="AF56" s="401">
        <v>-15.312232638888885</v>
      </c>
      <c r="AG56" s="401">
        <v>0</v>
      </c>
      <c r="AH56" s="392">
        <v>1060.0550000000001</v>
      </c>
      <c r="AI56" s="398">
        <v>-4.6320000000000618</v>
      </c>
      <c r="AJ56" s="398">
        <v>0.1769999999999925</v>
      </c>
      <c r="AK56" s="398">
        <v>14.009999999999991</v>
      </c>
    </row>
    <row r="57" spans="1:37" ht="15" hidden="1" customHeight="1" thickBot="1" x14ac:dyDescent="0.25">
      <c r="A57" s="86"/>
      <c r="B57" s="173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7.9072800000000143</v>
      </c>
      <c r="AK57" s="398">
        <v>0</v>
      </c>
    </row>
    <row r="58" spans="1:37" ht="15" customHeight="1" thickBot="1" x14ac:dyDescent="0.25">
      <c r="A58" s="86"/>
      <c r="B58" s="1741" t="s">
        <v>85</v>
      </c>
      <c r="C58" s="89">
        <v>2</v>
      </c>
      <c r="D58" s="89">
        <v>995</v>
      </c>
      <c r="E58" s="192">
        <v>-17.22</v>
      </c>
      <c r="F58" s="192">
        <v>16.399999999999999</v>
      </c>
      <c r="G58" s="192">
        <v>0</v>
      </c>
      <c r="H58" s="192">
        <v>7.5</v>
      </c>
      <c r="I58" s="192">
        <v>0</v>
      </c>
      <c r="J58" s="192">
        <v>0</v>
      </c>
      <c r="K58" s="192">
        <v>7.0754861111111094</v>
      </c>
      <c r="L58" s="190">
        <v>979.60451388888885</v>
      </c>
      <c r="M58" s="190">
        <v>1057.862279709318</v>
      </c>
      <c r="N58" s="192">
        <v>78.257765820429199</v>
      </c>
      <c r="O58" s="190">
        <v>1051.634</v>
      </c>
      <c r="P58" s="192">
        <v>72.029486111111169</v>
      </c>
      <c r="Q58" s="192">
        <v>0</v>
      </c>
      <c r="R58" s="192"/>
      <c r="S58" s="87"/>
      <c r="T58" s="89">
        <v>2</v>
      </c>
      <c r="U58" s="192">
        <v>-43.764690948541102</v>
      </c>
      <c r="V58" s="192">
        <v>-42.965999999999894</v>
      </c>
      <c r="W58" s="192">
        <v>0</v>
      </c>
      <c r="X58" s="192">
        <v>73</v>
      </c>
      <c r="Y58" s="192">
        <v>16.399999999999999</v>
      </c>
      <c r="Z58" s="192">
        <v>0</v>
      </c>
      <c r="AA58" s="192">
        <v>0</v>
      </c>
      <c r="AB58" s="190">
        <v>1059.6799999999998</v>
      </c>
      <c r="AC58" s="192">
        <v>88.306666666666658</v>
      </c>
      <c r="AD58" s="192">
        <v>3.2</v>
      </c>
      <c r="AE58" s="192">
        <v>7.0754861111111094</v>
      </c>
      <c r="AF58" s="192">
        <v>-3.8754861111111092</v>
      </c>
      <c r="AG58" s="192">
        <v>0</v>
      </c>
      <c r="AH58" s="190">
        <v>1039.422</v>
      </c>
      <c r="AI58" s="193">
        <v>-20.257999999999811</v>
      </c>
      <c r="AJ58" s="193">
        <v>-0.34900000000000375</v>
      </c>
      <c r="AK58" s="193">
        <v>-57.01299999999992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-65.513000000000005</v>
      </c>
      <c r="F59" s="97">
        <v>22.128319999999995</v>
      </c>
      <c r="G59" s="97">
        <v>0</v>
      </c>
      <c r="H59" s="97">
        <v>104.05000000000001</v>
      </c>
      <c r="I59" s="97">
        <v>0</v>
      </c>
      <c r="J59" s="97">
        <v>0</v>
      </c>
      <c r="K59" s="97">
        <v>100.63629282407405</v>
      </c>
      <c r="L59" s="97">
        <v>7726.9290271759273</v>
      </c>
      <c r="M59" s="97">
        <v>7885.0922296134795</v>
      </c>
      <c r="N59" s="97">
        <v>158.16320243755248</v>
      </c>
      <c r="O59" s="97">
        <v>7837.8239028279932</v>
      </c>
      <c r="P59" s="97">
        <v>110.89487565206582</v>
      </c>
      <c r="Q59" s="97">
        <v>7324.2890000000007</v>
      </c>
      <c r="R59" s="97">
        <v>513.53490282799248</v>
      </c>
      <c r="S59" s="449"/>
      <c r="T59" s="96" t="s">
        <v>81</v>
      </c>
      <c r="U59" s="97">
        <v>4.8445049722140539</v>
      </c>
      <c r="V59" s="97">
        <v>6.6789028279927152</v>
      </c>
      <c r="W59" s="97">
        <v>0</v>
      </c>
      <c r="X59" s="97">
        <v>94.8</v>
      </c>
      <c r="Y59" s="97">
        <v>22.128319999999995</v>
      </c>
      <c r="Z59" s="97">
        <v>0</v>
      </c>
      <c r="AA59" s="97">
        <v>-11</v>
      </c>
      <c r="AB59" s="97">
        <v>7396.3653200000008</v>
      </c>
      <c r="AC59" s="97">
        <v>616.36377666666669</v>
      </c>
      <c r="AD59" s="97">
        <v>35.497</v>
      </c>
      <c r="AE59" s="97">
        <v>100.63629282407405</v>
      </c>
      <c r="AF59" s="97">
        <v>-65.139292824074047</v>
      </c>
      <c r="AG59" s="97">
        <v>0</v>
      </c>
      <c r="AH59" s="97">
        <v>7330.07</v>
      </c>
      <c r="AI59" s="98">
        <v>-66.295320000001084</v>
      </c>
      <c r="AJ59" s="95">
        <v>0.45499999999999829</v>
      </c>
      <c r="AK59" s="98">
        <v>-62.582000000000335</v>
      </c>
    </row>
    <row r="60" spans="1:37" ht="15" customHeight="1" x14ac:dyDescent="0.2">
      <c r="A60" s="86"/>
      <c r="B60" s="173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0.25</v>
      </c>
      <c r="I60" s="401">
        <v>0</v>
      </c>
      <c r="J60" s="401">
        <v>0</v>
      </c>
      <c r="K60" s="401">
        <v>0</v>
      </c>
      <c r="L60" s="392">
        <v>149.75</v>
      </c>
      <c r="M60" s="392">
        <v>149.86500000000001</v>
      </c>
      <c r="N60" s="401">
        <v>0.11500000000000909</v>
      </c>
      <c r="O60" s="392">
        <v>149.86500000000001</v>
      </c>
      <c r="P60" s="401">
        <v>0.11500000000000909</v>
      </c>
      <c r="Q60" s="401">
        <v>0</v>
      </c>
      <c r="R60" s="401"/>
      <c r="S60" s="87"/>
      <c r="T60" s="374" t="s">
        <v>86</v>
      </c>
      <c r="U60" s="401">
        <v>-0.45799999999999841</v>
      </c>
      <c r="V60" s="401">
        <v>-0.45799999999999841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149.75</v>
      </c>
      <c r="AC60" s="401">
        <v>12.479166666666666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149.92699999999999</v>
      </c>
      <c r="AI60" s="398">
        <v>0.1769999999999925</v>
      </c>
      <c r="AJ60" s="398">
        <v>0</v>
      </c>
      <c r="AK60" s="398">
        <v>-0.53499999999999659</v>
      </c>
    </row>
    <row r="61" spans="1:37" ht="15" customHeight="1" x14ac:dyDescent="0.2">
      <c r="A61" s="86"/>
      <c r="B61" s="173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0.05</v>
      </c>
      <c r="I61" s="401">
        <v>0</v>
      </c>
      <c r="J61" s="401">
        <v>0</v>
      </c>
      <c r="K61" s="401">
        <v>0</v>
      </c>
      <c r="L61" s="392">
        <v>69.95</v>
      </c>
      <c r="M61" s="392">
        <v>70.376000000000005</v>
      </c>
      <c r="N61" s="401">
        <v>0.42600000000000193</v>
      </c>
      <c r="O61" s="392">
        <v>70.376000000000005</v>
      </c>
      <c r="P61" s="401">
        <v>0.42600000000000193</v>
      </c>
      <c r="Q61" s="401">
        <v>0</v>
      </c>
      <c r="R61" s="401"/>
      <c r="S61" s="87"/>
      <c r="T61" s="374" t="s">
        <v>103</v>
      </c>
      <c r="U61" s="401">
        <v>0.25</v>
      </c>
      <c r="V61" s="401">
        <v>0.25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69.95</v>
      </c>
      <c r="AC61" s="401">
        <v>5.8291666666666666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70.405000000000001</v>
      </c>
      <c r="AI61" s="398">
        <v>0.45499999999999829</v>
      </c>
      <c r="AJ61" s="398">
        <v>0</v>
      </c>
      <c r="AK61" s="398">
        <v>0.21399999999999864</v>
      </c>
    </row>
    <row r="62" spans="1:37" ht="15" customHeight="1" x14ac:dyDescent="0.2">
      <c r="A62" s="86"/>
      <c r="B62" s="173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-21.895999999999731</v>
      </c>
      <c r="AK62" s="398">
        <v>0</v>
      </c>
    </row>
    <row r="63" spans="1:37" ht="15" customHeight="1" x14ac:dyDescent="0.2">
      <c r="A63" s="86"/>
      <c r="B63" s="173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-21.26399999999974</v>
      </c>
      <c r="AK63" s="398">
        <v>0</v>
      </c>
    </row>
    <row r="64" spans="1:37" ht="15" customHeight="1" thickBot="1" x14ac:dyDescent="0.25">
      <c r="A64" s="86"/>
      <c r="B64" s="1741" t="s">
        <v>93</v>
      </c>
      <c r="C64" s="89"/>
      <c r="D64" s="89">
        <v>6180</v>
      </c>
      <c r="E64" s="192">
        <v>-8.8879999999999999</v>
      </c>
      <c r="F64" s="192">
        <v>200</v>
      </c>
      <c r="G64" s="192">
        <v>0</v>
      </c>
      <c r="H64" s="192">
        <v>55</v>
      </c>
      <c r="I64" s="192">
        <v>0</v>
      </c>
      <c r="J64" s="192">
        <v>0</v>
      </c>
      <c r="K64" s="192">
        <v>3.5441192129629626</v>
      </c>
      <c r="L64" s="190">
        <v>6312.5678807870372</v>
      </c>
      <c r="M64" s="190">
        <v>6250.8783954375003</v>
      </c>
      <c r="N64" s="192">
        <v>-61.689485349536881</v>
      </c>
      <c r="O64" s="190">
        <v>6222.0320000000002</v>
      </c>
      <c r="P64" s="192">
        <v>-90.535880787037058</v>
      </c>
      <c r="Q64" s="192">
        <v>0</v>
      </c>
      <c r="R64" s="192"/>
      <c r="S64" s="87"/>
      <c r="T64" s="89" t="s">
        <v>105</v>
      </c>
      <c r="U64" s="192">
        <v>-4</v>
      </c>
      <c r="V64" s="192">
        <v>-7.2680000000000291</v>
      </c>
      <c r="W64" s="192">
        <v>0</v>
      </c>
      <c r="X64" s="192">
        <v>0</v>
      </c>
      <c r="Y64" s="192">
        <v>0</v>
      </c>
      <c r="Z64" s="192">
        <v>0</v>
      </c>
      <c r="AA64" s="192">
        <v>130</v>
      </c>
      <c r="AB64" s="190">
        <v>7046.1120000000001</v>
      </c>
      <c r="AC64" s="192">
        <v>587.17600000000004</v>
      </c>
      <c r="AD64" s="192">
        <v>5.27</v>
      </c>
      <c r="AE64" s="192">
        <v>3.5441192129629626</v>
      </c>
      <c r="AF64" s="192">
        <v>1.725880787037037</v>
      </c>
      <c r="AG64" s="192">
        <v>0</v>
      </c>
      <c r="AH64" s="190">
        <v>7024.2160000000003</v>
      </c>
      <c r="AI64" s="193">
        <v>-21.895999999999731</v>
      </c>
      <c r="AJ64" s="193">
        <v>-125.73331999999972</v>
      </c>
      <c r="AK64" s="193">
        <v>21.678000000000793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200</v>
      </c>
      <c r="G65" s="97">
        <v>0</v>
      </c>
      <c r="H65" s="97">
        <v>55.3</v>
      </c>
      <c r="I65" s="97">
        <v>0</v>
      </c>
      <c r="J65" s="97">
        <v>0</v>
      </c>
      <c r="K65" s="97">
        <v>3.5441192129629626</v>
      </c>
      <c r="L65" s="119">
        <v>6532.267880787037</v>
      </c>
      <c r="M65" s="119">
        <v>6471.1193954375003</v>
      </c>
      <c r="N65" s="97">
        <v>-61.14848534953687</v>
      </c>
      <c r="O65" s="119">
        <v>6442.2730000000001</v>
      </c>
      <c r="P65" s="97">
        <v>-89.994880787036891</v>
      </c>
      <c r="Q65" s="97">
        <v>7200.0469999999996</v>
      </c>
      <c r="R65" s="97">
        <v>-757.77399999999943</v>
      </c>
      <c r="S65" s="449"/>
      <c r="T65" s="96" t="s">
        <v>88</v>
      </c>
      <c r="U65" s="97">
        <v>-4.2079999999996289</v>
      </c>
      <c r="V65" s="97">
        <v>-7.475999999999658</v>
      </c>
      <c r="W65" s="97">
        <v>0</v>
      </c>
      <c r="X65" s="97">
        <v>0</v>
      </c>
      <c r="Y65" s="97">
        <v>0</v>
      </c>
      <c r="Z65" s="97">
        <v>0</v>
      </c>
      <c r="AA65" s="97">
        <v>130</v>
      </c>
      <c r="AB65" s="119">
        <v>7265.8119999999999</v>
      </c>
      <c r="AC65" s="97">
        <v>605.48433333333332</v>
      </c>
      <c r="AD65" s="97">
        <v>9.9849999999999994</v>
      </c>
      <c r="AE65" s="97">
        <v>3.5441192129629626</v>
      </c>
      <c r="AF65" s="97">
        <v>6.4408807870370364</v>
      </c>
      <c r="AG65" s="97">
        <v>0</v>
      </c>
      <c r="AH65" s="119">
        <v>7244.5480000000007</v>
      </c>
      <c r="AI65" s="98">
        <v>-21.263999999999214</v>
      </c>
      <c r="AJ65" s="95">
        <v>0</v>
      </c>
      <c r="AK65" s="98">
        <v>21.35700000000088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-66.573000000000008</v>
      </c>
      <c r="F66" s="108">
        <v>256.48532</v>
      </c>
      <c r="G66" s="108">
        <v>0</v>
      </c>
      <c r="H66" s="108">
        <v>201.25</v>
      </c>
      <c r="I66" s="108">
        <v>0</v>
      </c>
      <c r="J66" s="442">
        <v>0</v>
      </c>
      <c r="K66" s="108">
        <v>131.17780671296293</v>
      </c>
      <c r="L66" s="108">
        <v>20272.48451328704</v>
      </c>
      <c r="M66" s="108">
        <v>20400.922625050982</v>
      </c>
      <c r="N66" s="108">
        <v>128.43811176394229</v>
      </c>
      <c r="O66" s="108">
        <v>20324.807902827994</v>
      </c>
      <c r="P66" s="108">
        <v>52.32338954095394</v>
      </c>
      <c r="Q66" s="108">
        <v>20567.307000000001</v>
      </c>
      <c r="R66" s="108">
        <v>-242.49909717200717</v>
      </c>
      <c r="S66" s="109"/>
      <c r="T66" s="105" t="s">
        <v>287</v>
      </c>
      <c r="U66" s="108">
        <v>-34.987495027785371</v>
      </c>
      <c r="V66" s="108">
        <v>-36.421097172006739</v>
      </c>
      <c r="W66" s="108">
        <v>0</v>
      </c>
      <c r="X66" s="108">
        <v>97.399999999999991</v>
      </c>
      <c r="Y66" s="108">
        <v>56.485319999999994</v>
      </c>
      <c r="Z66" s="108">
        <v>0</v>
      </c>
      <c r="AA66" s="108">
        <v>159</v>
      </c>
      <c r="AB66" s="106">
        <v>20745.062320000001</v>
      </c>
      <c r="AC66" s="108">
        <v>1728.7551933333334</v>
      </c>
      <c r="AD66" s="108">
        <v>67.225999999999999</v>
      </c>
      <c r="AE66" s="442">
        <v>131.17780671296293</v>
      </c>
      <c r="AF66" s="108">
        <v>-63.951806712962927</v>
      </c>
      <c r="AG66" s="108">
        <v>0</v>
      </c>
      <c r="AH66" s="108">
        <v>20619.328999999998</v>
      </c>
      <c r="AI66" s="108">
        <v>-125.733320000003</v>
      </c>
      <c r="AJ66" s="110">
        <v>0</v>
      </c>
      <c r="AK66" s="108">
        <v>-76.849000000001979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-109.22</v>
      </c>
      <c r="F68" s="108">
        <v>409.48532</v>
      </c>
      <c r="G68" s="106">
        <v>0</v>
      </c>
      <c r="H68" s="106">
        <v>250.03709677419354</v>
      </c>
      <c r="I68" s="106">
        <v>0</v>
      </c>
      <c r="J68" s="447">
        <v>0</v>
      </c>
      <c r="K68" s="106">
        <v>253.45597569444442</v>
      </c>
      <c r="L68" s="106">
        <v>30662.772247531364</v>
      </c>
      <c r="M68" s="106">
        <v>30539.018109810237</v>
      </c>
      <c r="N68" s="108">
        <v>-123.75413772112734</v>
      </c>
      <c r="O68" s="106">
        <v>30705.170874894491</v>
      </c>
      <c r="P68" s="108">
        <v>42.398627363127162</v>
      </c>
      <c r="Q68" s="106">
        <v>30998.278000000002</v>
      </c>
      <c r="R68" s="108">
        <v>-293.10712510551093</v>
      </c>
      <c r="S68" s="109"/>
      <c r="T68" s="105" t="s">
        <v>288</v>
      </c>
      <c r="U68" s="108">
        <v>-95.816363446930183</v>
      </c>
      <c r="V68" s="108">
        <v>-115.42109717200674</v>
      </c>
      <c r="W68" s="108">
        <v>0</v>
      </c>
      <c r="X68" s="108">
        <v>92.759999999999991</v>
      </c>
      <c r="Y68" s="106">
        <v>99.485320000000002</v>
      </c>
      <c r="Z68" s="120">
        <v>0</v>
      </c>
      <c r="AA68" s="108">
        <v>143</v>
      </c>
      <c r="AB68" s="107">
        <v>31126.98822322581</v>
      </c>
      <c r="AC68" s="106">
        <v>2583.725837853694</v>
      </c>
      <c r="AD68" s="106">
        <v>195.22300000000001</v>
      </c>
      <c r="AE68" s="106">
        <v>253.45597569444442</v>
      </c>
      <c r="AF68" s="106">
        <v>-58.232975694444434</v>
      </c>
      <c r="AG68" s="108">
        <v>0</v>
      </c>
      <c r="AH68" s="106">
        <v>30852.328999999998</v>
      </c>
      <c r="AI68" s="108">
        <v>-274.65922322580991</v>
      </c>
      <c r="AJ68" s="169" t="e">
        <v>#VALUE!</v>
      </c>
      <c r="AK68" s="108">
        <v>-155.84900000000198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4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4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44" t="s">
        <v>322</v>
      </c>
      <c r="Y72" s="1744" t="s">
        <v>323</v>
      </c>
      <c r="Z72" s="331" t="s">
        <v>324</v>
      </c>
      <c r="AA72" s="1744" t="s">
        <v>325</v>
      </c>
      <c r="AB72" s="333" t="s">
        <v>317</v>
      </c>
      <c r="AC72" s="174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5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45" t="s">
        <v>316</v>
      </c>
      <c r="Y73" s="1745" t="s">
        <v>327</v>
      </c>
      <c r="Z73" s="332" t="s">
        <v>328</v>
      </c>
      <c r="AA73" s="1745" t="s">
        <v>316</v>
      </c>
      <c r="AB73" s="334" t="s">
        <v>316</v>
      </c>
      <c r="AC73" s="174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5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0</v>
      </c>
      <c r="J76" s="404">
        <v>0</v>
      </c>
      <c r="K76" s="404">
        <v>138</v>
      </c>
      <c r="L76" s="403">
        <v>6150.8879999999999</v>
      </c>
      <c r="M76" s="403">
        <v>6309.4312499999996</v>
      </c>
      <c r="N76" s="404">
        <v>158.54324999999972</v>
      </c>
      <c r="O76" s="403">
        <v>2</v>
      </c>
      <c r="P76" s="404">
        <v>73.806249999999636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1.9554919641694377</v>
      </c>
      <c r="AA76" s="267">
        <v>31.060685924224668</v>
      </c>
      <c r="AB76" s="267">
        <v>37.93</v>
      </c>
      <c r="AC76" s="336">
        <v>6.8693140757753319</v>
      </c>
      <c r="AD76" s="336">
        <v>-1.0730000000000004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1.1458333333333299</v>
      </c>
      <c r="J77" s="382">
        <v>0</v>
      </c>
      <c r="K77" s="382">
        <v>230</v>
      </c>
      <c r="L77" s="381">
        <v>8268.8541666666679</v>
      </c>
      <c r="M77" s="381">
        <v>8276</v>
      </c>
      <c r="N77" s="382">
        <v>7.1458333333321207</v>
      </c>
      <c r="O77" s="381">
        <v>4</v>
      </c>
      <c r="P77" s="382">
        <v>90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1.6591054256811411E-3</v>
      </c>
      <c r="AA77" s="384">
        <v>16.498340894574319</v>
      </c>
      <c r="AB77" s="384">
        <v>13.099</v>
      </c>
      <c r="AC77" s="383">
        <v>-3.3993408945743191</v>
      </c>
      <c r="AD77" s="182">
        <v>0.75599999999999845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-0.67972299999999919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7245</v>
      </c>
      <c r="N78" s="382">
        <v>-5</v>
      </c>
      <c r="O78" s="381">
        <v>7</v>
      </c>
      <c r="P78" s="382">
        <v>20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36.377000000000002</v>
      </c>
      <c r="AC78" s="383">
        <v>-9.6229999999999976</v>
      </c>
      <c r="AD78" s="383">
        <v>-3.4350000000000023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-35.393999999999998</v>
      </c>
      <c r="F79" s="382">
        <v>0</v>
      </c>
      <c r="G79" s="382">
        <v>65</v>
      </c>
      <c r="H79" s="382">
        <v>0</v>
      </c>
      <c r="I79" s="382">
        <v>181.82490740740741</v>
      </c>
      <c r="J79" s="382">
        <v>0</v>
      </c>
      <c r="K79" s="382">
        <v>1700</v>
      </c>
      <c r="L79" s="381">
        <v>11797.781092592591</v>
      </c>
      <c r="M79" s="381">
        <v>11795.385400000001</v>
      </c>
      <c r="N79" s="382">
        <v>-2.3956925925904216</v>
      </c>
      <c r="O79" s="381"/>
      <c r="P79" s="382">
        <v>-37.500500000000102</v>
      </c>
      <c r="Q79" s="187"/>
      <c r="R79" s="2899" t="s">
        <v>41</v>
      </c>
      <c r="S79" s="2900"/>
      <c r="T79" s="2900"/>
      <c r="U79" s="2900"/>
      <c r="V79" s="374"/>
      <c r="W79" s="383">
        <v>-1374.6302499986207</v>
      </c>
      <c r="X79" s="383">
        <v>135</v>
      </c>
      <c r="Y79" s="383">
        <v>-1.3746302499986207</v>
      </c>
      <c r="Z79" s="383">
        <v>1.3914860300169891</v>
      </c>
      <c r="AA79" s="384">
        <v>132.23388371998439</v>
      </c>
      <c r="AB79" s="384">
        <v>135.023</v>
      </c>
      <c r="AC79" s="383">
        <v>2.7891162800156053</v>
      </c>
      <c r="AD79" s="383">
        <v>-0.83500000000000796</v>
      </c>
      <c r="AE79" s="384">
        <v>129</v>
      </c>
      <c r="AF79" s="383">
        <v>136.81900000000002</v>
      </c>
      <c r="AG79" s="383">
        <v>7.8190000000000168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10361.526399999999</v>
      </c>
      <c r="N80" s="382">
        <v>103.52639999999883</v>
      </c>
      <c r="O80" s="381">
        <v>11</v>
      </c>
      <c r="P80" s="382">
        <v>29.079999999998108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49.936999999999998</v>
      </c>
      <c r="AC80" s="383">
        <v>-0.46300000000000097</v>
      </c>
      <c r="AD80" s="383">
        <v>-6.8179999999999978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15852.370000000003</v>
      </c>
      <c r="N81" s="382">
        <v>182.37000000000262</v>
      </c>
      <c r="O81" s="381">
        <v>13</v>
      </c>
      <c r="P81" s="382">
        <v>2.4110000000036962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68.709000000000003</v>
      </c>
      <c r="AC81" s="383">
        <v>-1.7909999999999968</v>
      </c>
      <c r="AD81" s="182">
        <v>-0.28700000000000614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6540.1478999999999</v>
      </c>
      <c r="N82" s="157">
        <v>80.147899999999936</v>
      </c>
      <c r="O82" s="153">
        <v>15</v>
      </c>
      <c r="P82" s="157">
        <v>54.353299999998853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42.077300000000001</v>
      </c>
      <c r="AC82" s="383">
        <v>1.8475136151478964</v>
      </c>
      <c r="AD82" s="182">
        <v>-1.4823000000000022</v>
      </c>
      <c r="AE82" s="185">
        <v>251.49</v>
      </c>
      <c r="AF82" s="383">
        <v>251.88</v>
      </c>
      <c r="AG82" s="383">
        <v>0.38999999999998636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-12.506</v>
      </c>
      <c r="F83" s="150">
        <v>0</v>
      </c>
      <c r="G83" s="150">
        <v>145</v>
      </c>
      <c r="H83" s="150">
        <v>50</v>
      </c>
      <c r="I83" s="150">
        <v>182.97074074074075</v>
      </c>
      <c r="J83" s="150">
        <v>0</v>
      </c>
      <c r="K83" s="150">
        <v>2576</v>
      </c>
      <c r="L83" s="285">
        <v>65855.523259259266</v>
      </c>
      <c r="M83" s="285">
        <v>66379.860950000002</v>
      </c>
      <c r="N83" s="150">
        <v>524.3376907407428</v>
      </c>
      <c r="O83" s="285" t="s">
        <v>40</v>
      </c>
      <c r="P83" s="150">
        <v>232.15004999999655</v>
      </c>
      <c r="Q83" s="187"/>
      <c r="R83" s="2905" t="s">
        <v>40</v>
      </c>
      <c r="S83" s="2906"/>
      <c r="T83" s="2906"/>
      <c r="U83" s="2907"/>
      <c r="V83" s="179"/>
      <c r="W83" s="180">
        <v>-1328.6659767524125</v>
      </c>
      <c r="X83" s="180">
        <v>391.59999999999997</v>
      </c>
      <c r="Y83" s="180">
        <v>-1.3286659767524125</v>
      </c>
      <c r="Z83" s="180">
        <v>3.348637099612108</v>
      </c>
      <c r="AA83" s="180">
        <v>386.92269692363544</v>
      </c>
      <c r="AB83" s="180">
        <v>383.15229999999997</v>
      </c>
      <c r="AC83" s="180">
        <v>-3.7703969236354808</v>
      </c>
      <c r="AD83" s="180">
        <v>-13.174299999999903</v>
      </c>
      <c r="AE83" s="180">
        <v>380.49</v>
      </c>
      <c r="AF83" s="180">
        <v>388.69900000000001</v>
      </c>
      <c r="AG83" s="180">
        <v>8.2090000000000032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120</v>
      </c>
      <c r="H84" s="382">
        <v>0</v>
      </c>
      <c r="I84" s="382">
        <v>10.8</v>
      </c>
      <c r="J84" s="382">
        <v>0</v>
      </c>
      <c r="K84" s="382">
        <v>425</v>
      </c>
      <c r="L84" s="381">
        <v>3344.2</v>
      </c>
      <c r="M84" s="381">
        <v>3371.5479999999998</v>
      </c>
      <c r="N84" s="382">
        <v>27.347999999999956</v>
      </c>
      <c r="O84" s="381">
        <v>1</v>
      </c>
      <c r="P84" s="382">
        <v>-26.096000000000458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0.15081263453477262</v>
      </c>
      <c r="AA84" s="267">
        <v>12.349187365465227</v>
      </c>
      <c r="AB84" s="267">
        <v>14.338000000000001</v>
      </c>
      <c r="AC84" s="383">
        <v>1.9888126345347743</v>
      </c>
      <c r="AD84" s="182">
        <v>-0.68300000000000161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2.9930909999999997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4513.348</v>
      </c>
      <c r="N85" s="382">
        <v>23.347999999999956</v>
      </c>
      <c r="O85" s="381">
        <v>2</v>
      </c>
      <c r="P85" s="382">
        <v>-18.823199999999815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2.863</v>
      </c>
      <c r="AC85" s="383">
        <v>0.46300000000000008</v>
      </c>
      <c r="AD85" s="182">
        <v>0.2589999999999999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1.9610239999999999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0</v>
      </c>
      <c r="H86" s="382">
        <v>0</v>
      </c>
      <c r="I86" s="382">
        <v>802.97976851851854</v>
      </c>
      <c r="J86" s="382">
        <v>0</v>
      </c>
      <c r="K86" s="382">
        <v>70</v>
      </c>
      <c r="L86" s="381">
        <v>5917.0202314814815</v>
      </c>
      <c r="M86" s="381">
        <v>5880.5380000000005</v>
      </c>
      <c r="N86" s="382">
        <v>-36.482231481480994</v>
      </c>
      <c r="O86" s="381">
        <v>3</v>
      </c>
      <c r="P86" s="382">
        <v>-849.96200000000135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3.875722411959567</v>
      </c>
      <c r="AA86" s="384">
        <v>19.624277588040432</v>
      </c>
      <c r="AB86" s="384">
        <v>17.52</v>
      </c>
      <c r="AC86" s="383">
        <v>-2.1042775880404321</v>
      </c>
      <c r="AD86" s="182">
        <v>-14.768000000000001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4.9541149999999998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38.854722222222222</v>
      </c>
      <c r="J87" s="382">
        <v>0</v>
      </c>
      <c r="K87" s="382">
        <v>442</v>
      </c>
      <c r="L87" s="381">
        <v>5803.1452777777777</v>
      </c>
      <c r="M87" s="381">
        <v>5809.4265999999989</v>
      </c>
      <c r="N87" s="382">
        <v>6.2813222222212062</v>
      </c>
      <c r="O87" s="381" t="s">
        <v>44</v>
      </c>
      <c r="P87" s="382">
        <v>-114.36090000000149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34.488</v>
      </c>
      <c r="AC87" s="383">
        <v>-7.1120000000000019</v>
      </c>
      <c r="AD87" s="182">
        <v>6.3469999999999942</v>
      </c>
      <c r="AE87" s="384">
        <v>78</v>
      </c>
      <c r="AF87" s="383">
        <v>69.932000000000002</v>
      </c>
      <c r="AG87" s="383">
        <v>-8.0679999999999978</v>
      </c>
      <c r="AH87" s="2915" t="s">
        <v>36</v>
      </c>
      <c r="AI87" s="2939" t="s">
        <v>36</v>
      </c>
      <c r="AJ87" s="366" t="s">
        <v>36</v>
      </c>
      <c r="AK87" s="361">
        <v>0.71211499999999983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95</v>
      </c>
      <c r="H88" s="382">
        <v>0</v>
      </c>
      <c r="I88" s="382">
        <v>64.204456018518513</v>
      </c>
      <c r="J88" s="382">
        <v>0</v>
      </c>
      <c r="K88" s="382">
        <v>0</v>
      </c>
      <c r="L88" s="381">
        <v>5430.7505439814813</v>
      </c>
      <c r="M88" s="381">
        <v>5548</v>
      </c>
      <c r="N88" s="382">
        <v>117.24945601851869</v>
      </c>
      <c r="O88" s="381" t="s">
        <v>46</v>
      </c>
      <c r="P88" s="382">
        <v>27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0.73369383075872074</v>
      </c>
      <c r="AA88" s="384">
        <v>79.135830830622695</v>
      </c>
      <c r="AB88" s="384">
        <v>82.844999999999999</v>
      </c>
      <c r="AC88" s="383">
        <v>3.7091691693773043</v>
      </c>
      <c r="AD88" s="383">
        <v>1.8200000000000074</v>
      </c>
      <c r="AE88" s="384">
        <v>80.405000000000001</v>
      </c>
      <c r="AF88" s="383">
        <v>83.540999999999997</v>
      </c>
      <c r="AG88" s="383">
        <v>3.1359999999999957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8540.4223999999995</v>
      </c>
      <c r="N89" s="382">
        <v>258.42025879629546</v>
      </c>
      <c r="O89" s="381">
        <v>4</v>
      </c>
      <c r="P89" s="382">
        <v>3.7881999999990512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21.352</v>
      </c>
      <c r="AC89" s="383">
        <v>-0.34399082736268483</v>
      </c>
      <c r="AD89" s="383">
        <v>1.0000000000012221E-3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21.21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9571.4417999999987</v>
      </c>
      <c r="N90" s="382">
        <v>-28.558200000001307</v>
      </c>
      <c r="O90" s="381">
        <v>6</v>
      </c>
      <c r="P90" s="382">
        <v>-115.66619999999966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11.343999999999999</v>
      </c>
      <c r="AC90" s="383">
        <v>1.3439999999999994</v>
      </c>
      <c r="AD90" s="182">
        <v>0.30500000000000149</v>
      </c>
      <c r="AE90" s="384">
        <v>30</v>
      </c>
      <c r="AF90" s="383">
        <v>31.116</v>
      </c>
      <c r="AG90" s="383">
        <v>1.1159999999999997</v>
      </c>
      <c r="AH90" s="2895" t="s">
        <v>337</v>
      </c>
      <c r="AI90" s="2912" t="s">
        <v>337</v>
      </c>
      <c r="AJ90" s="405" t="s">
        <v>337</v>
      </c>
      <c r="AK90" s="379">
        <v>15.079705000000001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2349.6</v>
      </c>
      <c r="N91" s="155">
        <v>37.599999999999909</v>
      </c>
      <c r="O91" s="381" t="s">
        <v>50</v>
      </c>
      <c r="P91" s="155">
        <v>6.5600000000004002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8.4719999999999995</v>
      </c>
      <c r="AC91" s="383">
        <v>0.97199999999999953</v>
      </c>
      <c r="AD91" s="383">
        <v>0.30000000000000071</v>
      </c>
      <c r="AE91" s="384">
        <v>8.31</v>
      </c>
      <c r="AF91" s="383">
        <v>8.4969999999999999</v>
      </c>
      <c r="AG91" s="383">
        <v>0.18699999999999939</v>
      </c>
      <c r="AH91" s="2895" t="s">
        <v>338</v>
      </c>
      <c r="AI91" s="2912" t="s">
        <v>338</v>
      </c>
      <c r="AJ91" s="405" t="s">
        <v>338</v>
      </c>
      <c r="AK91" s="379">
        <v>9.8055719999999997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0.27222222222221998</v>
      </c>
      <c r="J92" s="382">
        <v>0</v>
      </c>
      <c r="K92" s="382">
        <v>258</v>
      </c>
      <c r="L92" s="381">
        <v>6557.7277777777781</v>
      </c>
      <c r="M92" s="381">
        <v>6731.8950000000004</v>
      </c>
      <c r="N92" s="382">
        <v>174.16722222222234</v>
      </c>
      <c r="O92" s="381" t="s">
        <v>52</v>
      </c>
      <c r="P92" s="382">
        <v>8.6419999999998254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4.0308159643889882E-2</v>
      </c>
      <c r="AA92" s="384">
        <v>41.959691840356108</v>
      </c>
      <c r="AB92" s="384">
        <v>44.997</v>
      </c>
      <c r="AC92" s="383">
        <v>3.0373081596438922</v>
      </c>
      <c r="AD92" s="182">
        <v>-1.4859999999999971</v>
      </c>
      <c r="AE92" s="384">
        <v>43</v>
      </c>
      <c r="AF92" s="383">
        <v>45.665999999999997</v>
      </c>
      <c r="AG92" s="383">
        <v>2.6659999999999968</v>
      </c>
      <c r="AH92" s="2895" t="s">
        <v>357</v>
      </c>
      <c r="AI92" s="2912" t="s">
        <v>357</v>
      </c>
      <c r="AJ92" s="406" t="s">
        <v>357</v>
      </c>
      <c r="AK92" s="379">
        <v>24.885277000000002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-50.045000000000002</v>
      </c>
      <c r="F93" s="150">
        <v>0</v>
      </c>
      <c r="G93" s="150">
        <v>215</v>
      </c>
      <c r="H93" s="150">
        <v>0</v>
      </c>
      <c r="I93" s="150">
        <v>1102.1090277777776</v>
      </c>
      <c r="J93" s="150">
        <v>0</v>
      </c>
      <c r="K93" s="150">
        <v>2004</v>
      </c>
      <c r="L93" s="285">
        <v>51736.845972222225</v>
      </c>
      <c r="M93" s="285">
        <v>52316.219799999992</v>
      </c>
      <c r="N93" s="150">
        <v>579.3738277777752</v>
      </c>
      <c r="O93" s="285" t="s">
        <v>47</v>
      </c>
      <c r="P93" s="150">
        <v>-1078.9181000000099</v>
      </c>
      <c r="Q93" s="187"/>
      <c r="R93" s="2905" t="s">
        <v>47</v>
      </c>
      <c r="S93" s="2906"/>
      <c r="T93" s="2906"/>
      <c r="U93" s="2907"/>
      <c r="V93" s="179"/>
      <c r="W93" s="180">
        <v>-630.47533861858142</v>
      </c>
      <c r="X93" s="180">
        <v>242</v>
      </c>
      <c r="Y93" s="180">
        <v>-0.6304753386185814</v>
      </c>
      <c r="Z93" s="180">
        <v>5.1045462095342673</v>
      </c>
      <c r="AA93" s="180">
        <v>236.26497845184716</v>
      </c>
      <c r="AB93" s="180">
        <v>238.21899999999999</v>
      </c>
      <c r="AC93" s="180">
        <v>1.9540215481528511</v>
      </c>
      <c r="AD93" s="180">
        <v>-7.9050000000000011</v>
      </c>
      <c r="AE93" s="180">
        <v>239.715</v>
      </c>
      <c r="AF93" s="180">
        <v>238.75200000000001</v>
      </c>
      <c r="AG93" s="180">
        <v>-0.96299999999999386</v>
      </c>
      <c r="AH93" s="2893" t="s">
        <v>36</v>
      </c>
      <c r="AI93" s="2940" t="s">
        <v>36</v>
      </c>
      <c r="AJ93" s="407" t="s">
        <v>36</v>
      </c>
      <c r="AK93" s="379">
        <v>3.6752770000000012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120</v>
      </c>
      <c r="H94" s="280">
        <v>0</v>
      </c>
      <c r="I94" s="280">
        <v>852.63449074074072</v>
      </c>
      <c r="J94" s="280">
        <v>0</v>
      </c>
      <c r="K94" s="280">
        <v>1237</v>
      </c>
      <c r="L94" s="279">
        <v>19554.36550925926</v>
      </c>
      <c r="M94" s="279">
        <v>19574.8606</v>
      </c>
      <c r="N94" s="280">
        <v>20.495090740740125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-62.551000000000002</v>
      </c>
      <c r="F95" s="280">
        <v>0</v>
      </c>
      <c r="G95" s="280">
        <v>360</v>
      </c>
      <c r="H95" s="280">
        <v>50</v>
      </c>
      <c r="I95" s="280">
        <v>1285.0797685185182</v>
      </c>
      <c r="J95" s="280">
        <v>0</v>
      </c>
      <c r="K95" s="280">
        <v>4580</v>
      </c>
      <c r="L95" s="279">
        <v>117592.36923148148</v>
      </c>
      <c r="M95" s="279">
        <v>118696.08074999999</v>
      </c>
      <c r="N95" s="280">
        <v>1103.711518518518</v>
      </c>
      <c r="O95" s="279"/>
      <c r="P95" s="280">
        <v>-846.76805000001332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81.490868055555552</v>
      </c>
      <c r="J97" s="280">
        <v>0</v>
      </c>
      <c r="K97" s="280">
        <v>3036</v>
      </c>
      <c r="L97" s="279">
        <v>10264.509131944444</v>
      </c>
      <c r="M97" s="279">
        <v>10429.712</v>
      </c>
      <c r="N97" s="280">
        <v>165.20286805555588</v>
      </c>
      <c r="O97" s="279"/>
      <c r="P97" s="280">
        <v>74.300999999999476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81.490868055555552</v>
      </c>
      <c r="J98" s="155">
        <v>0</v>
      </c>
      <c r="K98" s="155">
        <v>3036</v>
      </c>
      <c r="L98" s="156">
        <v>10264.509131944444</v>
      </c>
      <c r="M98" s="156">
        <v>10429.712</v>
      </c>
      <c r="N98" s="155">
        <v>165.20286805555588</v>
      </c>
      <c r="O98" s="156">
        <v>2</v>
      </c>
      <c r="P98" s="155">
        <v>74.300999999999476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13.314690004980598</v>
      </c>
      <c r="AA98" s="384">
        <v>670.69769071968676</v>
      </c>
      <c r="AB98" s="384">
        <v>672.51200000000006</v>
      </c>
      <c r="AC98" s="383">
        <v>1.8143092803132959</v>
      </c>
      <c r="AD98" s="182">
        <v>-7.0210000000000719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110</v>
      </c>
      <c r="H99" s="382">
        <v>43</v>
      </c>
      <c r="I99" s="382">
        <v>19.2849537037037</v>
      </c>
      <c r="J99" s="382">
        <v>0</v>
      </c>
      <c r="K99" s="382">
        <v>1184</v>
      </c>
      <c r="L99" s="381">
        <v>9017.7150462962964</v>
      </c>
      <c r="M99" s="381">
        <v>8732</v>
      </c>
      <c r="N99" s="382">
        <v>-285.71504629629635</v>
      </c>
      <c r="O99" s="381">
        <v>3</v>
      </c>
      <c r="P99" s="382">
        <v>-105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0.43722405990188806</v>
      </c>
      <c r="AA99" s="384">
        <v>191.56277594009811</v>
      </c>
      <c r="AB99" s="384">
        <v>191.327</v>
      </c>
      <c r="AC99" s="383">
        <v>-0.23577594009810809</v>
      </c>
      <c r="AD99" s="182">
        <v>0.22199999999997999</v>
      </c>
      <c r="AE99" s="384">
        <v>925</v>
      </c>
      <c r="AF99" s="383">
        <v>926.14300000000003</v>
      </c>
      <c r="AG99" s="383">
        <v>1.1430000000000291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-29.272999999999996</v>
      </c>
      <c r="F100" s="155">
        <v>0</v>
      </c>
      <c r="G100" s="155">
        <v>80</v>
      </c>
      <c r="H100" s="155">
        <v>0</v>
      </c>
      <c r="I100" s="155">
        <v>33.260173611111107</v>
      </c>
      <c r="J100" s="155">
        <v>0</v>
      </c>
      <c r="K100" s="155">
        <v>550</v>
      </c>
      <c r="L100" s="156">
        <v>11817.466826388889</v>
      </c>
      <c r="M100" s="156">
        <v>11694.710499999999</v>
      </c>
      <c r="N100" s="155">
        <v>-122.75632638888965</v>
      </c>
      <c r="O100" s="156">
        <v>1</v>
      </c>
      <c r="P100" s="155">
        <v>-29.878500000002532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-3794.5897849575308</v>
      </c>
      <c r="X100" s="383">
        <v>305</v>
      </c>
      <c r="Y100" s="383">
        <v>-3.7945897849575307</v>
      </c>
      <c r="Z100" s="182">
        <v>9.7668578025837842</v>
      </c>
      <c r="AA100" s="384">
        <v>291.43855241245871</v>
      </c>
      <c r="AB100" s="384">
        <v>258.173</v>
      </c>
      <c r="AC100" s="383">
        <v>-33.265552412458703</v>
      </c>
      <c r="AD100" s="182">
        <v>22.988999999999976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-127.72672299999999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1.5861805555555599</v>
      </c>
      <c r="J101" s="382">
        <v>0</v>
      </c>
      <c r="K101" s="382">
        <v>480</v>
      </c>
      <c r="L101" s="381">
        <v>13630.413819444444</v>
      </c>
      <c r="M101" s="381">
        <v>13594.291499999998</v>
      </c>
      <c r="N101" s="382">
        <v>-36.122319444446475</v>
      </c>
      <c r="O101" s="381">
        <v>2</v>
      </c>
      <c r="P101" s="382">
        <v>210.43249999999534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3125.2376726111315</v>
      </c>
      <c r="X101" s="383">
        <v>750</v>
      </c>
      <c r="Y101" s="383">
        <v>3.1252376726111315</v>
      </c>
      <c r="Z101" s="182">
        <v>2.7415618456836017</v>
      </c>
      <c r="AA101" s="384">
        <v>750.38367582692752</v>
      </c>
      <c r="AB101" s="384">
        <v>798.20299999999997</v>
      </c>
      <c r="AC101" s="383">
        <v>47.819324173072459</v>
      </c>
      <c r="AD101" s="182">
        <v>-14.370000000000005</v>
      </c>
      <c r="AE101" s="384">
        <v>907</v>
      </c>
      <c r="AF101" s="335">
        <v>938.21699999999998</v>
      </c>
      <c r="AG101" s="335">
        <v>31.216999999999985</v>
      </c>
      <c r="AH101" s="2895" t="s">
        <v>358</v>
      </c>
      <c r="AI101" s="2912" t="s">
        <v>358</v>
      </c>
      <c r="AJ101" s="406" t="s">
        <v>358</v>
      </c>
      <c r="AK101" s="379">
        <v>24.885277000000002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32.727000000000004</v>
      </c>
      <c r="F102" s="150">
        <v>0</v>
      </c>
      <c r="G102" s="150">
        <v>190</v>
      </c>
      <c r="H102" s="150">
        <v>43</v>
      </c>
      <c r="I102" s="150">
        <v>135.62217592592592</v>
      </c>
      <c r="J102" s="150">
        <v>0</v>
      </c>
      <c r="K102" s="150">
        <v>5250</v>
      </c>
      <c r="L102" s="285">
        <v>44730.104824074071</v>
      </c>
      <c r="M102" s="285">
        <v>44450.714</v>
      </c>
      <c r="N102" s="150">
        <v>-279.39082407407659</v>
      </c>
      <c r="O102" s="285" t="s">
        <v>54</v>
      </c>
      <c r="P102" s="150">
        <v>149.85499999999593</v>
      </c>
      <c r="Q102" s="187"/>
      <c r="R102" s="2905" t="s">
        <v>54</v>
      </c>
      <c r="S102" s="2906"/>
      <c r="T102" s="2906"/>
      <c r="U102" s="2907"/>
      <c r="V102" s="179"/>
      <c r="W102" s="180">
        <v>343.02861232095165</v>
      </c>
      <c r="X102" s="180">
        <v>1930</v>
      </c>
      <c r="Y102" s="180">
        <v>0.34302861232095166</v>
      </c>
      <c r="Z102" s="180">
        <v>26.260333713149873</v>
      </c>
      <c r="AA102" s="180">
        <v>1904.0826948991712</v>
      </c>
      <c r="AB102" s="180">
        <v>1920.2150000000001</v>
      </c>
      <c r="AC102" s="180">
        <v>16.132305100828944</v>
      </c>
      <c r="AD102" s="180">
        <v>1.819999999999709</v>
      </c>
      <c r="AE102" s="180">
        <v>1832</v>
      </c>
      <c r="AF102" s="342">
        <v>1864.3600000000001</v>
      </c>
      <c r="AG102" s="342">
        <v>32.360000000000127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-29.823999999999998</v>
      </c>
      <c r="F103" s="163">
        <v>0</v>
      </c>
      <c r="G103" s="163">
        <v>550</v>
      </c>
      <c r="H103" s="163">
        <v>93</v>
      </c>
      <c r="I103" s="163">
        <v>1420.7019444444441</v>
      </c>
      <c r="J103" s="163">
        <v>0</v>
      </c>
      <c r="K103" s="163">
        <v>9830</v>
      </c>
      <c r="L103" s="163">
        <v>162322.47405555556</v>
      </c>
      <c r="M103" s="163">
        <v>163146.79475</v>
      </c>
      <c r="N103" s="167">
        <v>824.32069444444141</v>
      </c>
      <c r="O103" s="318" t="s">
        <v>283</v>
      </c>
      <c r="P103" s="167">
        <v>-696.91305000001739</v>
      </c>
      <c r="Q103" s="187"/>
      <c r="R103" s="2890" t="s">
        <v>283</v>
      </c>
      <c r="S103" s="2891"/>
      <c r="T103" s="2891"/>
      <c r="U103" s="2892"/>
      <c r="V103" s="181"/>
      <c r="W103" s="181">
        <v>-1616.1127030500422</v>
      </c>
      <c r="X103" s="181">
        <v>2563.6</v>
      </c>
      <c r="Y103" s="181">
        <v>-1.6161127030500422</v>
      </c>
      <c r="Z103" s="181">
        <v>34.713517022296244</v>
      </c>
      <c r="AA103" s="181">
        <v>2527.2703702746539</v>
      </c>
      <c r="AB103" s="181">
        <v>2541.5862999999999</v>
      </c>
      <c r="AC103" s="181">
        <v>14.315929725346315</v>
      </c>
      <c r="AD103" s="181">
        <v>-19.259300000000167</v>
      </c>
      <c r="AE103" s="181">
        <v>2452.2049999999999</v>
      </c>
      <c r="AF103" s="1738">
        <v>2491.8110000000001</v>
      </c>
      <c r="AG103" s="1738">
        <v>39.606000000000222</v>
      </c>
      <c r="AH103" s="2895" t="s">
        <v>341</v>
      </c>
      <c r="AI103" s="2912" t="s">
        <v>341</v>
      </c>
      <c r="AJ103" s="405" t="s">
        <v>341</v>
      </c>
      <c r="AK103" s="385">
        <v>-5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10192.650000000001</v>
      </c>
      <c r="N104" s="293">
        <v>-50.265999999997803</v>
      </c>
      <c r="O104" s="292">
        <v>1</v>
      </c>
      <c r="P104" s="293">
        <v>-36.599999999998545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7.9617808891437741E-2</v>
      </c>
      <c r="AA104" s="267">
        <v>30.765985120275612</v>
      </c>
      <c r="AB104" s="267">
        <v>31.631</v>
      </c>
      <c r="AC104" s="383">
        <v>0.86501487972438795</v>
      </c>
      <c r="AD104" s="182">
        <v>-0.5210000000000008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-1536.343723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12692.720000000001</v>
      </c>
      <c r="N105" s="382">
        <v>-57.279999999998836</v>
      </c>
      <c r="O105" s="370">
        <v>3</v>
      </c>
      <c r="P105" s="382">
        <v>67.440000000002328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0.44980859754531749</v>
      </c>
      <c r="AA105" s="384">
        <v>45.250191402454682</v>
      </c>
      <c r="AB105" s="384">
        <v>45.39</v>
      </c>
      <c r="AC105" s="383">
        <v>0.13980859754531849</v>
      </c>
      <c r="AD105" s="182">
        <v>-0.24000000000000199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6404</v>
      </c>
      <c r="N106" s="382">
        <v>54</v>
      </c>
      <c r="O106" s="370">
        <v>4</v>
      </c>
      <c r="P106" s="382">
        <v>-4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11.201000000000001</v>
      </c>
      <c r="AC106" s="383">
        <v>0.70100000000000051</v>
      </c>
      <c r="AD106" s="182">
        <v>0.41699999999999982</v>
      </c>
      <c r="AE106" s="384">
        <v>88</v>
      </c>
      <c r="AF106" s="383">
        <v>87.867999999999995</v>
      </c>
      <c r="AG106" s="383">
        <v>-0.132000000000005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593.87400000000002</v>
      </c>
      <c r="F107" s="382">
        <v>0</v>
      </c>
      <c r="G107" s="382">
        <v>480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17133.874</v>
      </c>
      <c r="M107" s="370">
        <v>16857</v>
      </c>
      <c r="N107" s="382">
        <v>-276.8739999999998</v>
      </c>
      <c r="O107" s="370" t="s">
        <v>95</v>
      </c>
      <c r="P107" s="382">
        <v>-68.600000000002183</v>
      </c>
      <c r="Q107" s="187"/>
      <c r="R107" s="2899" t="s">
        <v>74</v>
      </c>
      <c r="S107" s="2900"/>
      <c r="T107" s="2900"/>
      <c r="U107" s="2900"/>
      <c r="V107" s="374"/>
      <c r="W107" s="383">
        <v>1802.5997780840312</v>
      </c>
      <c r="X107" s="383">
        <v>398</v>
      </c>
      <c r="Y107" s="383">
        <v>1.8025997780840313</v>
      </c>
      <c r="Z107" s="182">
        <v>2.2401154282407405</v>
      </c>
      <c r="AA107" s="384">
        <v>397.56248434984326</v>
      </c>
      <c r="AB107" s="384">
        <v>412.99599999999998</v>
      </c>
      <c r="AC107" s="383">
        <v>15.433515650156721</v>
      </c>
      <c r="AD107" s="182">
        <v>5.5250000000000341</v>
      </c>
      <c r="AE107" s="384">
        <v>410</v>
      </c>
      <c r="AF107" s="383">
        <v>409.488</v>
      </c>
      <c r="AG107" s="383">
        <v>-0.51200000000000045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18987.912</v>
      </c>
      <c r="N108" s="382">
        <v>493.02800000000207</v>
      </c>
      <c r="O108" s="370" t="s">
        <v>96</v>
      </c>
      <c r="P108" s="382">
        <v>26.280000000002474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71.387</v>
      </c>
      <c r="AC108" s="383">
        <v>-2.2048004148958995</v>
      </c>
      <c r="AD108" s="182">
        <v>0.64999999999999147</v>
      </c>
      <c r="AE108" s="384">
        <v>26</v>
      </c>
      <c r="AF108" s="383">
        <v>27.122</v>
      </c>
      <c r="AG108" s="383">
        <v>1.1219999999999999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43.015000000000001</v>
      </c>
      <c r="AG109" s="386">
        <v>3.0150000000000006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5134</v>
      </c>
      <c r="N110" s="382">
        <v>0</v>
      </c>
      <c r="O110" s="370"/>
      <c r="P110" s="382">
        <v>-6</v>
      </c>
      <c r="Q110" s="187"/>
      <c r="R110" s="1739"/>
      <c r="S110" s="1740"/>
      <c r="T110" s="1740"/>
      <c r="U110" s="174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39"/>
      <c r="S111" s="1740"/>
      <c r="T111" s="1740"/>
      <c r="U111" s="174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11683.25</v>
      </c>
      <c r="N113" s="382">
        <v>-151.75</v>
      </c>
      <c r="O113" s="370" t="s">
        <v>99</v>
      </c>
      <c r="P113" s="382">
        <v>-31.830000000001746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4.9823876924080197E-2</v>
      </c>
      <c r="AA113" s="384">
        <v>25.95017612307592</v>
      </c>
      <c r="AB113" s="384">
        <v>25.462</v>
      </c>
      <c r="AC113" s="383">
        <v>-0.48817612307592029</v>
      </c>
      <c r="AD113" s="182">
        <v>0.79400000000000048</v>
      </c>
      <c r="AE113" s="384">
        <v>25</v>
      </c>
      <c r="AF113" s="383">
        <v>25.363</v>
      </c>
      <c r="AG113" s="386">
        <v>0.36299999999999955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58099.64</v>
      </c>
      <c r="N114" s="159">
        <v>-288.70900000000256</v>
      </c>
      <c r="O114" s="154" t="s">
        <v>100</v>
      </c>
      <c r="P114" s="159">
        <v>190.57000000002154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0.87104054621273197</v>
      </c>
      <c r="AA114" s="185">
        <v>129.117880999356</v>
      </c>
      <c r="AB114" s="185">
        <v>129.40200000000002</v>
      </c>
      <c r="AC114" s="383">
        <v>0.28411900064401152</v>
      </c>
      <c r="AD114" s="182">
        <v>12.276999999999987</v>
      </c>
      <c r="AE114" s="185">
        <v>136</v>
      </c>
      <c r="AF114" s="383">
        <v>130.37299999999999</v>
      </c>
      <c r="AG114" s="386">
        <v>-5.6270000000000095</v>
      </c>
      <c r="AH114" s="371" t="s">
        <v>34</v>
      </c>
      <c r="AI114" s="389">
        <v>2459.8850000000002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70.022999999999968</v>
      </c>
      <c r="F115" s="150">
        <v>0</v>
      </c>
      <c r="G115" s="150">
        <v>480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138535.02299999999</v>
      </c>
      <c r="M115" s="286">
        <v>138257.18</v>
      </c>
      <c r="N115" s="150">
        <v>-277.84299999999757</v>
      </c>
      <c r="O115" s="151" t="s">
        <v>77</v>
      </c>
      <c r="P115" s="150">
        <v>143.26000000000931</v>
      </c>
      <c r="Q115" s="187"/>
      <c r="R115" s="2905" t="s">
        <v>77</v>
      </c>
      <c r="S115" s="2906"/>
      <c r="T115" s="2906"/>
      <c r="U115" s="2907"/>
      <c r="V115" s="179"/>
      <c r="W115" s="180">
        <v>1728.9246677157066</v>
      </c>
      <c r="X115" s="180">
        <v>714.7</v>
      </c>
      <c r="Y115" s="180">
        <v>1.7289246677157066</v>
      </c>
      <c r="Z115" s="180">
        <v>3.690406257814308</v>
      </c>
      <c r="AA115" s="180">
        <v>712.73851840990142</v>
      </c>
      <c r="AB115" s="180">
        <v>727.46900000000005</v>
      </c>
      <c r="AC115" s="180">
        <v>14.73048159009862</v>
      </c>
      <c r="AD115" s="180">
        <v>18.90199999999993</v>
      </c>
      <c r="AE115" s="180">
        <v>730</v>
      </c>
      <c r="AF115" s="180">
        <v>723.22900000000004</v>
      </c>
      <c r="AG115" s="342">
        <v>-6.7709999999999582</v>
      </c>
      <c r="AH115" s="371" t="s">
        <v>353</v>
      </c>
      <c r="AI115" s="389">
        <v>2358.645</v>
      </c>
      <c r="AJ115" s="351"/>
      <c r="AK115" s="390">
        <v>101.24000000000024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55.961000000000013</v>
      </c>
      <c r="F116" s="293">
        <v>0</v>
      </c>
      <c r="G116" s="293">
        <v>355</v>
      </c>
      <c r="H116" s="293">
        <v>740</v>
      </c>
      <c r="I116" s="293">
        <v>0</v>
      </c>
      <c r="J116" s="293">
        <v>0</v>
      </c>
      <c r="K116" s="293">
        <v>1343</v>
      </c>
      <c r="L116" s="292">
        <v>14993.960999999999</v>
      </c>
      <c r="M116" s="292">
        <v>14555.809999999998</v>
      </c>
      <c r="N116" s="293">
        <v>-438.15100000000166</v>
      </c>
      <c r="O116" s="292">
        <v>1</v>
      </c>
      <c r="P116" s="293">
        <v>57.882999999996173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-16343.630523984828</v>
      </c>
      <c r="X116" s="336">
        <v>270</v>
      </c>
      <c r="Y116" s="383">
        <v>-16.343630523984828</v>
      </c>
      <c r="Z116" s="336">
        <v>2.0554636033889673</v>
      </c>
      <c r="AA116" s="267">
        <v>251.60090587262621</v>
      </c>
      <c r="AB116" s="267">
        <v>262.274</v>
      </c>
      <c r="AC116" s="336">
        <v>10.673094127373787</v>
      </c>
      <c r="AD116" s="336">
        <v>-0.66899999999998272</v>
      </c>
      <c r="AE116" s="267"/>
      <c r="AF116" s="336"/>
      <c r="AG116" s="356"/>
      <c r="AH116" s="371" t="s">
        <v>354</v>
      </c>
      <c r="AI116" s="389">
        <v>2423.9169999999999</v>
      </c>
      <c r="AJ116" s="351"/>
      <c r="AK116" s="390">
        <v>35.968000000000302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60</v>
      </c>
      <c r="H117" s="382">
        <v>74</v>
      </c>
      <c r="I117" s="382">
        <v>0</v>
      </c>
      <c r="J117" s="382">
        <v>0</v>
      </c>
      <c r="K117" s="382">
        <v>1147</v>
      </c>
      <c r="L117" s="370">
        <v>10137.537</v>
      </c>
      <c r="M117" s="370">
        <v>10108.946999999996</v>
      </c>
      <c r="N117" s="382">
        <v>-28.590000000003783</v>
      </c>
      <c r="O117" s="370">
        <v>2</v>
      </c>
      <c r="P117" s="382">
        <v>220.60399999999572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10.448863958333334</v>
      </c>
      <c r="AA117" s="384">
        <v>910.74096604166675</v>
      </c>
      <c r="AB117" s="384">
        <v>897.83100000000002</v>
      </c>
      <c r="AC117" s="383">
        <v>-12.909966041666735</v>
      </c>
      <c r="AD117" s="383">
        <v>-0.28500000000008185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57.686</v>
      </c>
      <c r="F118" s="382">
        <v>0</v>
      </c>
      <c r="G118" s="382">
        <v>0</v>
      </c>
      <c r="H118" s="382">
        <v>1035</v>
      </c>
      <c r="I118" s="382">
        <v>0</v>
      </c>
      <c r="J118" s="382">
        <v>0</v>
      </c>
      <c r="K118" s="382">
        <v>1303</v>
      </c>
      <c r="L118" s="370">
        <v>15295.686</v>
      </c>
      <c r="M118" s="370">
        <v>15231.94</v>
      </c>
      <c r="N118" s="382">
        <v>-63.745999999999185</v>
      </c>
      <c r="O118" s="370">
        <v>3</v>
      </c>
      <c r="P118" s="382">
        <v>51.940000000000509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926.60011797673042</v>
      </c>
      <c r="X118" s="383">
        <v>500</v>
      </c>
      <c r="Y118" s="383">
        <v>0.92660011797673036</v>
      </c>
      <c r="Z118" s="383">
        <v>5.9968243806853652</v>
      </c>
      <c r="AA118" s="384">
        <v>494.92977573729132</v>
      </c>
      <c r="AB118" s="384">
        <v>511.78499999999997</v>
      </c>
      <c r="AC118" s="383">
        <v>16.855224262708646</v>
      </c>
      <c r="AD118" s="383">
        <v>-9.922999999999945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190</v>
      </c>
      <c r="H119" s="382">
        <v>0</v>
      </c>
      <c r="I119" s="382">
        <v>0</v>
      </c>
      <c r="J119" s="382">
        <v>0</v>
      </c>
      <c r="K119" s="382">
        <v>0</v>
      </c>
      <c r="L119" s="370">
        <v>7515.61</v>
      </c>
      <c r="M119" s="370">
        <v>7710.4950000000008</v>
      </c>
      <c r="N119" s="382">
        <v>194.88500000000113</v>
      </c>
      <c r="O119" s="370">
        <v>5</v>
      </c>
      <c r="P119" s="382">
        <v>23.677999999999884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0</v>
      </c>
      <c r="AA119" s="384">
        <v>459.08540185924284</v>
      </c>
      <c r="AB119" s="384">
        <v>449.95100000000002</v>
      </c>
      <c r="AC119" s="383">
        <v>-9.1344018592428142</v>
      </c>
      <c r="AD119" s="383">
        <v>3.8619999999999663</v>
      </c>
      <c r="AE119" s="384">
        <v>2123.9569999999999</v>
      </c>
      <c r="AF119" s="383">
        <v>2144.9679999999998</v>
      </c>
      <c r="AG119" s="386">
        <v>21.010999999999967</v>
      </c>
      <c r="AH119" s="371" t="s">
        <v>34</v>
      </c>
      <c r="AI119" s="389">
        <v>5711.576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-3.5000000000081855E-2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1291.6090000000004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857</v>
      </c>
      <c r="L121" s="370">
        <v>4753.1769999999997</v>
      </c>
      <c r="M121" s="370">
        <v>4508.3500000000004</v>
      </c>
      <c r="N121" s="382">
        <v>-244.82699999999932</v>
      </c>
      <c r="O121" s="370" t="s">
        <v>102</v>
      </c>
      <c r="P121" s="382">
        <v>-183.21600000000035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46.751000343076932</v>
      </c>
      <c r="AA121" s="384">
        <v>1744.3253907510882</v>
      </c>
      <c r="AB121" s="384">
        <v>1714.8990000000001</v>
      </c>
      <c r="AC121" s="383">
        <v>-29.426390751088093</v>
      </c>
      <c r="AD121" s="383">
        <v>18.355999999999995</v>
      </c>
      <c r="AE121" s="384">
        <v>1854</v>
      </c>
      <c r="AF121" s="383">
        <v>1856.0840000000001</v>
      </c>
      <c r="AG121" s="386">
        <v>2.08400000000006</v>
      </c>
      <c r="AH121" s="371" t="s">
        <v>354</v>
      </c>
      <c r="AI121" s="389">
        <v>5663.61</v>
      </c>
      <c r="AJ121" s="351"/>
      <c r="AK121" s="390">
        <v>47.966000000000349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100</v>
      </c>
      <c r="H123" s="159">
        <v>0</v>
      </c>
      <c r="I123" s="159">
        <v>0</v>
      </c>
      <c r="J123" s="159">
        <v>0</v>
      </c>
      <c r="K123" s="159">
        <v>0</v>
      </c>
      <c r="L123" s="154">
        <v>22488.804</v>
      </c>
      <c r="M123" s="154">
        <v>23204.190000000002</v>
      </c>
      <c r="N123" s="159">
        <v>715.38600000000224</v>
      </c>
      <c r="O123" s="154">
        <v>2</v>
      </c>
      <c r="P123" s="159">
        <v>-20.070999999999913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0.21400208333333334</v>
      </c>
      <c r="AA123" s="185">
        <v>79.676803214589498</v>
      </c>
      <c r="AB123" s="185">
        <v>79.489000000000004</v>
      </c>
      <c r="AC123" s="335">
        <v>-0.18780321458949345</v>
      </c>
      <c r="AD123" s="335">
        <v>0.32499999999998863</v>
      </c>
      <c r="AE123" s="185">
        <v>79</v>
      </c>
      <c r="AF123" s="335">
        <v>78.75</v>
      </c>
      <c r="AG123" s="357">
        <v>-0.25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-659.22499999999991</v>
      </c>
      <c r="F124" s="150">
        <v>0</v>
      </c>
      <c r="G124" s="150">
        <v>795</v>
      </c>
      <c r="H124" s="150">
        <v>1849</v>
      </c>
      <c r="I124" s="150">
        <v>0</v>
      </c>
      <c r="J124" s="150">
        <v>0</v>
      </c>
      <c r="K124" s="150">
        <v>4650</v>
      </c>
      <c r="L124" s="286">
        <v>76034.775000000009</v>
      </c>
      <c r="M124" s="286">
        <v>76169.932000000001</v>
      </c>
      <c r="N124" s="150">
        <v>135.15699999999947</v>
      </c>
      <c r="O124" s="151" t="s">
        <v>81</v>
      </c>
      <c r="P124" s="150">
        <v>150.78299999999581</v>
      </c>
      <c r="Q124" s="187"/>
      <c r="R124" s="2905" t="s">
        <v>81</v>
      </c>
      <c r="S124" s="2906"/>
      <c r="T124" s="2906"/>
      <c r="U124" s="2907"/>
      <c r="V124" s="179"/>
      <c r="W124" s="180">
        <v>-69174.602154677472</v>
      </c>
      <c r="X124" s="180">
        <v>4075</v>
      </c>
      <c r="Y124" s="180">
        <v>-69.174602154677473</v>
      </c>
      <c r="Z124" s="180">
        <v>65.466154368817925</v>
      </c>
      <c r="AA124" s="180">
        <v>3940.3592434765046</v>
      </c>
      <c r="AB124" s="180">
        <v>3916.2289999999998</v>
      </c>
      <c r="AC124" s="180">
        <v>-24.130243476504702</v>
      </c>
      <c r="AD124" s="180">
        <v>11.666000000000167</v>
      </c>
      <c r="AE124" s="180">
        <v>4056.9569999999999</v>
      </c>
      <c r="AF124" s="180">
        <v>4079.8019999999997</v>
      </c>
      <c r="AG124" s="342">
        <v>22.8449999999998</v>
      </c>
      <c r="AH124" s="371" t="s">
        <v>34</v>
      </c>
      <c r="AI124" s="389">
        <v>8171.4610000000002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1310.6599999999999</v>
      </c>
      <c r="N125" s="382">
        <v>0.65999999999985448</v>
      </c>
      <c r="O125" s="370" t="s">
        <v>86</v>
      </c>
      <c r="P125" s="382">
        <v>-0.53999999999905413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0.42047302148559451</v>
      </c>
      <c r="AA125" s="267">
        <v>918.45490361120881</v>
      </c>
      <c r="AB125" s="267">
        <v>936.20699999999999</v>
      </c>
      <c r="AC125" s="383">
        <v>17.752096388791188</v>
      </c>
      <c r="AD125" s="182">
        <v>4.4059999999998354</v>
      </c>
      <c r="AE125" s="267">
        <v>939</v>
      </c>
      <c r="AF125" s="383">
        <v>965.11500000000001</v>
      </c>
      <c r="AG125" s="383">
        <v>26.115000000000009</v>
      </c>
      <c r="AH125" s="371" t="s">
        <v>353</v>
      </c>
      <c r="AI125" s="389">
        <v>6778.6119999999992</v>
      </c>
      <c r="AJ125" s="351"/>
      <c r="AK125" s="390">
        <v>1392.8490000000011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1630.8000000000002</v>
      </c>
      <c r="N126" s="382">
        <v>0.8000000000001819</v>
      </c>
      <c r="O126" s="370" t="s">
        <v>103</v>
      </c>
      <c r="P126" s="382">
        <v>-0.3999999999996362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34.840000000000003</v>
      </c>
      <c r="AC126" s="383">
        <v>-15.159999999999997</v>
      </c>
      <c r="AD126" s="182">
        <v>0.51699999999999591</v>
      </c>
      <c r="AE126" s="384">
        <v>34</v>
      </c>
      <c r="AF126" s="383">
        <v>34.848999999999997</v>
      </c>
      <c r="AG126" s="383">
        <v>0.84899999999999665</v>
      </c>
      <c r="AH126" s="352" t="s">
        <v>354</v>
      </c>
      <c r="AI126" s="353">
        <v>8087.527</v>
      </c>
      <c r="AJ126" s="354"/>
      <c r="AK126" s="355">
        <v>83.934000000000196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13828.871999999999</v>
      </c>
      <c r="M129" s="154">
        <v>14740</v>
      </c>
      <c r="N129" s="159">
        <v>911.12800000000061</v>
      </c>
      <c r="O129" s="154" t="s">
        <v>105</v>
      </c>
      <c r="P129" s="159">
        <v>88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16768.871999999999</v>
      </c>
      <c r="M130" s="286">
        <v>17681.46</v>
      </c>
      <c r="N130" s="150">
        <v>912.58800000000065</v>
      </c>
      <c r="O130" s="151" t="s">
        <v>88</v>
      </c>
      <c r="P130" s="150">
        <v>87.06000000000131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0.42047302148559451</v>
      </c>
      <c r="AA130" s="180">
        <v>968.45490361120881</v>
      </c>
      <c r="AB130" s="180">
        <v>971.04700000000003</v>
      </c>
      <c r="AC130" s="180">
        <v>2.592096388791191</v>
      </c>
      <c r="AD130" s="180">
        <v>4.9229999999997744</v>
      </c>
      <c r="AE130" s="180">
        <v>973</v>
      </c>
      <c r="AF130" s="180">
        <v>999.96400000000006</v>
      </c>
      <c r="AG130" s="180">
        <v>26.964000000000055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-660.33</v>
      </c>
      <c r="F131" s="163">
        <v>0</v>
      </c>
      <c r="G131" s="163">
        <v>1275</v>
      </c>
      <c r="H131" s="163">
        <v>1849</v>
      </c>
      <c r="I131" s="163">
        <v>0</v>
      </c>
      <c r="J131" s="167">
        <v>0</v>
      </c>
      <c r="K131" s="163">
        <v>6195</v>
      </c>
      <c r="L131" s="163">
        <v>231338.67</v>
      </c>
      <c r="M131" s="163">
        <v>232108.57199999999</v>
      </c>
      <c r="N131" s="167">
        <v>769.90200000000254</v>
      </c>
      <c r="O131" s="165" t="s">
        <v>284</v>
      </c>
      <c r="P131" s="167">
        <v>381.10300000000643</v>
      </c>
      <c r="Q131" s="88"/>
      <c r="R131" s="2890" t="s">
        <v>284</v>
      </c>
      <c r="S131" s="2891"/>
      <c r="T131" s="2891"/>
      <c r="U131" s="2892"/>
      <c r="V131" s="181"/>
      <c r="W131" s="181">
        <v>-68570.300854267436</v>
      </c>
      <c r="X131" s="181">
        <v>5759.7</v>
      </c>
      <c r="Y131" s="181">
        <v>-68.57030085426743</v>
      </c>
      <c r="Z131" s="181">
        <v>69.577033648117819</v>
      </c>
      <c r="AA131" s="181">
        <v>5621.5526654976147</v>
      </c>
      <c r="AB131" s="181">
        <v>5614.7450000000008</v>
      </c>
      <c r="AC131" s="181">
        <v>-6.8076654976148916</v>
      </c>
      <c r="AD131" s="181">
        <v>35.490999999998166</v>
      </c>
      <c r="AE131" s="181">
        <v>5759.9570000000003</v>
      </c>
      <c r="AF131" s="181">
        <v>5802.9949999999999</v>
      </c>
      <c r="AG131" s="181">
        <v>43.037999999999556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37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-690.154</v>
      </c>
      <c r="F133" s="163">
        <v>0</v>
      </c>
      <c r="G133" s="163">
        <v>1825</v>
      </c>
      <c r="H133" s="163">
        <v>1942</v>
      </c>
      <c r="I133" s="163">
        <v>1420.7019444444441</v>
      </c>
      <c r="J133" s="167">
        <v>0</v>
      </c>
      <c r="K133" s="163">
        <v>16025</v>
      </c>
      <c r="L133" s="163">
        <v>393661.14405555557</v>
      </c>
      <c r="M133" s="163">
        <v>395255.36674999999</v>
      </c>
      <c r="N133" s="167">
        <v>1594.222694444444</v>
      </c>
      <c r="O133" s="165" t="s">
        <v>94</v>
      </c>
      <c r="P133" s="167">
        <v>-315.81005000001096</v>
      </c>
      <c r="Q133" s="88"/>
      <c r="R133" s="2890" t="s">
        <v>94</v>
      </c>
      <c r="S133" s="2891"/>
      <c r="T133" s="2891"/>
      <c r="U133" s="2892"/>
      <c r="V133" s="181"/>
      <c r="W133" s="181">
        <v>-70186.413557317472</v>
      </c>
      <c r="X133" s="181">
        <v>8323.2999999999993</v>
      </c>
      <c r="Y133" s="181">
        <v>-70.186413557317465</v>
      </c>
      <c r="Z133" s="181">
        <v>104.29055067041406</v>
      </c>
      <c r="AA133" s="181">
        <v>8148.8230357722687</v>
      </c>
      <c r="AB133" s="181">
        <v>8156.3313000000007</v>
      </c>
      <c r="AC133" s="181">
        <v>7.5082642277314235</v>
      </c>
      <c r="AD133" s="181">
        <v>16.231699999997545</v>
      </c>
      <c r="AE133" s="181">
        <v>8212.1620000000003</v>
      </c>
      <c r="AF133" s="181">
        <v>8294.8060000000005</v>
      </c>
      <c r="AG133" s="181">
        <v>82.644000000000233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52" priority="9" operator="lessThan">
      <formula>0</formula>
    </cfRule>
  </conditionalFormatting>
  <conditionalFormatting sqref="AJ120:AJ121">
    <cfRule type="cellIs" dxfId="251" priority="8" operator="lessThan">
      <formula>0</formula>
    </cfRule>
  </conditionalFormatting>
  <conditionalFormatting sqref="AJ125:AJ126">
    <cfRule type="cellIs" dxfId="250" priority="7" operator="lessThan">
      <formula>0</formula>
    </cfRule>
  </conditionalFormatting>
  <conditionalFormatting sqref="AK115:AK116">
    <cfRule type="cellIs" dxfId="249" priority="6" operator="lessThan">
      <formula>0</formula>
    </cfRule>
  </conditionalFormatting>
  <conditionalFormatting sqref="AK120:AK121">
    <cfRule type="cellIs" dxfId="248" priority="5" operator="lessThan">
      <formula>0</formula>
    </cfRule>
  </conditionalFormatting>
  <conditionalFormatting sqref="AK125:AK126">
    <cfRule type="cellIs" dxfId="247" priority="4" operator="lessThan">
      <formula>0</formula>
    </cfRule>
  </conditionalFormatting>
  <conditionalFormatting sqref="AK112:AK126">
    <cfRule type="cellIs" dxfId="246" priority="3" operator="lessThan">
      <formula>0</formula>
    </cfRule>
  </conditionalFormatting>
  <conditionalFormatting sqref="AK76:AK105">
    <cfRule type="cellIs" dxfId="245" priority="2" operator="lessThan">
      <formula>0</formula>
    </cfRule>
  </conditionalFormatting>
  <conditionalFormatting sqref="AK75">
    <cfRule type="cellIs" dxfId="24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1472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53" t="s">
        <v>1</v>
      </c>
      <c r="C3" s="215" t="s">
        <v>23</v>
      </c>
      <c r="D3" s="1767" t="s">
        <v>2</v>
      </c>
      <c r="E3" s="1755" t="s">
        <v>3</v>
      </c>
      <c r="F3" s="1755" t="s">
        <v>4</v>
      </c>
      <c r="G3" s="1753" t="s">
        <v>5</v>
      </c>
      <c r="H3" s="176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54"/>
      <c r="D4" s="451" t="s">
        <v>12</v>
      </c>
      <c r="E4" s="1756" t="s">
        <v>13</v>
      </c>
      <c r="F4" s="1756" t="s">
        <v>14</v>
      </c>
      <c r="G4" s="175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60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6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0.38709677419356003</v>
      </c>
      <c r="I8" s="1486">
        <v>0</v>
      </c>
      <c r="J8" s="1486">
        <v>0</v>
      </c>
      <c r="K8" s="1486">
        <v>0.37916666666666998</v>
      </c>
      <c r="L8" s="99">
        <v>379.8707365591398</v>
      </c>
      <c r="M8" s="99">
        <v>377.78442928857646</v>
      </c>
      <c r="N8" s="1486">
        <v>-2.0863072705633385</v>
      </c>
      <c r="O8" s="99">
        <v>377.78442928857646</v>
      </c>
      <c r="P8" s="1486">
        <v>-2.0863072705633385</v>
      </c>
      <c r="Q8" s="1486">
        <v>0</v>
      </c>
      <c r="R8" s="1486">
        <v>0</v>
      </c>
      <c r="S8" s="87"/>
      <c r="T8" s="101">
        <v>2</v>
      </c>
      <c r="U8" s="1486">
        <v>-2.6495005071305968</v>
      </c>
      <c r="V8" s="1486">
        <v>-2.6495005071305968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379.24990322580646</v>
      </c>
      <c r="AC8" s="1486">
        <v>31.572561379928317</v>
      </c>
      <c r="AD8" s="1486">
        <v>2.6320000000000001</v>
      </c>
      <c r="AE8" s="1486">
        <v>0.37916666666666998</v>
      </c>
      <c r="AF8" s="1486">
        <v>2.2528333333333301</v>
      </c>
      <c r="AG8" s="1486">
        <v>0</v>
      </c>
      <c r="AH8" s="99">
        <v>377.78442928857646</v>
      </c>
      <c r="AI8" s="1486">
        <v>-1.4654739372300014</v>
      </c>
      <c r="AJ8" s="102">
        <v>1.9285335597904805</v>
      </c>
      <c r="AK8" s="1486">
        <v>-2.6495005071305968</v>
      </c>
    </row>
    <row r="9" spans="1:37" ht="15" customHeight="1" x14ac:dyDescent="0.2">
      <c r="A9" s="86"/>
      <c r="B9" s="1761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0.83225806451609996</v>
      </c>
      <c r="I9" s="375">
        <v>0</v>
      </c>
      <c r="J9" s="375">
        <v>0</v>
      </c>
      <c r="K9" s="375">
        <v>2.9437500000000001</v>
      </c>
      <c r="L9" s="372">
        <v>618.22399193548392</v>
      </c>
      <c r="M9" s="372">
        <v>620.1525254952744</v>
      </c>
      <c r="N9" s="375">
        <v>1.9285335597904805</v>
      </c>
      <c r="O9" s="372">
        <v>620.1525254952744</v>
      </c>
      <c r="P9" s="375">
        <v>1.9285335597904805</v>
      </c>
      <c r="Q9" s="375">
        <v>0</v>
      </c>
      <c r="R9" s="375">
        <v>0</v>
      </c>
      <c r="S9" s="87"/>
      <c r="T9" s="740">
        <v>4</v>
      </c>
      <c r="U9" s="375">
        <v>23.915261796171194</v>
      </c>
      <c r="V9" s="375">
        <v>23.915261796171194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621.16774193548395</v>
      </c>
      <c r="AC9" s="375">
        <v>51.51866599462366</v>
      </c>
      <c r="AD9" s="375">
        <v>2.0289999999999999</v>
      </c>
      <c r="AE9" s="375">
        <v>2.9437500000000001</v>
      </c>
      <c r="AF9" s="375">
        <v>-0.91475000000000017</v>
      </c>
      <c r="AG9" s="375">
        <v>0</v>
      </c>
      <c r="AH9" s="372">
        <v>620.1525254952744</v>
      </c>
      <c r="AI9" s="1513">
        <v>-1.0152164402095423</v>
      </c>
      <c r="AJ9" s="376">
        <v>9.2651135092283994</v>
      </c>
      <c r="AK9" s="375">
        <v>23.915261796171194</v>
      </c>
    </row>
    <row r="10" spans="1:37" ht="15" customHeight="1" x14ac:dyDescent="0.2">
      <c r="A10" s="86"/>
      <c r="B10" s="1761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9.375E-2</v>
      </c>
      <c r="L10" s="372">
        <v>251.90625</v>
      </c>
      <c r="M10" s="372">
        <v>261.1713635092284</v>
      </c>
      <c r="N10" s="375">
        <v>9.2651135092283994</v>
      </c>
      <c r="O10" s="372">
        <v>261.1713635092284</v>
      </c>
      <c r="P10" s="375">
        <v>9.2651135092283994</v>
      </c>
      <c r="Q10" s="375">
        <v>2061.904</v>
      </c>
      <c r="R10" s="375">
        <v>-802.79568170692073</v>
      </c>
      <c r="S10" s="449"/>
      <c r="T10" s="374">
        <v>7</v>
      </c>
      <c r="U10" s="375">
        <v>5.9792295625511827</v>
      </c>
      <c r="V10" s="375">
        <v>5.9792295625511827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20.9921875</v>
      </c>
      <c r="AD10" s="375">
        <v>1.996</v>
      </c>
      <c r="AE10" s="375">
        <v>9.375E-2</v>
      </c>
      <c r="AF10" s="375">
        <v>1.90225</v>
      </c>
      <c r="AG10" s="375">
        <v>0</v>
      </c>
      <c r="AH10" s="372">
        <v>261.1713635092284</v>
      </c>
      <c r="AI10" s="1513">
        <v>9.1713635092283994</v>
      </c>
      <c r="AJ10" s="376">
        <v>-12.913662995227469</v>
      </c>
      <c r="AK10" s="375">
        <v>5.9792295625511827</v>
      </c>
    </row>
    <row r="11" spans="1:37" ht="15" customHeight="1" x14ac:dyDescent="0.2">
      <c r="A11" s="86"/>
      <c r="B11" s="1761" t="s">
        <v>41</v>
      </c>
      <c r="C11" s="374"/>
      <c r="D11" s="374">
        <v>1459</v>
      </c>
      <c r="E11" s="375">
        <v>-6.5540000000000003</v>
      </c>
      <c r="F11" s="375">
        <v>15</v>
      </c>
      <c r="G11" s="375">
        <v>0</v>
      </c>
      <c r="H11" s="375">
        <v>4.0645161290322598</v>
      </c>
      <c r="I11" s="375">
        <v>0</v>
      </c>
      <c r="J11" s="375">
        <v>0</v>
      </c>
      <c r="K11" s="375">
        <v>14.2541400462963</v>
      </c>
      <c r="L11" s="372">
        <v>1449.1273438246715</v>
      </c>
      <c r="M11" s="372">
        <v>1414.6239308294439</v>
      </c>
      <c r="N11" s="375">
        <v>-34.503412995227563</v>
      </c>
      <c r="O11" s="372">
        <v>1414.6239308294439</v>
      </c>
      <c r="P11" s="375">
        <v>-34.503412995227563</v>
      </c>
      <c r="Q11" s="375">
        <v>1471.576</v>
      </c>
      <c r="R11" s="375">
        <v>-56.952069170556115</v>
      </c>
      <c r="S11" s="87"/>
      <c r="T11" s="397" t="s">
        <v>161</v>
      </c>
      <c r="U11" s="375">
        <v>0.79826941511691984</v>
      </c>
      <c r="V11" s="375">
        <v>0.79826941511691984</v>
      </c>
      <c r="W11" s="375">
        <v>0</v>
      </c>
      <c r="X11" s="375">
        <v>-6.5897500000000022</v>
      </c>
      <c r="Y11" s="375">
        <v>0</v>
      </c>
      <c r="Z11" s="375">
        <v>0</v>
      </c>
      <c r="AA11" s="1513">
        <v>0</v>
      </c>
      <c r="AB11" s="372">
        <v>1441.7917338709676</v>
      </c>
      <c r="AC11" s="375">
        <v>118.96146615205595</v>
      </c>
      <c r="AD11" s="375">
        <v>16.416</v>
      </c>
      <c r="AE11" s="375">
        <v>14.2541400462963</v>
      </c>
      <c r="AF11" s="375">
        <v>2.1618599537037007</v>
      </c>
      <c r="AG11" s="375">
        <v>0</v>
      </c>
      <c r="AH11" s="372">
        <v>1414.6239308294439</v>
      </c>
      <c r="AI11" s="1513">
        <v>-27.167803041523712</v>
      </c>
      <c r="AJ11" s="398">
        <v>7.7716656970171698</v>
      </c>
      <c r="AK11" s="375">
        <v>0.79826941511691984</v>
      </c>
    </row>
    <row r="12" spans="1:37" ht="15" customHeight="1" x14ac:dyDescent="0.2">
      <c r="A12" s="86"/>
      <c r="B12" s="1761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237.23651536130211</v>
      </c>
      <c r="N12" s="375">
        <v>2.2365153613021107</v>
      </c>
      <c r="O12" s="372">
        <v>237.23651536130211</v>
      </c>
      <c r="P12" s="375">
        <v>2.2365153613021107</v>
      </c>
      <c r="Q12" s="375">
        <v>0</v>
      </c>
      <c r="R12" s="375">
        <v>0</v>
      </c>
      <c r="S12" s="87"/>
      <c r="T12" s="1761">
        <v>11</v>
      </c>
      <c r="U12" s="375">
        <v>1.3222533703845443</v>
      </c>
      <c r="V12" s="375">
        <v>1.3222533703845443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237.23651536130211</v>
      </c>
      <c r="AI12" s="1513">
        <v>2.2365153613021107</v>
      </c>
      <c r="AJ12" s="376">
        <v>8.2362708459601777</v>
      </c>
      <c r="AK12" s="375">
        <v>1.3222533703845443</v>
      </c>
    </row>
    <row r="13" spans="1:37" ht="15" customHeight="1" x14ac:dyDescent="0.2">
      <c r="A13" s="86"/>
      <c r="B13" s="1761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0.38709677419356003</v>
      </c>
      <c r="I13" s="375">
        <v>0</v>
      </c>
      <c r="J13" s="375">
        <v>0</v>
      </c>
      <c r="K13" s="375">
        <v>0</v>
      </c>
      <c r="L13" s="372">
        <v>393.61290322580646</v>
      </c>
      <c r="M13" s="372">
        <v>401.38456892282363</v>
      </c>
      <c r="N13" s="375">
        <v>7.7716656970171698</v>
      </c>
      <c r="O13" s="372">
        <v>401.38456892282363</v>
      </c>
      <c r="P13" s="375">
        <v>7.7716656970171698</v>
      </c>
      <c r="Q13" s="375">
        <v>0</v>
      </c>
      <c r="R13" s="375">
        <v>0</v>
      </c>
      <c r="S13" s="87"/>
      <c r="T13" s="1762">
        <v>13</v>
      </c>
      <c r="U13" s="375">
        <v>-1.1685624084350366</v>
      </c>
      <c r="V13" s="375">
        <v>-1.1685624084350366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393.61290322580646</v>
      </c>
      <c r="AC13" s="375">
        <v>32.801075268817208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401.38456892282363</v>
      </c>
      <c r="AI13" s="1513">
        <v>7.7716656970171698</v>
      </c>
      <c r="AJ13" s="376">
        <v>2.9014041641270154</v>
      </c>
      <c r="AK13" s="375">
        <v>-1.1685624084350366</v>
      </c>
    </row>
    <row r="14" spans="1:37" ht="15" customHeight="1" thickBot="1" x14ac:dyDescent="0.25">
      <c r="A14" s="86"/>
      <c r="B14" s="1758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0.19354838709678002</v>
      </c>
      <c r="I14" s="90">
        <v>0</v>
      </c>
      <c r="J14" s="90">
        <v>0</v>
      </c>
      <c r="K14" s="90">
        <v>0</v>
      </c>
      <c r="L14" s="399">
        <v>194.16945161290323</v>
      </c>
      <c r="M14" s="399">
        <v>194.05636459731605</v>
      </c>
      <c r="N14" s="90">
        <v>-0.11308701558718326</v>
      </c>
      <c r="O14" s="399">
        <v>194.05636459731605</v>
      </c>
      <c r="P14" s="90">
        <v>-0.11308701558718326</v>
      </c>
      <c r="Q14" s="90">
        <v>0</v>
      </c>
      <c r="R14" s="90">
        <v>832.67744888144182</v>
      </c>
      <c r="S14" s="87"/>
      <c r="T14" s="1759">
        <v>15</v>
      </c>
      <c r="U14" s="90">
        <v>1.7951051782477236</v>
      </c>
      <c r="V14" s="90">
        <v>1.7951051782477236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193.02195161290322</v>
      </c>
      <c r="AC14" s="90">
        <v>16.085162634408601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194.05636459731605</v>
      </c>
      <c r="AI14" s="90">
        <v>1.0344129844128247</v>
      </c>
      <c r="AJ14" s="191">
        <v>-3.722809520005697</v>
      </c>
      <c r="AK14" s="90">
        <v>1.7951051782477236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-6.5540000000000003</v>
      </c>
      <c r="F15" s="275">
        <v>16</v>
      </c>
      <c r="G15" s="275">
        <v>0</v>
      </c>
      <c r="H15" s="275">
        <v>5.8645161290322596</v>
      </c>
      <c r="I15" s="275">
        <v>0</v>
      </c>
      <c r="J15" s="275">
        <v>0</v>
      </c>
      <c r="K15" s="275">
        <v>17.670806712962971</v>
      </c>
      <c r="L15" s="93">
        <v>3521.9106771580045</v>
      </c>
      <c r="M15" s="93">
        <v>3506.4096980039653</v>
      </c>
      <c r="N15" s="275">
        <v>-15.500979154039925</v>
      </c>
      <c r="O15" s="93">
        <v>3506.4096980039653</v>
      </c>
      <c r="P15" s="275">
        <v>-15.500979154039214</v>
      </c>
      <c r="Q15" s="275">
        <v>3533.48</v>
      </c>
      <c r="R15" s="275">
        <v>-27.070301996035028</v>
      </c>
      <c r="S15" s="87"/>
      <c r="T15" s="96" t="s">
        <v>40</v>
      </c>
      <c r="U15" s="275">
        <v>29.992056406905931</v>
      </c>
      <c r="V15" s="275">
        <v>29.992056406905931</v>
      </c>
      <c r="W15" s="275">
        <v>0</v>
      </c>
      <c r="X15" s="275">
        <v>-7.7372500000000048</v>
      </c>
      <c r="Y15" s="275">
        <v>1</v>
      </c>
      <c r="Z15" s="275">
        <v>0</v>
      </c>
      <c r="AA15" s="275">
        <v>-1</v>
      </c>
      <c r="AB15" s="93">
        <v>3515.8442338709674</v>
      </c>
      <c r="AC15" s="275">
        <v>291.51445226316707</v>
      </c>
      <c r="AD15" s="275">
        <v>29.300999999999998</v>
      </c>
      <c r="AE15" s="275">
        <v>17.670806712962971</v>
      </c>
      <c r="AF15" s="275">
        <v>11.630193287037027</v>
      </c>
      <c r="AG15" s="275">
        <v>0</v>
      </c>
      <c r="AH15" s="93">
        <v>3506.4096980039653</v>
      </c>
      <c r="AI15" s="275">
        <v>-9.4345358670020687</v>
      </c>
      <c r="AJ15" s="98">
        <v>-2.7936570289455744</v>
      </c>
      <c r="AK15" s="275">
        <v>29.992056406906613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30</v>
      </c>
      <c r="G16" s="276">
        <v>0</v>
      </c>
      <c r="H16" s="276">
        <v>0</v>
      </c>
      <c r="I16" s="276">
        <v>0</v>
      </c>
      <c r="J16" s="276">
        <v>0</v>
      </c>
      <c r="K16" s="276">
        <v>2.1124999999999998</v>
      </c>
      <c r="L16" s="99">
        <v>117.8875</v>
      </c>
      <c r="M16" s="99">
        <v>90.788904164127018</v>
      </c>
      <c r="N16" s="276">
        <v>-27.098595835872985</v>
      </c>
      <c r="O16" s="99">
        <v>90.788904164127018</v>
      </c>
      <c r="P16" s="276">
        <v>-27.098595835872985</v>
      </c>
      <c r="Q16" s="276">
        <v>0</v>
      </c>
      <c r="R16" s="276">
        <v>0</v>
      </c>
      <c r="S16" s="87"/>
      <c r="T16" s="101">
        <v>1</v>
      </c>
      <c r="U16" s="276">
        <v>-2.0682758200923672</v>
      </c>
      <c r="V16" s="276">
        <v>-2.0682758200923672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7.3239583333333336</v>
      </c>
      <c r="AD16" s="276">
        <v>1.732</v>
      </c>
      <c r="AE16" s="276">
        <v>2.1124999999999998</v>
      </c>
      <c r="AF16" s="276">
        <v>-0.38049999999999984</v>
      </c>
      <c r="AG16" s="276">
        <v>0</v>
      </c>
      <c r="AH16" s="99">
        <v>90.788904164127018</v>
      </c>
      <c r="AI16" s="276">
        <v>0.78890416412701825</v>
      </c>
      <c r="AJ16" s="102">
        <v>-0.45329596327678701</v>
      </c>
      <c r="AK16" s="276">
        <v>-2.0682758200923672</v>
      </c>
    </row>
    <row r="17" spans="1:37" ht="15" customHeight="1" x14ac:dyDescent="0.2">
      <c r="A17" s="86"/>
      <c r="B17" s="1761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78.277190479994303</v>
      </c>
      <c r="N17" s="375">
        <v>-3.722809520005697</v>
      </c>
      <c r="O17" s="377">
        <v>78.277190479994303</v>
      </c>
      <c r="P17" s="375">
        <v>-3.722809520005697</v>
      </c>
      <c r="Q17" s="375">
        <v>752.87699999999995</v>
      </c>
      <c r="R17" s="375">
        <v>-51.686867607360227</v>
      </c>
      <c r="S17" s="87"/>
      <c r="T17" s="740">
        <v>2</v>
      </c>
      <c r="U17" s="375">
        <v>2.323399710391314</v>
      </c>
      <c r="V17" s="375">
        <v>2.323399710391314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78.277190479994303</v>
      </c>
      <c r="AI17" s="1513">
        <v>-3.722809520005697</v>
      </c>
      <c r="AJ17" s="376">
        <v>12.313636506619559</v>
      </c>
      <c r="AK17" s="375">
        <v>2.323399710391314</v>
      </c>
    </row>
    <row r="18" spans="1:37" ht="15" customHeight="1" x14ac:dyDescent="0.2">
      <c r="A18" s="86"/>
      <c r="B18" s="1761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1.7999999999999998</v>
      </c>
      <c r="I18" s="375">
        <v>0</v>
      </c>
      <c r="J18" s="375">
        <v>0</v>
      </c>
      <c r="K18" s="375">
        <v>34.988069444444442</v>
      </c>
      <c r="L18" s="372">
        <v>143.21193055555554</v>
      </c>
      <c r="M18" s="372">
        <v>140.41827352660997</v>
      </c>
      <c r="N18" s="375">
        <v>-2.7936570289455744</v>
      </c>
      <c r="O18" s="372">
        <v>140.41827352660997</v>
      </c>
      <c r="P18" s="375">
        <v>-2.7936570289455744</v>
      </c>
      <c r="Q18" s="375">
        <v>0</v>
      </c>
      <c r="R18" s="375">
        <v>0</v>
      </c>
      <c r="S18" s="87"/>
      <c r="T18" s="378">
        <v>3</v>
      </c>
      <c r="U18" s="375">
        <v>13.298804682971081</v>
      </c>
      <c r="V18" s="375">
        <v>13.298804682971081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178.2</v>
      </c>
      <c r="AC18" s="375">
        <v>11.934327546296295</v>
      </c>
      <c r="AD18" s="375">
        <v>1.9930000000000001</v>
      </c>
      <c r="AE18" s="375">
        <v>34.988069444444442</v>
      </c>
      <c r="AF18" s="375">
        <v>-32.995069444444439</v>
      </c>
      <c r="AG18" s="375">
        <v>0</v>
      </c>
      <c r="AH18" s="372">
        <v>140.41827352660997</v>
      </c>
      <c r="AI18" s="1513">
        <v>-37.781726473390023</v>
      </c>
      <c r="AJ18" s="376">
        <v>1.9822975954562594</v>
      </c>
      <c r="AK18" s="375">
        <v>13.298804682971081</v>
      </c>
    </row>
    <row r="19" spans="1:37" ht="15" customHeight="1" x14ac:dyDescent="0.2">
      <c r="A19" s="86"/>
      <c r="B19" s="1761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1.7999999999999998</v>
      </c>
      <c r="I19" s="375">
        <v>0</v>
      </c>
      <c r="J19" s="375">
        <v>0</v>
      </c>
      <c r="K19" s="375">
        <v>5.1999398148148099</v>
      </c>
      <c r="L19" s="377">
        <v>393.15906018518518</v>
      </c>
      <c r="M19" s="377">
        <v>391.7057642219084</v>
      </c>
      <c r="N19" s="375">
        <v>-1.453295963276787</v>
      </c>
      <c r="O19" s="377">
        <v>391.7057642219084</v>
      </c>
      <c r="P19" s="375">
        <v>-1.453295963276787</v>
      </c>
      <c r="Q19" s="375">
        <v>0</v>
      </c>
      <c r="R19" s="375">
        <v>0</v>
      </c>
      <c r="S19" s="87"/>
      <c r="T19" s="378" t="s">
        <v>44</v>
      </c>
      <c r="U19" s="375">
        <v>0.14179017887374812</v>
      </c>
      <c r="V19" s="375">
        <v>0.14179017887374812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397.35899999999998</v>
      </c>
      <c r="AC19" s="375">
        <v>32.679921682098765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391.7057642219084</v>
      </c>
      <c r="AI19" s="1513">
        <v>-5.6532357780915845</v>
      </c>
      <c r="AJ19" s="376">
        <v>-0.53315087684964624</v>
      </c>
      <c r="AK19" s="375">
        <v>0.14179017887374812</v>
      </c>
    </row>
    <row r="20" spans="1:37" ht="15" customHeight="1" x14ac:dyDescent="0.2">
      <c r="A20" s="86"/>
      <c r="B20" s="1761" t="s">
        <v>45</v>
      </c>
      <c r="C20" s="374" t="s">
        <v>46</v>
      </c>
      <c r="D20" s="374">
        <v>1390</v>
      </c>
      <c r="E20" s="375">
        <v>-39.253999999999998</v>
      </c>
      <c r="F20" s="375">
        <v>70</v>
      </c>
      <c r="G20" s="375">
        <v>0</v>
      </c>
      <c r="H20" s="375">
        <v>19.200000000000003</v>
      </c>
      <c r="I20" s="375">
        <v>0</v>
      </c>
      <c r="J20" s="375">
        <v>0</v>
      </c>
      <c r="K20" s="375">
        <v>13.299846064814821</v>
      </c>
      <c r="L20" s="372">
        <v>1388.2461539351852</v>
      </c>
      <c r="M20" s="372">
        <v>1357.8597904418048</v>
      </c>
      <c r="N20" s="375">
        <v>-30.386363493380486</v>
      </c>
      <c r="O20" s="372">
        <v>1357.8597904418048</v>
      </c>
      <c r="P20" s="375">
        <v>-30.386363493380486</v>
      </c>
      <c r="Q20" s="375">
        <v>1370.7850000000001</v>
      </c>
      <c r="R20" s="375">
        <v>-12.92520955819532</v>
      </c>
      <c r="S20" s="449"/>
      <c r="T20" s="400" t="s">
        <v>46</v>
      </c>
      <c r="U20" s="375">
        <v>9.5534149892957885</v>
      </c>
      <c r="V20" s="375">
        <v>9.5534149892957885</v>
      </c>
      <c r="W20" s="375">
        <v>0</v>
      </c>
      <c r="X20" s="375">
        <v>0</v>
      </c>
      <c r="Y20" s="375">
        <v>45</v>
      </c>
      <c r="Z20" s="375">
        <v>0</v>
      </c>
      <c r="AA20" s="1513">
        <v>-17.7</v>
      </c>
      <c r="AB20" s="372">
        <v>1358.846</v>
      </c>
      <c r="AC20" s="375">
        <v>112.12884616126543</v>
      </c>
      <c r="AD20" s="375">
        <v>7.89</v>
      </c>
      <c r="AE20" s="375">
        <v>13.299846064814821</v>
      </c>
      <c r="AF20" s="375">
        <v>-5.409846064814821</v>
      </c>
      <c r="AG20" s="375">
        <v>0</v>
      </c>
      <c r="AH20" s="372">
        <v>1357.8597904418048</v>
      </c>
      <c r="AI20" s="1513">
        <v>-0.9862095581952417</v>
      </c>
      <c r="AJ20" s="376">
        <v>-10.616912852828008</v>
      </c>
      <c r="AK20" s="375">
        <v>9.5534149892957885</v>
      </c>
    </row>
    <row r="21" spans="1:37" ht="15" customHeight="1" x14ac:dyDescent="0.2">
      <c r="A21" s="86"/>
      <c r="B21" s="1761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0.06</v>
      </c>
      <c r="I21" s="375">
        <v>0</v>
      </c>
      <c r="J21" s="375">
        <v>0</v>
      </c>
      <c r="K21" s="375">
        <v>2.5999699074074099</v>
      </c>
      <c r="L21" s="377">
        <v>148.3400300925926</v>
      </c>
      <c r="M21" s="377">
        <v>150.32232768804886</v>
      </c>
      <c r="N21" s="375">
        <v>1.9822975954562594</v>
      </c>
      <c r="O21" s="377">
        <v>150.32232768804886</v>
      </c>
      <c r="P21" s="375">
        <v>1.9822975954562594</v>
      </c>
      <c r="Q21" s="375">
        <v>248.93199999999999</v>
      </c>
      <c r="R21" s="375">
        <v>-2.1028231888007838</v>
      </c>
      <c r="S21" s="87"/>
      <c r="T21" s="740">
        <v>4</v>
      </c>
      <c r="U21" s="375">
        <v>-3.3696395788890925</v>
      </c>
      <c r="V21" s="375">
        <v>-3.3696395788890925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150.94</v>
      </c>
      <c r="AC21" s="375">
        <v>12.361669174382717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150.32232768804886</v>
      </c>
      <c r="AI21" s="1513">
        <v>-0.61767231195113936</v>
      </c>
      <c r="AJ21" s="376">
        <v>8.2452781585185164</v>
      </c>
      <c r="AK21" s="375">
        <v>-3.3696395788890925</v>
      </c>
    </row>
    <row r="22" spans="1:37" ht="15" customHeight="1" x14ac:dyDescent="0.2">
      <c r="A22" s="86"/>
      <c r="B22" s="1761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0.06</v>
      </c>
      <c r="I22" s="375">
        <v>0</v>
      </c>
      <c r="J22" s="375">
        <v>0</v>
      </c>
      <c r="K22" s="375">
        <v>0.9</v>
      </c>
      <c r="L22" s="372">
        <v>97.039999999999992</v>
      </c>
      <c r="M22" s="372">
        <v>96.506849123150346</v>
      </c>
      <c r="N22" s="375">
        <v>-0.53315087684964624</v>
      </c>
      <c r="O22" s="372">
        <v>96.506849123150346</v>
      </c>
      <c r="P22" s="375">
        <v>-0.53315087684964624</v>
      </c>
      <c r="Q22" s="375">
        <v>0</v>
      </c>
      <c r="R22" s="375">
        <v>0</v>
      </c>
      <c r="S22" s="87"/>
      <c r="T22" s="378">
        <v>6</v>
      </c>
      <c r="U22" s="375">
        <v>0.33219169820156935</v>
      </c>
      <c r="V22" s="375">
        <v>0.33219169820156935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97.94</v>
      </c>
      <c r="AC22" s="375">
        <v>8.086666666666666</v>
      </c>
      <c r="AD22" s="375">
        <v>0.106</v>
      </c>
      <c r="AE22" s="445">
        <v>0.9</v>
      </c>
      <c r="AF22" s="375">
        <v>-0.79400000000000004</v>
      </c>
      <c r="AG22" s="375">
        <v>0</v>
      </c>
      <c r="AH22" s="372">
        <v>96.506849123150346</v>
      </c>
      <c r="AI22" s="1513">
        <v>-1.4331508768496519</v>
      </c>
      <c r="AJ22" s="376">
        <v>10.217898073477045</v>
      </c>
      <c r="AK22" s="375">
        <v>0.33219169820156935</v>
      </c>
    </row>
    <row r="23" spans="1:37" ht="15" customHeight="1" x14ac:dyDescent="0.2">
      <c r="A23" s="86"/>
      <c r="B23" s="1761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1.44</v>
      </c>
      <c r="I23" s="375">
        <v>0</v>
      </c>
      <c r="J23" s="375">
        <v>0</v>
      </c>
      <c r="K23" s="375">
        <v>0</v>
      </c>
      <c r="L23" s="377">
        <v>102.56</v>
      </c>
      <c r="M23" s="377">
        <v>91.943087147171994</v>
      </c>
      <c r="N23" s="375">
        <v>-10.616912852828008</v>
      </c>
      <c r="O23" s="377">
        <v>91.943087147171994</v>
      </c>
      <c r="P23" s="375">
        <v>-10.616912852828008</v>
      </c>
      <c r="Q23" s="375">
        <v>102.54300000000001</v>
      </c>
      <c r="R23" s="375">
        <v>-10.599912852828012</v>
      </c>
      <c r="S23" s="87"/>
      <c r="T23" s="378" t="s">
        <v>50</v>
      </c>
      <c r="U23" s="375">
        <v>-2.9821313263161073</v>
      </c>
      <c r="V23" s="375">
        <v>-2.9821313263161073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102.56</v>
      </c>
      <c r="AC23" s="375">
        <v>8.5466666666666669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91.943087147171994</v>
      </c>
      <c r="AI23" s="1513">
        <v>-10.616912852828008</v>
      </c>
      <c r="AJ23" s="376">
        <v>0</v>
      </c>
      <c r="AK23" s="375">
        <v>-2.9821313263161073</v>
      </c>
    </row>
    <row r="24" spans="1:37" ht="15" customHeight="1" thickBot="1" x14ac:dyDescent="0.3">
      <c r="A24" s="86"/>
      <c r="B24" s="1761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0.18</v>
      </c>
      <c r="I24" s="90">
        <v>0</v>
      </c>
      <c r="J24" s="90">
        <v>0</v>
      </c>
      <c r="K24" s="90">
        <v>5.8559999999999999</v>
      </c>
      <c r="L24" s="372">
        <v>290.964</v>
      </c>
      <c r="M24" s="372">
        <v>291.09908155580274</v>
      </c>
      <c r="N24" s="90">
        <v>0.13508155580274206</v>
      </c>
      <c r="O24" s="372">
        <v>291.09908155580274</v>
      </c>
      <c r="P24" s="90">
        <v>0.13508155580274206</v>
      </c>
      <c r="Q24" s="90">
        <v>296.84399999999999</v>
      </c>
      <c r="R24" s="90">
        <v>-5.7449184441972534</v>
      </c>
      <c r="S24" s="103"/>
      <c r="T24" s="740" t="s">
        <v>52</v>
      </c>
      <c r="U24" s="90">
        <v>-3.4583585340150194</v>
      </c>
      <c r="V24" s="90">
        <v>-3.4583585340150194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296.82</v>
      </c>
      <c r="AC24" s="90">
        <v>24.247</v>
      </c>
      <c r="AD24" s="90">
        <v>0.79300000000000004</v>
      </c>
      <c r="AE24" s="90">
        <v>5.8559999999999999</v>
      </c>
      <c r="AF24" s="90">
        <v>-5.0629999999999997</v>
      </c>
      <c r="AG24" s="90">
        <v>0</v>
      </c>
      <c r="AH24" s="372">
        <v>291.09908155580274</v>
      </c>
      <c r="AI24" s="90">
        <v>-5.7209184441972525</v>
      </c>
      <c r="AJ24" s="376">
        <v>54.282427838553872</v>
      </c>
      <c r="AK24" s="90">
        <v>-3.4583585340150194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-42.094999999999999</v>
      </c>
      <c r="F25" s="275">
        <v>100</v>
      </c>
      <c r="G25" s="275">
        <v>0</v>
      </c>
      <c r="H25" s="275">
        <v>24.540000000000003</v>
      </c>
      <c r="I25" s="275">
        <v>0</v>
      </c>
      <c r="J25" s="275">
        <v>0</v>
      </c>
      <c r="K25" s="275">
        <v>64.956325231481486</v>
      </c>
      <c r="L25" s="93">
        <v>2763.4086747685187</v>
      </c>
      <c r="M25" s="93">
        <v>2688.9212683486185</v>
      </c>
      <c r="N25" s="275">
        <v>-74.487406419900253</v>
      </c>
      <c r="O25" s="93">
        <v>2688.9212683486185</v>
      </c>
      <c r="P25" s="275">
        <v>-74.487406419900253</v>
      </c>
      <c r="Q25" s="275">
        <v>2771.9810000000002</v>
      </c>
      <c r="R25" s="275">
        <v>-83.059731651381753</v>
      </c>
      <c r="T25" s="92" t="s">
        <v>47</v>
      </c>
      <c r="U25" s="275">
        <v>13.771196000421241</v>
      </c>
      <c r="V25" s="275">
        <v>13.771196000421241</v>
      </c>
      <c r="W25" s="275">
        <v>0</v>
      </c>
      <c r="X25" s="275">
        <v>0</v>
      </c>
      <c r="Y25" s="275">
        <v>45</v>
      </c>
      <c r="Z25" s="275">
        <v>0</v>
      </c>
      <c r="AA25" s="275">
        <v>-18.7</v>
      </c>
      <c r="AB25" s="93">
        <v>2754.665</v>
      </c>
      <c r="AC25" s="275">
        <v>224.14238956404324</v>
      </c>
      <c r="AD25" s="275">
        <v>15.708</v>
      </c>
      <c r="AE25" s="275">
        <v>64.956325231481486</v>
      </c>
      <c r="AF25" s="275">
        <v>-49.248325231481488</v>
      </c>
      <c r="AG25" s="275">
        <v>0</v>
      </c>
      <c r="AH25" s="93">
        <v>2688.9212683486185</v>
      </c>
      <c r="AI25" s="275">
        <v>-65.743731651381495</v>
      </c>
      <c r="AJ25" s="98">
        <v>-13.231924283437081</v>
      </c>
      <c r="AK25" s="275">
        <v>13.771196000421241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-2.8410000000000002</v>
      </c>
      <c r="F26" s="90">
        <v>30</v>
      </c>
      <c r="G26" s="90">
        <v>0</v>
      </c>
      <c r="H26" s="90">
        <v>3.5999999999999996</v>
      </c>
      <c r="I26" s="90">
        <v>0</v>
      </c>
      <c r="J26" s="90">
        <v>0</v>
      </c>
      <c r="K26" s="90">
        <v>42.30050925925925</v>
      </c>
      <c r="L26" s="270">
        <v>736.25849074074063</v>
      </c>
      <c r="M26" s="270">
        <v>701.19013239263973</v>
      </c>
      <c r="N26" s="90">
        <v>-35.068358348100901</v>
      </c>
      <c r="O26" s="270">
        <v>701.19013239263973</v>
      </c>
      <c r="P26" s="90">
        <v>-35.068358348100901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-1</v>
      </c>
      <c r="AB26" s="270">
        <v>2106.4049999999997</v>
      </c>
      <c r="AC26" s="90">
        <v>58.771540895061726</v>
      </c>
      <c r="AD26" s="90">
        <v>6.2910000000000004</v>
      </c>
      <c r="AE26" s="90">
        <v>42.30050925925925</v>
      </c>
      <c r="AF26" s="90">
        <v>-36.009509259259247</v>
      </c>
      <c r="AG26" s="90">
        <v>0</v>
      </c>
      <c r="AH26" s="270">
        <v>701.19013239263973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-48.649000000000001</v>
      </c>
      <c r="F27" s="90">
        <v>116</v>
      </c>
      <c r="G27" s="90">
        <v>0</v>
      </c>
      <c r="H27" s="90">
        <v>30.404516129032263</v>
      </c>
      <c r="I27" s="90">
        <v>0</v>
      </c>
      <c r="J27" s="90">
        <v>0</v>
      </c>
      <c r="K27" s="90">
        <v>82.627131944444457</v>
      </c>
      <c r="L27" s="270">
        <v>6285.3193519265233</v>
      </c>
      <c r="M27" s="270">
        <v>6195.3309663525833</v>
      </c>
      <c r="N27" s="90">
        <v>-89.988385573939922</v>
      </c>
      <c r="O27" s="270">
        <v>6198.1</v>
      </c>
      <c r="P27" s="90">
        <v>-87.219351926522904</v>
      </c>
      <c r="Q27" s="90"/>
      <c r="R27" s="90"/>
      <c r="T27" s="272"/>
      <c r="U27" s="90">
        <v>43.763252407326945</v>
      </c>
      <c r="V27" s="90">
        <v>43.100000000000364</v>
      </c>
      <c r="W27" s="90">
        <v>0</v>
      </c>
      <c r="X27" s="90">
        <v>-7.7372500000000048</v>
      </c>
      <c r="Y27" s="90">
        <v>46</v>
      </c>
      <c r="Z27" s="90">
        <v>0</v>
      </c>
      <c r="AA27" s="90">
        <v>-19.7</v>
      </c>
      <c r="AB27" s="270">
        <v>6270.5092338709674</v>
      </c>
      <c r="AC27" s="90">
        <v>515.65684182721031</v>
      </c>
      <c r="AD27" s="90">
        <v>45.009</v>
      </c>
      <c r="AE27" s="90">
        <v>82.627131944444457</v>
      </c>
      <c r="AF27" s="90">
        <v>-37.618131944444457</v>
      </c>
      <c r="AG27" s="90">
        <v>0</v>
      </c>
      <c r="AH27" s="270">
        <v>6198.1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40</v>
      </c>
      <c r="G29" s="90">
        <v>0</v>
      </c>
      <c r="H29" s="90">
        <v>9</v>
      </c>
      <c r="I29" s="90">
        <v>0</v>
      </c>
      <c r="J29" s="90">
        <v>0</v>
      </c>
      <c r="K29" s="90">
        <v>25.482570601851851</v>
      </c>
      <c r="L29" s="270">
        <v>997.51742939814812</v>
      </c>
      <c r="M29" s="270">
        <v>974.04396931314182</v>
      </c>
      <c r="N29" s="90">
        <v>-23.473460085006309</v>
      </c>
      <c r="O29" s="270">
        <v>1011.161557236702</v>
      </c>
      <c r="P29" s="90">
        <v>13.644127838553914</v>
      </c>
      <c r="Q29" s="90"/>
      <c r="R29" s="90"/>
      <c r="T29" s="272"/>
      <c r="U29" s="90">
        <v>13.650743054447275</v>
      </c>
      <c r="V29" s="90">
        <v>11.889391024990232</v>
      </c>
      <c r="W29" s="90">
        <v>0</v>
      </c>
      <c r="X29" s="90">
        <v>-0.63830000000000031</v>
      </c>
      <c r="Y29" s="90">
        <v>0</v>
      </c>
      <c r="Z29" s="90">
        <v>0</v>
      </c>
      <c r="AA29" s="90">
        <v>0</v>
      </c>
      <c r="AB29" s="270">
        <v>982.36170000000004</v>
      </c>
      <c r="AC29" s="90">
        <v>79.73992744984568</v>
      </c>
      <c r="AD29" s="90">
        <v>39.524999999999999</v>
      </c>
      <c r="AE29" s="90">
        <v>25.482570601851851</v>
      </c>
      <c r="AF29" s="90">
        <v>14.042429398148148</v>
      </c>
      <c r="AG29" s="90">
        <v>0</v>
      </c>
      <c r="AH29" s="270">
        <v>1011.161557236702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40</v>
      </c>
      <c r="G30" s="276">
        <v>0</v>
      </c>
      <c r="H30" s="276">
        <v>9</v>
      </c>
      <c r="I30" s="276">
        <v>0</v>
      </c>
      <c r="J30" s="276">
        <v>0</v>
      </c>
      <c r="K30" s="276">
        <v>25.482570601851851</v>
      </c>
      <c r="L30" s="99">
        <v>997.51742939814812</v>
      </c>
      <c r="M30" s="99">
        <v>974.04396931314182</v>
      </c>
      <c r="N30" s="276">
        <v>-23.473460085006309</v>
      </c>
      <c r="O30" s="99">
        <v>1011.161557236702</v>
      </c>
      <c r="P30" s="276">
        <v>13.644127838553914</v>
      </c>
      <c r="Q30" s="276">
        <v>0</v>
      </c>
      <c r="R30" s="276">
        <v>0</v>
      </c>
      <c r="T30" s="100">
        <v>2</v>
      </c>
      <c r="U30" s="276">
        <v>13.650743054447275</v>
      </c>
      <c r="V30" s="276">
        <v>11.889391024990232</v>
      </c>
      <c r="W30" s="276">
        <v>0</v>
      </c>
      <c r="X30" s="276">
        <v>-0.63830000000000031</v>
      </c>
      <c r="Y30" s="276">
        <v>0</v>
      </c>
      <c r="Z30" s="276">
        <v>0</v>
      </c>
      <c r="AA30" s="276">
        <v>0</v>
      </c>
      <c r="AB30" s="99">
        <v>982.36170000000004</v>
      </c>
      <c r="AC30" s="276">
        <v>79.73992744984568</v>
      </c>
      <c r="AD30" s="276">
        <v>39.524999999999999</v>
      </c>
      <c r="AE30" s="276">
        <v>25.482570601851851</v>
      </c>
      <c r="AF30" s="276">
        <v>14.042429398148148</v>
      </c>
      <c r="AG30" s="276">
        <v>0</v>
      </c>
      <c r="AH30" s="99">
        <v>1011.161557236702</v>
      </c>
      <c r="AI30" s="276">
        <v>28.799857236701996</v>
      </c>
      <c r="AJ30" s="276">
        <v>-32.107938500596902</v>
      </c>
      <c r="AK30" s="276">
        <v>11.889391024990232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9</v>
      </c>
      <c r="I31" s="375">
        <v>0</v>
      </c>
      <c r="J31" s="375">
        <v>0</v>
      </c>
      <c r="K31" s="375">
        <v>2.58550115740741</v>
      </c>
      <c r="L31" s="99">
        <v>1388.4144988425926</v>
      </c>
      <c r="M31" s="99">
        <v>1290.0376021344123</v>
      </c>
      <c r="N31" s="375">
        <v>-98.376896708180311</v>
      </c>
      <c r="O31" s="99">
        <v>1339.1966602780485</v>
      </c>
      <c r="P31" s="375">
        <v>-49.217838564544081</v>
      </c>
      <c r="Q31" s="375">
        <v>2400.0279999999998</v>
      </c>
      <c r="R31" s="375">
        <v>-49.66978248524947</v>
      </c>
      <c r="S31" s="103"/>
      <c r="T31" s="740">
        <v>3</v>
      </c>
      <c r="U31" s="375">
        <v>-9.1294735898982253</v>
      </c>
      <c r="V31" s="375">
        <v>-12.563704679246257</v>
      </c>
      <c r="W31" s="375">
        <v>0</v>
      </c>
      <c r="X31" s="375">
        <v>-6.4799999999999986</v>
      </c>
      <c r="Y31" s="375">
        <v>0</v>
      </c>
      <c r="Z31" s="375">
        <v>0</v>
      </c>
      <c r="AA31" s="1513">
        <v>0</v>
      </c>
      <c r="AB31" s="99">
        <v>1384.52</v>
      </c>
      <c r="AC31" s="375">
        <v>115.16120823688271</v>
      </c>
      <c r="AD31" s="375">
        <v>11.132</v>
      </c>
      <c r="AE31" s="375">
        <v>2.58550115740741</v>
      </c>
      <c r="AF31" s="375">
        <v>8.5464988425925892</v>
      </c>
      <c r="AG31" s="375">
        <v>0</v>
      </c>
      <c r="AH31" s="99">
        <v>1339.1966602780485</v>
      </c>
      <c r="AI31" s="1513">
        <v>-45.32333972195147</v>
      </c>
      <c r="AJ31" s="375">
        <v>11.544589274009809</v>
      </c>
      <c r="AK31" s="375">
        <v>-12.563704679246257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-9.9079999999999995</v>
      </c>
      <c r="F32" s="375">
        <v>0</v>
      </c>
      <c r="G32" s="375">
        <v>0</v>
      </c>
      <c r="H32" s="375">
        <v>1.2000000000000002</v>
      </c>
      <c r="I32" s="375">
        <v>0</v>
      </c>
      <c r="J32" s="375">
        <v>0</v>
      </c>
      <c r="K32" s="375">
        <v>5.23226851851852</v>
      </c>
      <c r="L32" s="99">
        <v>353.65973148148146</v>
      </c>
      <c r="M32" s="99">
        <v>345.5278071980444</v>
      </c>
      <c r="N32" s="375">
        <v>-8.1319242834370584</v>
      </c>
      <c r="O32" s="99">
        <v>345.5278071980444</v>
      </c>
      <c r="P32" s="375">
        <v>-8.1319242834370584</v>
      </c>
      <c r="Q32" s="375">
        <v>0</v>
      </c>
      <c r="R32" s="375">
        <v>0</v>
      </c>
      <c r="S32" s="103"/>
      <c r="T32" s="101">
        <v>1</v>
      </c>
      <c r="U32" s="375">
        <v>-14.366824192899912</v>
      </c>
      <c r="V32" s="375">
        <v>-14.366824192899912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363.99200000000002</v>
      </c>
      <c r="AC32" s="375">
        <v>29.896644290123458</v>
      </c>
      <c r="AD32" s="375">
        <v>9.6219999999999999</v>
      </c>
      <c r="AE32" s="375">
        <v>5.23226851851852</v>
      </c>
      <c r="AF32" s="375">
        <v>4.3897314814814798</v>
      </c>
      <c r="AG32" s="375">
        <v>0</v>
      </c>
      <c r="AH32" s="99">
        <v>345.5278071980444</v>
      </c>
      <c r="AI32" s="1513">
        <v>-18.464192801955619</v>
      </c>
      <c r="AJ32" s="375">
        <v>0</v>
      </c>
      <c r="AK32" s="375">
        <v>-14.366824192899912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8.94</v>
      </c>
      <c r="I33" s="90">
        <v>0</v>
      </c>
      <c r="J33" s="90">
        <v>0</v>
      </c>
      <c r="K33" s="90">
        <v>1.8265231481481501</v>
      </c>
      <c r="L33" s="99">
        <v>1361.1524768518518</v>
      </c>
      <c r="M33" s="99">
        <v>1330.1139752872054</v>
      </c>
      <c r="N33" s="90">
        <v>-31.038501564646367</v>
      </c>
      <c r="O33" s="99">
        <v>1330.1139752872054</v>
      </c>
      <c r="P33" s="90">
        <v>-31.038501564646367</v>
      </c>
      <c r="Q33" s="90">
        <v>1720.8030000000001</v>
      </c>
      <c r="R33" s="90">
        <v>-45.161217514750206</v>
      </c>
      <c r="S33" s="103"/>
      <c r="T33" s="740">
        <v>2</v>
      </c>
      <c r="U33" s="90">
        <v>-36.958862152843722</v>
      </c>
      <c r="V33" s="90">
        <v>-36.958862152843722</v>
      </c>
      <c r="W33" s="90">
        <v>0</v>
      </c>
      <c r="X33" s="90">
        <v>9.6000000000000014</v>
      </c>
      <c r="Y33" s="90">
        <v>0</v>
      </c>
      <c r="Z33" s="90">
        <v>0</v>
      </c>
      <c r="AA33" s="90">
        <v>0</v>
      </c>
      <c r="AB33" s="99">
        <v>1372.579</v>
      </c>
      <c r="AC33" s="90">
        <v>114.22937307098765</v>
      </c>
      <c r="AD33" s="90">
        <v>22.709</v>
      </c>
      <c r="AE33" s="90">
        <v>1.8265231481481501</v>
      </c>
      <c r="AF33" s="90">
        <v>20.882476851851848</v>
      </c>
      <c r="AG33" s="90">
        <v>0</v>
      </c>
      <c r="AH33" s="99">
        <v>1330.1139752872054</v>
      </c>
      <c r="AI33" s="90">
        <v>-42.465024712794502</v>
      </c>
      <c r="AJ33" s="90">
        <v>0</v>
      </c>
      <c r="AK33" s="90">
        <v>-36.958862152843722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4.011000000000001</v>
      </c>
      <c r="F34" s="275">
        <v>40</v>
      </c>
      <c r="G34" s="275">
        <v>0</v>
      </c>
      <c r="H34" s="275">
        <v>28.14</v>
      </c>
      <c r="I34" s="275">
        <v>0</v>
      </c>
      <c r="J34" s="275">
        <v>0</v>
      </c>
      <c r="K34" s="275">
        <v>35.126863425925926</v>
      </c>
      <c r="L34" s="93">
        <v>4100.7441365740742</v>
      </c>
      <c r="M34" s="93">
        <v>3939.7233539328035</v>
      </c>
      <c r="N34" s="275">
        <v>-161.02078264127067</v>
      </c>
      <c r="O34" s="93">
        <v>4026</v>
      </c>
      <c r="P34" s="275">
        <v>-74.744136574074219</v>
      </c>
      <c r="Q34" s="275">
        <v>4120.8310000000001</v>
      </c>
      <c r="R34" s="275">
        <v>-94.831000000000131</v>
      </c>
      <c r="S34" s="449"/>
      <c r="T34" s="96" t="s">
        <v>54</v>
      </c>
      <c r="U34" s="275">
        <v>-46.804416881194811</v>
      </c>
      <c r="V34" s="275">
        <v>-52</v>
      </c>
      <c r="W34" s="275">
        <v>0</v>
      </c>
      <c r="X34" s="275">
        <v>2.4817000000000027</v>
      </c>
      <c r="Y34" s="275">
        <v>0</v>
      </c>
      <c r="Z34" s="275">
        <v>0</v>
      </c>
      <c r="AA34" s="275">
        <v>5.0999999999999996</v>
      </c>
      <c r="AB34" s="93">
        <v>4103.4526999999998</v>
      </c>
      <c r="AC34" s="275">
        <v>339.02715304783948</v>
      </c>
      <c r="AD34" s="275">
        <v>82.988</v>
      </c>
      <c r="AE34" s="275">
        <v>35.126863425925926</v>
      </c>
      <c r="AF34" s="275">
        <v>47.861136574074074</v>
      </c>
      <c r="AG34" s="275">
        <v>0</v>
      </c>
      <c r="AH34" s="93">
        <v>4026</v>
      </c>
      <c r="AI34" s="275">
        <v>-77.452699999999822</v>
      </c>
      <c r="AJ34" s="275">
        <v>0</v>
      </c>
      <c r="AK34" s="275">
        <v>-52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10386.063488500597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-14.6</v>
      </c>
      <c r="AB35" s="99">
        <v>10373.961933870967</v>
      </c>
      <c r="AC35" s="118"/>
      <c r="AD35" s="118"/>
      <c r="AE35" s="118"/>
      <c r="AF35" s="118"/>
      <c r="AG35" s="118">
        <v>0</v>
      </c>
      <c r="AH35" s="99">
        <v>10224.1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-44.637999999999998</v>
      </c>
      <c r="F36" s="108">
        <v>156</v>
      </c>
      <c r="G36" s="108">
        <v>0</v>
      </c>
      <c r="H36" s="108">
        <v>58.54451612903226</v>
      </c>
      <c r="I36" s="108">
        <v>0</v>
      </c>
      <c r="J36" s="442">
        <v>0</v>
      </c>
      <c r="K36" s="108">
        <v>117.75399537037038</v>
      </c>
      <c r="L36" s="108">
        <v>10386.063488500597</v>
      </c>
      <c r="M36" s="108">
        <v>10135.054320285388</v>
      </c>
      <c r="N36" s="108">
        <v>-251.00916821520877</v>
      </c>
      <c r="O36" s="108">
        <v>10358.138719782341</v>
      </c>
      <c r="P36" s="108">
        <v>-27.924768718256018</v>
      </c>
      <c r="Q36" s="108">
        <v>10426.292000000001</v>
      </c>
      <c r="R36" s="108">
        <v>-68.153280217660722</v>
      </c>
      <c r="S36" s="109"/>
      <c r="T36" s="105" t="s">
        <v>286</v>
      </c>
      <c r="U36" s="108">
        <v>-3.0411644738676387</v>
      </c>
      <c r="V36" s="108">
        <v>-8.8999999999996362</v>
      </c>
      <c r="W36" s="108">
        <v>0</v>
      </c>
      <c r="X36" s="108">
        <v>-5.2555500000000022</v>
      </c>
      <c r="Y36" s="108">
        <v>46</v>
      </c>
      <c r="Z36" s="108">
        <v>0</v>
      </c>
      <c r="AA36" s="108">
        <v>-14.6</v>
      </c>
      <c r="AB36" s="106">
        <v>10373.961933870967</v>
      </c>
      <c r="AC36" s="108">
        <v>854.68399487504985</v>
      </c>
      <c r="AD36" s="108">
        <v>127.997</v>
      </c>
      <c r="AE36" s="108">
        <v>117.75399537037038</v>
      </c>
      <c r="AF36" s="108">
        <v>10.243004629629617</v>
      </c>
      <c r="AG36" s="108">
        <v>0</v>
      </c>
      <c r="AH36" s="108">
        <v>10224.1</v>
      </c>
      <c r="AI36" s="108">
        <v>-149.86193387096682</v>
      </c>
      <c r="AJ36" s="110" t="s">
        <v>320</v>
      </c>
      <c r="AK36" s="108">
        <v>-8.8999999999996362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60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0.60000000000000009</v>
      </c>
      <c r="I39" s="276">
        <v>0</v>
      </c>
      <c r="J39" s="276">
        <v>0</v>
      </c>
      <c r="K39" s="276">
        <v>0</v>
      </c>
      <c r="L39" s="266">
        <v>274.928</v>
      </c>
      <c r="M39" s="266">
        <v>259.24</v>
      </c>
      <c r="N39" s="276">
        <v>-15.687999999999988</v>
      </c>
      <c r="O39" s="266">
        <v>259.24</v>
      </c>
      <c r="P39" s="276">
        <v>-15.687999999999988</v>
      </c>
      <c r="Q39" s="276">
        <v>0</v>
      </c>
      <c r="R39" s="276"/>
      <c r="S39" s="116"/>
      <c r="T39" s="266">
        <v>1</v>
      </c>
      <c r="U39" s="276">
        <v>-2.2980000000000018</v>
      </c>
      <c r="V39" s="276">
        <v>-2.2980000000000018</v>
      </c>
      <c r="W39" s="276">
        <v>0</v>
      </c>
      <c r="X39" s="276">
        <v>0</v>
      </c>
      <c r="Y39" s="276">
        <v>0</v>
      </c>
      <c r="Z39" s="276">
        <v>-20</v>
      </c>
      <c r="AA39" s="276">
        <v>0</v>
      </c>
      <c r="AB39" s="266">
        <v>254.928</v>
      </c>
      <c r="AC39" s="276">
        <v>21.244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259.24</v>
      </c>
      <c r="AI39" s="276">
        <v>4.3120000000000118</v>
      </c>
      <c r="AJ39" s="276">
        <v>4.3120000000000118</v>
      </c>
      <c r="AK39" s="276">
        <v>-2.2980000000000018</v>
      </c>
    </row>
    <row r="40" spans="1:37" ht="15" customHeight="1" x14ac:dyDescent="0.2">
      <c r="A40" s="86"/>
      <c r="B40" s="1761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0.60000000000000009</v>
      </c>
      <c r="I40" s="375">
        <v>0</v>
      </c>
      <c r="J40" s="375">
        <v>0</v>
      </c>
      <c r="K40" s="375">
        <v>0</v>
      </c>
      <c r="L40" s="374">
        <v>413.49599999999998</v>
      </c>
      <c r="M40" s="374">
        <v>414.887</v>
      </c>
      <c r="N40" s="375">
        <v>1.3910000000000196</v>
      </c>
      <c r="O40" s="374">
        <v>414.887</v>
      </c>
      <c r="P40" s="375">
        <v>1.3910000000000196</v>
      </c>
      <c r="Q40" s="375">
        <v>0</v>
      </c>
      <c r="R40" s="375"/>
      <c r="S40" s="116"/>
      <c r="T40" s="374">
        <v>3</v>
      </c>
      <c r="U40" s="375">
        <v>2.4889999999999759</v>
      </c>
      <c r="V40" s="375">
        <v>2.4889999999999759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413.49599999999998</v>
      </c>
      <c r="AC40" s="375">
        <v>34.457999999999998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414.887</v>
      </c>
      <c r="AI40" s="375">
        <v>1.3910000000000196</v>
      </c>
      <c r="AJ40" s="375">
        <v>1.3910000000000196</v>
      </c>
      <c r="AK40" s="375">
        <v>2.4889999999999759</v>
      </c>
    </row>
    <row r="41" spans="1:37" ht="15" customHeight="1" x14ac:dyDescent="0.2">
      <c r="A41" s="86"/>
      <c r="B41" s="1761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186.02199999999999</v>
      </c>
      <c r="N41" s="375">
        <v>6.0219999999999914</v>
      </c>
      <c r="O41" s="374">
        <v>186.02199999999999</v>
      </c>
      <c r="P41" s="375">
        <v>6.0219999999999914</v>
      </c>
      <c r="Q41" s="375">
        <v>0</v>
      </c>
      <c r="R41" s="375"/>
      <c r="S41" s="116"/>
      <c r="T41" s="374">
        <v>4</v>
      </c>
      <c r="U41" s="375">
        <v>7.0229999999999961</v>
      </c>
      <c r="V41" s="375">
        <v>7.0229999999999961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186.02199999999999</v>
      </c>
      <c r="AI41" s="375">
        <v>6.0219999999999914</v>
      </c>
      <c r="AJ41" s="375">
        <v>6.0219999999999914</v>
      </c>
      <c r="AK41" s="375">
        <v>7.0229999999999961</v>
      </c>
    </row>
    <row r="42" spans="1:37" ht="15" customHeight="1" x14ac:dyDescent="0.2">
      <c r="A42" s="86"/>
      <c r="B42" s="1761" t="s">
        <v>74</v>
      </c>
      <c r="C42" s="374"/>
      <c r="D42" s="374">
        <v>2575</v>
      </c>
      <c r="E42" s="375">
        <v>69.361000000000004</v>
      </c>
      <c r="F42" s="375">
        <v>1.9550000000000001</v>
      </c>
      <c r="G42" s="375">
        <v>0</v>
      </c>
      <c r="H42" s="375">
        <v>39.660000000000004</v>
      </c>
      <c r="I42" s="375">
        <v>0</v>
      </c>
      <c r="J42" s="375">
        <v>0</v>
      </c>
      <c r="K42" s="375">
        <v>18.151628472222221</v>
      </c>
      <c r="L42" s="374">
        <v>2588.5043715277779</v>
      </c>
      <c r="M42" s="374">
        <v>2589.3380000000002</v>
      </c>
      <c r="N42" s="375">
        <v>0.83362847222224445</v>
      </c>
      <c r="O42" s="374">
        <v>2589.3380000000002</v>
      </c>
      <c r="P42" s="375">
        <v>0.83362847222224445</v>
      </c>
      <c r="Q42" s="375">
        <v>0</v>
      </c>
      <c r="R42" s="375"/>
      <c r="S42" s="116"/>
      <c r="T42" s="374" t="s">
        <v>95</v>
      </c>
      <c r="U42" s="375">
        <v>3.4650000000001455</v>
      </c>
      <c r="V42" s="375">
        <v>3.4650000000001455</v>
      </c>
      <c r="W42" s="375">
        <v>0</v>
      </c>
      <c r="X42" s="375">
        <v>-22</v>
      </c>
      <c r="Y42" s="375">
        <v>1.9550000000000001</v>
      </c>
      <c r="Z42" s="375">
        <v>-42</v>
      </c>
      <c r="AA42" s="375">
        <v>40</v>
      </c>
      <c r="AB42" s="374">
        <v>2582.6559999999999</v>
      </c>
      <c r="AC42" s="375">
        <v>215.22133333333332</v>
      </c>
      <c r="AD42" s="375">
        <v>9.6059999999999999</v>
      </c>
      <c r="AE42" s="375">
        <v>18.151628472222221</v>
      </c>
      <c r="AF42" s="375">
        <v>-8.5456284722222211</v>
      </c>
      <c r="AG42" s="375">
        <v>0</v>
      </c>
      <c r="AH42" s="374">
        <v>2589.3380000000002</v>
      </c>
      <c r="AI42" s="375">
        <v>6.6820000000002437</v>
      </c>
      <c r="AJ42" s="375">
        <v>6.6820000000002437</v>
      </c>
      <c r="AK42" s="375">
        <v>3.4650000000001455</v>
      </c>
    </row>
    <row r="43" spans="1:37" ht="15" customHeight="1" x14ac:dyDescent="0.2">
      <c r="A43" s="86"/>
      <c r="B43" s="1761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0.06</v>
      </c>
      <c r="I43" s="375">
        <v>0</v>
      </c>
      <c r="J43" s="375">
        <v>0</v>
      </c>
      <c r="K43" s="375">
        <v>0</v>
      </c>
      <c r="L43" s="374">
        <v>204.99099999999999</v>
      </c>
      <c r="M43" s="374">
        <v>205.03</v>
      </c>
      <c r="N43" s="375">
        <v>3.9000000000015689E-2</v>
      </c>
      <c r="O43" s="374">
        <v>205.03</v>
      </c>
      <c r="P43" s="375">
        <v>3.9000000000015689E-2</v>
      </c>
      <c r="Q43" s="375">
        <v>0</v>
      </c>
      <c r="R43" s="375"/>
      <c r="S43" s="116"/>
      <c r="T43" s="374" t="s">
        <v>96</v>
      </c>
      <c r="U43" s="375">
        <v>-6.6000000000002501E-2</v>
      </c>
      <c r="V43" s="375">
        <v>-6.6000000000002501E-2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204.99099999999999</v>
      </c>
      <c r="AC43" s="375">
        <v>17.082583333333332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205.03</v>
      </c>
      <c r="AI43" s="375">
        <v>3.9000000000015689E-2</v>
      </c>
      <c r="AJ43" s="375">
        <v>3.9000000000015689E-2</v>
      </c>
      <c r="AK43" s="375">
        <v>-6.6000000000002501E-2</v>
      </c>
    </row>
    <row r="44" spans="1:37" ht="15" customHeight="1" x14ac:dyDescent="0.2">
      <c r="A44" s="86"/>
      <c r="B44" s="1761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1.2000000000000002</v>
      </c>
      <c r="I44" s="375">
        <v>0</v>
      </c>
      <c r="J44" s="375">
        <v>0</v>
      </c>
      <c r="K44" s="375">
        <v>0</v>
      </c>
      <c r="L44" s="374">
        <v>715.8</v>
      </c>
      <c r="M44" s="374">
        <v>718.14599999999996</v>
      </c>
      <c r="N44" s="375">
        <v>2.3460000000000036</v>
      </c>
      <c r="O44" s="374">
        <v>718.14599999999996</v>
      </c>
      <c r="P44" s="375">
        <v>2.3460000000000036</v>
      </c>
      <c r="Q44" s="375">
        <v>0</v>
      </c>
      <c r="R44" s="375"/>
      <c r="S44" s="116"/>
      <c r="T44" s="374" t="s">
        <v>97</v>
      </c>
      <c r="U44" s="375">
        <v>-0.49099999999998545</v>
      </c>
      <c r="V44" s="375">
        <v>-0.49099999999998545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715.8</v>
      </c>
      <c r="AC44" s="375">
        <v>59.65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718.14599999999996</v>
      </c>
      <c r="AI44" s="375">
        <v>2.3460000000000036</v>
      </c>
      <c r="AJ44" s="375">
        <v>2.3460000000000036</v>
      </c>
      <c r="AK44" s="375">
        <v>-0.49099999999998545</v>
      </c>
    </row>
    <row r="45" spans="1:37" ht="15" hidden="1" customHeight="1" x14ac:dyDescent="0.2">
      <c r="A45" s="86"/>
      <c r="B45" s="1761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61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61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75.036000000000001</v>
      </c>
      <c r="N47" s="375">
        <v>3.6000000000001364E-2</v>
      </c>
      <c r="O47" s="374">
        <v>75.036000000000001</v>
      </c>
      <c r="P47" s="375">
        <v>3.6000000000001364E-2</v>
      </c>
      <c r="Q47" s="375">
        <v>0</v>
      </c>
      <c r="R47" s="375"/>
      <c r="S47" s="87"/>
      <c r="T47" s="374" t="s">
        <v>98</v>
      </c>
      <c r="U47" s="375">
        <v>1.0000000000005116E-2</v>
      </c>
      <c r="V47" s="375">
        <v>1.0000000000005116E-2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75.036000000000001</v>
      </c>
      <c r="AI47" s="375">
        <v>3.6000000000001364E-2</v>
      </c>
      <c r="AJ47" s="401">
        <v>-3.4110000000000014</v>
      </c>
      <c r="AK47" s="375">
        <v>1.0000000000005116E-2</v>
      </c>
    </row>
    <row r="48" spans="1:37" ht="15" customHeight="1" x14ac:dyDescent="0.2">
      <c r="A48" s="86"/>
      <c r="B48" s="1761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2.16</v>
      </c>
      <c r="I48" s="375">
        <v>0</v>
      </c>
      <c r="J48" s="375">
        <v>0</v>
      </c>
      <c r="K48" s="375">
        <v>1.1555856481481481</v>
      </c>
      <c r="L48" s="374">
        <v>410.78541435185184</v>
      </c>
      <c r="M48" s="374">
        <v>408.53</v>
      </c>
      <c r="N48" s="375">
        <v>-2.2554143518518686</v>
      </c>
      <c r="O48" s="374">
        <v>408.53</v>
      </c>
      <c r="P48" s="375">
        <v>-2.2554143518518686</v>
      </c>
      <c r="Q48" s="375">
        <v>0</v>
      </c>
      <c r="R48" s="375"/>
      <c r="S48" s="87"/>
      <c r="T48" s="374" t="s">
        <v>99</v>
      </c>
      <c r="U48" s="375">
        <v>-4.4050000000000296</v>
      </c>
      <c r="V48" s="375">
        <v>-4.4050000000000296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411.94099999999997</v>
      </c>
      <c r="AC48" s="375">
        <v>34.328416666666662</v>
      </c>
      <c r="AD48" s="375">
        <v>0.78</v>
      </c>
      <c r="AE48" s="375">
        <v>1.1555856481481481</v>
      </c>
      <c r="AF48" s="375">
        <v>-0.3755856481481481</v>
      </c>
      <c r="AG48" s="375">
        <v>0</v>
      </c>
      <c r="AH48" s="374">
        <v>408.53</v>
      </c>
      <c r="AI48" s="375">
        <v>-3.4110000000000014</v>
      </c>
      <c r="AJ48" s="401">
        <v>3.5309999999999491</v>
      </c>
      <c r="AK48" s="375">
        <v>-4.4050000000000296</v>
      </c>
    </row>
    <row r="49" spans="1:37" ht="15" customHeight="1" thickBot="1" x14ac:dyDescent="0.25">
      <c r="A49" s="86"/>
      <c r="B49" s="1758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6</v>
      </c>
      <c r="I49" s="90">
        <v>0</v>
      </c>
      <c r="J49" s="90">
        <v>0</v>
      </c>
      <c r="K49" s="90">
        <v>3.7323113425925927</v>
      </c>
      <c r="L49" s="89">
        <v>1170.1306886574075</v>
      </c>
      <c r="M49" s="89">
        <v>1177.394</v>
      </c>
      <c r="N49" s="90">
        <v>7.2633113425924876</v>
      </c>
      <c r="O49" s="89">
        <v>1177.394</v>
      </c>
      <c r="P49" s="90">
        <v>7.2633113425924876</v>
      </c>
      <c r="Q49" s="90">
        <v>0</v>
      </c>
      <c r="R49" s="90"/>
      <c r="S49" s="87"/>
      <c r="T49" s="89" t="s">
        <v>100</v>
      </c>
      <c r="U49" s="90">
        <v>-16.815000000000055</v>
      </c>
      <c r="V49" s="90">
        <v>-16.815000000000055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1173.8630000000001</v>
      </c>
      <c r="AC49" s="90">
        <v>97.821916666666667</v>
      </c>
      <c r="AD49" s="90">
        <v>6.9960000000000004</v>
      </c>
      <c r="AE49" s="90">
        <v>3.7323113425925927</v>
      </c>
      <c r="AF49" s="90">
        <v>3.2636886574074078</v>
      </c>
      <c r="AG49" s="90">
        <v>0</v>
      </c>
      <c r="AH49" s="89">
        <v>1177.394</v>
      </c>
      <c r="AI49" s="90">
        <v>3.5309999999999491</v>
      </c>
      <c r="AJ49" s="192">
        <v>20.948000000000235</v>
      </c>
      <c r="AK49" s="90">
        <v>-16.815000000000055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65</v>
      </c>
      <c r="F50" s="98">
        <v>1.9550000000000001</v>
      </c>
      <c r="G50" s="98">
        <v>0</v>
      </c>
      <c r="H50" s="98">
        <v>50.280000000000015</v>
      </c>
      <c r="I50" s="98">
        <v>0</v>
      </c>
      <c r="J50" s="98">
        <v>0</v>
      </c>
      <c r="K50" s="98">
        <v>23.03952546296296</v>
      </c>
      <c r="L50" s="94">
        <v>6033.6354745370372</v>
      </c>
      <c r="M50" s="94">
        <v>6033.6230000000005</v>
      </c>
      <c r="N50" s="98">
        <v>-1.2474537037093114E-2</v>
      </c>
      <c r="O50" s="94">
        <v>6033.6230000000005</v>
      </c>
      <c r="P50" s="98">
        <v>-1.2474537036723632E-2</v>
      </c>
      <c r="Q50" s="98">
        <v>6034.5909999999994</v>
      </c>
      <c r="R50" s="98">
        <v>-0.96799999999893771</v>
      </c>
      <c r="S50" s="449"/>
      <c r="T50" s="96" t="s">
        <v>77</v>
      </c>
      <c r="U50" s="98">
        <v>-11.087999999999738</v>
      </c>
      <c r="V50" s="98">
        <v>-11.087999999999738</v>
      </c>
      <c r="W50" s="98">
        <v>0</v>
      </c>
      <c r="X50" s="98">
        <v>-22</v>
      </c>
      <c r="Y50" s="98">
        <v>1.9550000000000001</v>
      </c>
      <c r="Z50" s="98">
        <v>-62</v>
      </c>
      <c r="AA50" s="98">
        <v>40</v>
      </c>
      <c r="AB50" s="94">
        <v>6012.6750000000002</v>
      </c>
      <c r="AC50" s="98">
        <v>501.05624999999992</v>
      </c>
      <c r="AD50" s="98">
        <v>21.744</v>
      </c>
      <c r="AE50" s="98">
        <v>23.03952546296296</v>
      </c>
      <c r="AF50" s="98">
        <v>-1.29552546296296</v>
      </c>
      <c r="AG50" s="98">
        <v>0</v>
      </c>
      <c r="AH50" s="94">
        <v>6033.6230000000005</v>
      </c>
      <c r="AI50" s="98">
        <v>20.94800000000032</v>
      </c>
      <c r="AJ50" s="95">
        <v>-15.605000000000246</v>
      </c>
      <c r="AK50" s="98">
        <v>-11.087999999999738</v>
      </c>
    </row>
    <row r="51" spans="1:37" ht="15" customHeight="1" x14ac:dyDescent="0.2">
      <c r="A51" s="86"/>
      <c r="B51" s="1760" t="s">
        <v>82</v>
      </c>
      <c r="C51" s="266">
        <v>1</v>
      </c>
      <c r="D51" s="266">
        <v>1998</v>
      </c>
      <c r="E51" s="288">
        <v>-58.012</v>
      </c>
      <c r="F51" s="288">
        <v>0</v>
      </c>
      <c r="G51" s="288">
        <v>0</v>
      </c>
      <c r="H51" s="288">
        <v>16.32</v>
      </c>
      <c r="I51" s="288">
        <v>0</v>
      </c>
      <c r="J51" s="288">
        <v>0</v>
      </c>
      <c r="K51" s="288">
        <v>16.892975694444441</v>
      </c>
      <c r="L51" s="263">
        <v>1906.7750243055557</v>
      </c>
      <c r="M51" s="263">
        <v>2041.9847081934456</v>
      </c>
      <c r="N51" s="288">
        <v>135.20968388788992</v>
      </c>
      <c r="O51" s="263">
        <v>2031.124</v>
      </c>
      <c r="P51" s="288">
        <v>124.34897569444433</v>
      </c>
      <c r="Q51" s="288">
        <v>0</v>
      </c>
      <c r="R51" s="288"/>
      <c r="S51" s="87"/>
      <c r="T51" s="266">
        <v>1</v>
      </c>
      <c r="U51" s="288">
        <v>-25.010537050580069</v>
      </c>
      <c r="V51" s="288">
        <v>-23.611000000000104</v>
      </c>
      <c r="W51" s="288">
        <v>0</v>
      </c>
      <c r="X51" s="288">
        <v>30.7</v>
      </c>
      <c r="Y51" s="288">
        <v>0</v>
      </c>
      <c r="Z51" s="288">
        <v>0</v>
      </c>
      <c r="AA51" s="288">
        <v>-11</v>
      </c>
      <c r="AB51" s="263">
        <v>1815.3680000000002</v>
      </c>
      <c r="AC51" s="288">
        <v>151.28066666666669</v>
      </c>
      <c r="AD51" s="288">
        <v>6.4160000000000004</v>
      </c>
      <c r="AE51" s="288">
        <v>16.892975694444441</v>
      </c>
      <c r="AF51" s="288">
        <v>-10.476975694444441</v>
      </c>
      <c r="AG51" s="288">
        <v>0</v>
      </c>
      <c r="AH51" s="263">
        <v>1799.7629999999999</v>
      </c>
      <c r="AI51" s="289">
        <v>-15.605000000000246</v>
      </c>
      <c r="AJ51" s="289">
        <v>0</v>
      </c>
      <c r="AK51" s="289">
        <v>-2.7850000000000819</v>
      </c>
    </row>
    <row r="52" spans="1:37" ht="15" customHeight="1" x14ac:dyDescent="0.2">
      <c r="A52" s="86"/>
      <c r="B52" s="1761" t="s">
        <v>82</v>
      </c>
      <c r="C52" s="374">
        <v>2</v>
      </c>
      <c r="D52" s="374">
        <v>1086</v>
      </c>
      <c r="E52" s="401">
        <v>-13.73</v>
      </c>
      <c r="F52" s="401">
        <v>1.5911999999999997</v>
      </c>
      <c r="G52" s="401">
        <v>0</v>
      </c>
      <c r="H52" s="401">
        <v>16.32</v>
      </c>
      <c r="I52" s="401">
        <v>0</v>
      </c>
      <c r="J52" s="401">
        <v>0</v>
      </c>
      <c r="K52" s="401">
        <v>16.047819444444443</v>
      </c>
      <c r="L52" s="392">
        <v>1041.4933805555556</v>
      </c>
      <c r="M52" s="392">
        <v>1184.4558729084322</v>
      </c>
      <c r="N52" s="401">
        <v>142.96249235287655</v>
      </c>
      <c r="O52" s="392">
        <v>1178.143</v>
      </c>
      <c r="P52" s="401">
        <v>136.6496194444444</v>
      </c>
      <c r="Q52" s="401">
        <v>0</v>
      </c>
      <c r="R52" s="401"/>
      <c r="S52" s="87"/>
      <c r="T52" s="374">
        <v>2</v>
      </c>
      <c r="U52" s="401">
        <v>10.007557069691302</v>
      </c>
      <c r="V52" s="401">
        <v>10.711999999999989</v>
      </c>
      <c r="W52" s="401">
        <v>0</v>
      </c>
      <c r="X52" s="401">
        <v>0</v>
      </c>
      <c r="Y52" s="401">
        <v>1.5911999999999997</v>
      </c>
      <c r="Z52" s="401">
        <v>0</v>
      </c>
      <c r="AA52" s="401">
        <v>0</v>
      </c>
      <c r="AB52" s="392">
        <v>926.54120000000012</v>
      </c>
      <c r="AC52" s="401">
        <v>77.211766666666676</v>
      </c>
      <c r="AD52" s="401">
        <v>10.241</v>
      </c>
      <c r="AE52" s="401">
        <v>16.047819444444443</v>
      </c>
      <c r="AF52" s="401">
        <v>-5.806819444444443</v>
      </c>
      <c r="AG52" s="401">
        <v>0</v>
      </c>
      <c r="AH52" s="392">
        <v>941.37400000000002</v>
      </c>
      <c r="AI52" s="398">
        <v>14.832799999999907</v>
      </c>
      <c r="AJ52" s="398">
        <v>-31.925999999999931</v>
      </c>
      <c r="AK52" s="398">
        <v>19.288999999999987</v>
      </c>
    </row>
    <row r="53" spans="1:37" ht="15" customHeight="1" x14ac:dyDescent="0.2">
      <c r="A53" s="86"/>
      <c r="B53" s="1761" t="s">
        <v>82</v>
      </c>
      <c r="C53" s="374">
        <v>3</v>
      </c>
      <c r="D53" s="374">
        <v>1748</v>
      </c>
      <c r="E53" s="401">
        <v>4.5590000000000002</v>
      </c>
      <c r="F53" s="401">
        <v>0</v>
      </c>
      <c r="G53" s="401">
        <v>0</v>
      </c>
      <c r="H53" s="401">
        <v>16.32</v>
      </c>
      <c r="I53" s="401">
        <v>0</v>
      </c>
      <c r="J53" s="401">
        <v>0</v>
      </c>
      <c r="K53" s="401">
        <v>11.471230324074073</v>
      </c>
      <c r="L53" s="392">
        <v>1724.767769675926</v>
      </c>
      <c r="M53" s="392">
        <v>1659.8952995520694</v>
      </c>
      <c r="N53" s="401">
        <v>-64.872470123856601</v>
      </c>
      <c r="O53" s="392">
        <v>1651.106</v>
      </c>
      <c r="P53" s="401">
        <v>-73.661769675926053</v>
      </c>
      <c r="Q53" s="401">
        <v>0</v>
      </c>
      <c r="R53" s="401"/>
      <c r="S53" s="87"/>
      <c r="T53" s="374">
        <v>3</v>
      </c>
      <c r="U53" s="401">
        <v>50.444748466522242</v>
      </c>
      <c r="V53" s="401">
        <v>51.268000000000029</v>
      </c>
      <c r="W53" s="401">
        <v>0</v>
      </c>
      <c r="X53" s="401">
        <v>8</v>
      </c>
      <c r="Y53" s="401">
        <v>0</v>
      </c>
      <c r="Z53" s="401">
        <v>0</v>
      </c>
      <c r="AA53" s="401">
        <v>0</v>
      </c>
      <c r="AB53" s="392">
        <v>1616.239</v>
      </c>
      <c r="AC53" s="401">
        <v>134.68658333333335</v>
      </c>
      <c r="AD53" s="401">
        <v>6.9509999999999996</v>
      </c>
      <c r="AE53" s="401">
        <v>11.471230324074073</v>
      </c>
      <c r="AF53" s="401">
        <v>-4.5202303240740731</v>
      </c>
      <c r="AG53" s="401">
        <v>0</v>
      </c>
      <c r="AH53" s="392">
        <v>1651.337</v>
      </c>
      <c r="AI53" s="398">
        <v>35.097999999999956</v>
      </c>
      <c r="AJ53" s="398">
        <v>14.832799999999907</v>
      </c>
      <c r="AK53" s="398">
        <v>50.835000000000036</v>
      </c>
    </row>
    <row r="54" spans="1:37" ht="15" customHeight="1" x14ac:dyDescent="0.2">
      <c r="A54" s="86"/>
      <c r="B54" s="1761" t="s">
        <v>82</v>
      </c>
      <c r="C54" s="374">
        <v>5</v>
      </c>
      <c r="D54" s="374">
        <v>963</v>
      </c>
      <c r="E54" s="401">
        <v>8.4510000000000005</v>
      </c>
      <c r="F54" s="401">
        <v>5.2550399999999931</v>
      </c>
      <c r="G54" s="401">
        <v>0</v>
      </c>
      <c r="H54" s="401">
        <v>16.5</v>
      </c>
      <c r="I54" s="401">
        <v>0</v>
      </c>
      <c r="J54" s="401">
        <v>0</v>
      </c>
      <c r="K54" s="401">
        <v>1.1332939814814813</v>
      </c>
      <c r="L54" s="392">
        <v>959.0727460185185</v>
      </c>
      <c r="M54" s="392">
        <v>852.96338254184582</v>
      </c>
      <c r="N54" s="401">
        <v>-106.10936347667268</v>
      </c>
      <c r="O54" s="392">
        <v>848.471</v>
      </c>
      <c r="P54" s="401">
        <v>-110.6017460185185</v>
      </c>
      <c r="Q54" s="401">
        <v>0</v>
      </c>
      <c r="R54" s="401"/>
      <c r="S54" s="87"/>
      <c r="T54" s="374">
        <v>5</v>
      </c>
      <c r="U54" s="401">
        <v>7.5239577777600744</v>
      </c>
      <c r="V54" s="401">
        <v>8.0130000000000337</v>
      </c>
      <c r="W54" s="401">
        <v>0</v>
      </c>
      <c r="X54" s="401">
        <v>5.4</v>
      </c>
      <c r="Y54" s="401">
        <v>5.2550399999999931</v>
      </c>
      <c r="Z54" s="401">
        <v>0</v>
      </c>
      <c r="AA54" s="401">
        <v>0</v>
      </c>
      <c r="AB54" s="392">
        <v>837.60604000000001</v>
      </c>
      <c r="AC54" s="401">
        <v>69.800503333333339</v>
      </c>
      <c r="AD54" s="401">
        <v>2.6509999999999998</v>
      </c>
      <c r="AE54" s="401">
        <v>1.1332939814814813</v>
      </c>
      <c r="AF54" s="401">
        <v>1.5177060185185185</v>
      </c>
      <c r="AG54" s="401">
        <v>0</v>
      </c>
      <c r="AH54" s="392">
        <v>848.58900000000006</v>
      </c>
      <c r="AI54" s="398">
        <v>10.982960000000048</v>
      </c>
      <c r="AJ54" s="398">
        <v>35.097999999999956</v>
      </c>
      <c r="AK54" s="398">
        <v>7.7820000000000391</v>
      </c>
    </row>
    <row r="55" spans="1:37" ht="15" customHeight="1" x14ac:dyDescent="0.2">
      <c r="A55" s="86"/>
      <c r="B55" s="1761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64.665000000000006</v>
      </c>
      <c r="P55" s="401">
        <v>4.2649467592592671</v>
      </c>
      <c r="Q55" s="401">
        <v>0</v>
      </c>
      <c r="R55" s="401"/>
      <c r="S55" s="87"/>
      <c r="T55" s="374" t="s">
        <v>101</v>
      </c>
      <c r="U55" s="401">
        <v>0</v>
      </c>
      <c r="V55" s="401">
        <v>4.1000000000011028E-2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64.674000000000007</v>
      </c>
      <c r="AI55" s="398">
        <v>-0.32599999999999341</v>
      </c>
      <c r="AJ55" s="398">
        <v>-18.568240000000372</v>
      </c>
      <c r="AK55" s="398">
        <v>2.3000000000010346E-2</v>
      </c>
    </row>
    <row r="56" spans="1:37" ht="15" customHeight="1" x14ac:dyDescent="0.2">
      <c r="A56" s="86"/>
      <c r="B56" s="1761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50.400000000000006</v>
      </c>
      <c r="I56" s="401">
        <v>0</v>
      </c>
      <c r="J56" s="401">
        <v>0</v>
      </c>
      <c r="K56" s="401">
        <v>15.028960648148145</v>
      </c>
      <c r="L56" s="392">
        <v>1052.9140393518519</v>
      </c>
      <c r="M56" s="392">
        <v>1023.570169395796</v>
      </c>
      <c r="N56" s="401">
        <v>-29.343869956055869</v>
      </c>
      <c r="O56" s="392">
        <v>1018.075</v>
      </c>
      <c r="P56" s="401">
        <v>-34.839039351851852</v>
      </c>
      <c r="Q56" s="401">
        <v>0</v>
      </c>
      <c r="R56" s="401"/>
      <c r="S56" s="87"/>
      <c r="T56" s="374" t="s">
        <v>102</v>
      </c>
      <c r="U56" s="401">
        <v>-42.319876183113138</v>
      </c>
      <c r="V56" s="401">
        <v>-41.028902827993761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1049.8430000000001</v>
      </c>
      <c r="AC56" s="401">
        <v>87.486916666666673</v>
      </c>
      <c r="AD56" s="401">
        <v>6.016</v>
      </c>
      <c r="AE56" s="401">
        <v>15.028960648148145</v>
      </c>
      <c r="AF56" s="401">
        <v>-9.0129606481481446</v>
      </c>
      <c r="AG56" s="401">
        <v>0</v>
      </c>
      <c r="AH56" s="392">
        <v>1018.218</v>
      </c>
      <c r="AI56" s="398">
        <v>-31.625000000000114</v>
      </c>
      <c r="AJ56" s="398">
        <v>0.30299999999999727</v>
      </c>
      <c r="AK56" s="398">
        <v>-41.837000000000103</v>
      </c>
    </row>
    <row r="57" spans="1:37" ht="15" hidden="1" customHeight="1" thickBot="1" x14ac:dyDescent="0.25">
      <c r="A57" s="86"/>
      <c r="B57" s="1761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10.982960000000048</v>
      </c>
      <c r="AK57" s="398">
        <v>0</v>
      </c>
    </row>
    <row r="58" spans="1:37" ht="15" customHeight="1" thickBot="1" x14ac:dyDescent="0.25">
      <c r="A58" s="86"/>
      <c r="B58" s="1758" t="s">
        <v>85</v>
      </c>
      <c r="C58" s="89">
        <v>2</v>
      </c>
      <c r="D58" s="89">
        <v>995</v>
      </c>
      <c r="E58" s="192">
        <v>-17.22</v>
      </c>
      <c r="F58" s="192">
        <v>20.09</v>
      </c>
      <c r="G58" s="192">
        <v>0</v>
      </c>
      <c r="H58" s="192">
        <v>9</v>
      </c>
      <c r="I58" s="192">
        <v>0</v>
      </c>
      <c r="J58" s="192">
        <v>0</v>
      </c>
      <c r="K58" s="192">
        <v>0</v>
      </c>
      <c r="L58" s="190">
        <v>988.87</v>
      </c>
      <c r="M58" s="190">
        <v>1032.1780497566845</v>
      </c>
      <c r="N58" s="192">
        <v>43.308049756684454</v>
      </c>
      <c r="O58" s="190">
        <v>1026.7449999999999</v>
      </c>
      <c r="P58" s="192">
        <v>37.874999999999886</v>
      </c>
      <c r="Q58" s="192">
        <v>0</v>
      </c>
      <c r="R58" s="192"/>
      <c r="S58" s="87"/>
      <c r="T58" s="89">
        <v>2</v>
      </c>
      <c r="U58" s="192">
        <v>-25.684229952633586</v>
      </c>
      <c r="V58" s="192">
        <v>-24.889000000000124</v>
      </c>
      <c r="W58" s="192">
        <v>0</v>
      </c>
      <c r="X58" s="192">
        <v>70.400000000000006</v>
      </c>
      <c r="Y58" s="192">
        <v>20.09</v>
      </c>
      <c r="Z58" s="192">
        <v>0</v>
      </c>
      <c r="AA58" s="192">
        <v>0</v>
      </c>
      <c r="AB58" s="190">
        <v>1059.27</v>
      </c>
      <c r="AC58" s="192">
        <v>88.272499999999994</v>
      </c>
      <c r="AD58" s="192">
        <v>3.2</v>
      </c>
      <c r="AE58" s="192">
        <v>0</v>
      </c>
      <c r="AF58" s="192">
        <v>3.2</v>
      </c>
      <c r="AG58" s="192">
        <v>0</v>
      </c>
      <c r="AH58" s="190">
        <v>1027.3440000000001</v>
      </c>
      <c r="AI58" s="193">
        <v>-31.925999999999931</v>
      </c>
      <c r="AJ58" s="193">
        <v>-0.32599999999999341</v>
      </c>
      <c r="AK58" s="193">
        <v>-12.077999999999975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-77.609000000000009</v>
      </c>
      <c r="F59" s="97">
        <v>26.936239999999991</v>
      </c>
      <c r="G59" s="97">
        <v>0</v>
      </c>
      <c r="H59" s="97">
        <v>124.86000000000001</v>
      </c>
      <c r="I59" s="97">
        <v>0</v>
      </c>
      <c r="J59" s="97">
        <v>0</v>
      </c>
      <c r="K59" s="97">
        <v>65.174226851851842</v>
      </c>
      <c r="L59" s="97">
        <v>7734.2930131481489</v>
      </c>
      <c r="M59" s="97">
        <v>7860.0538497411262</v>
      </c>
      <c r="N59" s="97">
        <v>125.76083659297714</v>
      </c>
      <c r="O59" s="97">
        <v>7818.3289999999988</v>
      </c>
      <c r="P59" s="97">
        <v>84.035986851849884</v>
      </c>
      <c r="Q59" s="97">
        <v>7292.878999999999</v>
      </c>
      <c r="R59" s="97">
        <v>525.44999999999982</v>
      </c>
      <c r="S59" s="449"/>
      <c r="T59" s="96" t="s">
        <v>81</v>
      </c>
      <c r="U59" s="97">
        <v>-25.038379872353289</v>
      </c>
      <c r="V59" s="97">
        <v>-19.494902827994338</v>
      </c>
      <c r="W59" s="97">
        <v>0</v>
      </c>
      <c r="X59" s="97">
        <v>96.4</v>
      </c>
      <c r="Y59" s="97">
        <v>26.936239999999991</v>
      </c>
      <c r="Z59" s="97">
        <v>0</v>
      </c>
      <c r="AA59" s="97">
        <v>-11</v>
      </c>
      <c r="AB59" s="97">
        <v>7369.8672399999996</v>
      </c>
      <c r="AC59" s="97">
        <v>614.15560333333337</v>
      </c>
      <c r="AD59" s="97">
        <v>35.497</v>
      </c>
      <c r="AE59" s="97">
        <v>65.174226851851842</v>
      </c>
      <c r="AF59" s="97">
        <v>-29.677226851851842</v>
      </c>
      <c r="AG59" s="97">
        <v>0</v>
      </c>
      <c r="AH59" s="97">
        <v>7351.299</v>
      </c>
      <c r="AI59" s="98">
        <v>-18.568239999999605</v>
      </c>
      <c r="AJ59" s="95">
        <v>0.4030000000000058</v>
      </c>
      <c r="AK59" s="98">
        <v>21.229000000000269</v>
      </c>
    </row>
    <row r="60" spans="1:37" ht="15" customHeight="1" x14ac:dyDescent="0.2">
      <c r="A60" s="86"/>
      <c r="B60" s="1761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0.30000000000000004</v>
      </c>
      <c r="I60" s="401">
        <v>0</v>
      </c>
      <c r="J60" s="401">
        <v>0</v>
      </c>
      <c r="K60" s="401">
        <v>0</v>
      </c>
      <c r="L60" s="392">
        <v>149.69999999999999</v>
      </c>
      <c r="M60" s="392">
        <v>149.982</v>
      </c>
      <c r="N60" s="401">
        <v>0.28200000000001069</v>
      </c>
      <c r="O60" s="392">
        <v>149.982</v>
      </c>
      <c r="P60" s="401">
        <v>0.28200000000001069</v>
      </c>
      <c r="Q60" s="401">
        <v>0</v>
      </c>
      <c r="R60" s="401"/>
      <c r="S60" s="87"/>
      <c r="T60" s="374" t="s">
        <v>86</v>
      </c>
      <c r="U60" s="401">
        <v>0.11699999999999022</v>
      </c>
      <c r="V60" s="401">
        <v>0.11699999999999022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149.69999999999999</v>
      </c>
      <c r="AC60" s="401">
        <v>12.475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150.00299999999999</v>
      </c>
      <c r="AI60" s="398">
        <v>0.30299999999999727</v>
      </c>
      <c r="AJ60" s="398">
        <v>0</v>
      </c>
      <c r="AK60" s="398">
        <v>7.5999999999993406E-2</v>
      </c>
    </row>
    <row r="61" spans="1:37" ht="15" customHeight="1" x14ac:dyDescent="0.2">
      <c r="A61" s="86"/>
      <c r="B61" s="1761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0.06</v>
      </c>
      <c r="I61" s="401">
        <v>0</v>
      </c>
      <c r="J61" s="401">
        <v>0</v>
      </c>
      <c r="K61" s="401">
        <v>0</v>
      </c>
      <c r="L61" s="392">
        <v>69.94</v>
      </c>
      <c r="M61" s="392">
        <v>70.332999999999998</v>
      </c>
      <c r="N61" s="401">
        <v>0.39300000000000068</v>
      </c>
      <c r="O61" s="392">
        <v>70.332999999999998</v>
      </c>
      <c r="P61" s="401">
        <v>0.39300000000000068</v>
      </c>
      <c r="Q61" s="401">
        <v>0</v>
      </c>
      <c r="R61" s="401"/>
      <c r="S61" s="87"/>
      <c r="T61" s="374" t="s">
        <v>103</v>
      </c>
      <c r="U61" s="401">
        <v>-4.3000000000006366E-2</v>
      </c>
      <c r="V61" s="401">
        <v>-4.3000000000006366E-2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69.94</v>
      </c>
      <c r="AC61" s="401">
        <v>5.8283333333333331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70.343000000000004</v>
      </c>
      <c r="AI61" s="398">
        <v>0.4030000000000058</v>
      </c>
      <c r="AJ61" s="398">
        <v>0</v>
      </c>
      <c r="AK61" s="398">
        <v>-6.1999999999997613E-2</v>
      </c>
    </row>
    <row r="62" spans="1:37" ht="15" customHeight="1" x14ac:dyDescent="0.2">
      <c r="A62" s="86"/>
      <c r="B62" s="1761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-54.163000000000466</v>
      </c>
      <c r="AK62" s="398">
        <v>0</v>
      </c>
    </row>
    <row r="63" spans="1:37" ht="15" customHeight="1" x14ac:dyDescent="0.2">
      <c r="A63" s="86"/>
      <c r="B63" s="1761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-53.457000000000463</v>
      </c>
      <c r="AK63" s="398">
        <v>0</v>
      </c>
    </row>
    <row r="64" spans="1:37" ht="15" customHeight="1" thickBot="1" x14ac:dyDescent="0.25">
      <c r="A64" s="86"/>
      <c r="B64" s="1758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66</v>
      </c>
      <c r="I64" s="192">
        <v>0</v>
      </c>
      <c r="J64" s="192">
        <v>0</v>
      </c>
      <c r="K64" s="192">
        <v>5.8134548611111105</v>
      </c>
      <c r="L64" s="190">
        <v>6239.2985451388886</v>
      </c>
      <c r="M64" s="190">
        <v>6249.8783954375003</v>
      </c>
      <c r="N64" s="192">
        <v>10.579850298611746</v>
      </c>
      <c r="O64" s="190">
        <v>6222.951</v>
      </c>
      <c r="P64" s="192">
        <v>-16.347545138888563</v>
      </c>
      <c r="Q64" s="192">
        <v>0</v>
      </c>
      <c r="R64" s="192"/>
      <c r="S64" s="87"/>
      <c r="T64" s="89" t="s">
        <v>105</v>
      </c>
      <c r="U64" s="192">
        <v>-1</v>
      </c>
      <c r="V64" s="192">
        <v>0.91899999999986903</v>
      </c>
      <c r="W64" s="192">
        <v>0</v>
      </c>
      <c r="X64" s="192">
        <v>0</v>
      </c>
      <c r="Y64" s="192">
        <v>0</v>
      </c>
      <c r="Z64" s="192">
        <v>0</v>
      </c>
      <c r="AA64" s="192">
        <v>125</v>
      </c>
      <c r="AB64" s="190">
        <v>7030.1120000000001</v>
      </c>
      <c r="AC64" s="192">
        <v>585.84266666666667</v>
      </c>
      <c r="AD64" s="192">
        <v>5.27</v>
      </c>
      <c r="AE64" s="192">
        <v>5.8134548611111105</v>
      </c>
      <c r="AF64" s="192">
        <v>-0.54345486111111097</v>
      </c>
      <c r="AG64" s="192">
        <v>0</v>
      </c>
      <c r="AH64" s="190">
        <v>6975.9489999999996</v>
      </c>
      <c r="AI64" s="193">
        <v>-54.163000000000466</v>
      </c>
      <c r="AJ64" s="193">
        <v>-51.0772400000006</v>
      </c>
      <c r="AK64" s="193">
        <v>-48.267000000000735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66.36</v>
      </c>
      <c r="I65" s="97">
        <v>0</v>
      </c>
      <c r="J65" s="97">
        <v>0</v>
      </c>
      <c r="K65" s="97">
        <v>5.8134548611111105</v>
      </c>
      <c r="L65" s="119">
        <v>6458.9385451388889</v>
      </c>
      <c r="M65" s="119">
        <v>6470.1933954374999</v>
      </c>
      <c r="N65" s="97">
        <v>11.254850298611757</v>
      </c>
      <c r="O65" s="119">
        <v>6443.2659999999996</v>
      </c>
      <c r="P65" s="97">
        <v>-15.672545138889291</v>
      </c>
      <c r="Q65" s="97">
        <v>7199.9540000000006</v>
      </c>
      <c r="R65" s="97">
        <v>-756.68800000000101</v>
      </c>
      <c r="S65" s="449"/>
      <c r="T65" s="96" t="s">
        <v>88</v>
      </c>
      <c r="U65" s="97">
        <v>-0.92600000000038563</v>
      </c>
      <c r="V65" s="97">
        <v>0.99299999999948341</v>
      </c>
      <c r="W65" s="97">
        <v>0</v>
      </c>
      <c r="X65" s="97">
        <v>0</v>
      </c>
      <c r="Y65" s="97">
        <v>0</v>
      </c>
      <c r="Z65" s="97">
        <v>0</v>
      </c>
      <c r="AA65" s="97">
        <v>125</v>
      </c>
      <c r="AB65" s="119">
        <v>7249.7520000000004</v>
      </c>
      <c r="AC65" s="97">
        <v>604.14599999999996</v>
      </c>
      <c r="AD65" s="97">
        <v>9.9849999999999994</v>
      </c>
      <c r="AE65" s="97">
        <v>5.8134548611111105</v>
      </c>
      <c r="AF65" s="97">
        <v>4.1715451388888889</v>
      </c>
      <c r="AG65" s="97">
        <v>0</v>
      </c>
      <c r="AH65" s="119">
        <v>7196.2950000000001</v>
      </c>
      <c r="AI65" s="98">
        <v>-53.457000000000335</v>
      </c>
      <c r="AJ65" s="95">
        <v>0</v>
      </c>
      <c r="AK65" s="98">
        <v>-48.253000000000611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-21.497000000000007</v>
      </c>
      <c r="F66" s="108">
        <v>168.89123999999998</v>
      </c>
      <c r="G66" s="108">
        <v>0</v>
      </c>
      <c r="H66" s="108">
        <v>241.50000000000006</v>
      </c>
      <c r="I66" s="108">
        <v>0</v>
      </c>
      <c r="J66" s="442">
        <v>0</v>
      </c>
      <c r="K66" s="108">
        <v>94.027207175925909</v>
      </c>
      <c r="L66" s="108">
        <v>20226.867032824073</v>
      </c>
      <c r="M66" s="108">
        <v>20363.870245178627</v>
      </c>
      <c r="N66" s="108">
        <v>137.0032123545534</v>
      </c>
      <c r="O66" s="108">
        <v>20295.218000000001</v>
      </c>
      <c r="P66" s="108">
        <v>68.350967175927508</v>
      </c>
      <c r="Q66" s="108">
        <v>20527.423999999999</v>
      </c>
      <c r="R66" s="108">
        <v>-232.20599999999831</v>
      </c>
      <c r="S66" s="109"/>
      <c r="T66" s="105" t="s">
        <v>287</v>
      </c>
      <c r="U66" s="108">
        <v>-37.052379872353413</v>
      </c>
      <c r="V66" s="108">
        <v>-29.589902827994592</v>
      </c>
      <c r="W66" s="108">
        <v>0</v>
      </c>
      <c r="X66" s="108">
        <v>74.400000000000006</v>
      </c>
      <c r="Y66" s="108">
        <v>28.891239999999989</v>
      </c>
      <c r="Z66" s="108">
        <v>-62</v>
      </c>
      <c r="AA66" s="108">
        <v>154</v>
      </c>
      <c r="AB66" s="106">
        <v>20632.294239999999</v>
      </c>
      <c r="AC66" s="108">
        <v>1719.3578533333332</v>
      </c>
      <c r="AD66" s="108">
        <v>67.225999999999999</v>
      </c>
      <c r="AE66" s="442">
        <v>94.027207175925909</v>
      </c>
      <c r="AF66" s="108">
        <v>-26.801207175925914</v>
      </c>
      <c r="AG66" s="108">
        <v>0</v>
      </c>
      <c r="AH66" s="108">
        <v>20581.217000000001</v>
      </c>
      <c r="AI66" s="108">
        <v>-51.07723999999871</v>
      </c>
      <c r="AJ66" s="110">
        <v>0</v>
      </c>
      <c r="AK66" s="108">
        <v>-38.111999999997352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-66.135000000000005</v>
      </c>
      <c r="F68" s="108">
        <v>324.89123999999998</v>
      </c>
      <c r="G68" s="106">
        <v>0</v>
      </c>
      <c r="H68" s="106">
        <v>300.04451612903233</v>
      </c>
      <c r="I68" s="106">
        <v>0</v>
      </c>
      <c r="J68" s="447">
        <v>0</v>
      </c>
      <c r="K68" s="106">
        <v>211.7812025462963</v>
      </c>
      <c r="L68" s="106">
        <v>30612.93052132467</v>
      </c>
      <c r="M68" s="106">
        <v>30498.924565464014</v>
      </c>
      <c r="N68" s="108">
        <v>-114.00595586065538</v>
      </c>
      <c r="O68" s="106">
        <v>30653.356719782343</v>
      </c>
      <c r="P68" s="108">
        <v>40.426198457671489</v>
      </c>
      <c r="Q68" s="106">
        <v>30953.716</v>
      </c>
      <c r="R68" s="108">
        <v>-300.35928021765903</v>
      </c>
      <c r="S68" s="109"/>
      <c r="T68" s="105" t="s">
        <v>288</v>
      </c>
      <c r="U68" s="108">
        <v>-40.093544346221051</v>
      </c>
      <c r="V68" s="108">
        <v>-38.489902827994229</v>
      </c>
      <c r="W68" s="108">
        <v>0</v>
      </c>
      <c r="X68" s="108">
        <v>69.144450000000006</v>
      </c>
      <c r="Y68" s="106">
        <v>74.891239999999982</v>
      </c>
      <c r="Z68" s="120">
        <v>-62</v>
      </c>
      <c r="AA68" s="108">
        <v>139.4</v>
      </c>
      <c r="AB68" s="107">
        <v>31006.256173870966</v>
      </c>
      <c r="AC68" s="106">
        <v>2574.0418482083833</v>
      </c>
      <c r="AD68" s="106">
        <v>195.22300000000001</v>
      </c>
      <c r="AE68" s="106">
        <v>211.7812025462963</v>
      </c>
      <c r="AF68" s="106">
        <v>-16.558202546296297</v>
      </c>
      <c r="AG68" s="108">
        <v>0</v>
      </c>
      <c r="AH68" s="106">
        <v>30805.317000000003</v>
      </c>
      <c r="AI68" s="108">
        <v>-200.93917387096553</v>
      </c>
      <c r="AJ68" s="169" t="e">
        <v>#VALUE!</v>
      </c>
      <c r="AK68" s="108">
        <v>-47.011999999996988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5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5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53" t="s">
        <v>322</v>
      </c>
      <c r="Y72" s="1753" t="s">
        <v>323</v>
      </c>
      <c r="Z72" s="331" t="s">
        <v>324</v>
      </c>
      <c r="AA72" s="1753" t="s">
        <v>325</v>
      </c>
      <c r="AB72" s="333" t="s">
        <v>317</v>
      </c>
      <c r="AC72" s="175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68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54" t="s">
        <v>316</v>
      </c>
      <c r="Y73" s="1754" t="s">
        <v>327</v>
      </c>
      <c r="Z73" s="332" t="s">
        <v>328</v>
      </c>
      <c r="AA73" s="1754" t="s">
        <v>316</v>
      </c>
      <c r="AB73" s="334" t="s">
        <v>316</v>
      </c>
      <c r="AC73" s="175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68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5.4166666666666696</v>
      </c>
      <c r="J76" s="404">
        <v>0</v>
      </c>
      <c r="K76" s="404">
        <v>138</v>
      </c>
      <c r="L76" s="403">
        <v>6145.471333333333</v>
      </c>
      <c r="M76" s="403">
        <v>6228.0250000000015</v>
      </c>
      <c r="N76" s="404">
        <v>82.553666666668505</v>
      </c>
      <c r="O76" s="403">
        <v>2</v>
      </c>
      <c r="P76" s="404">
        <v>-81.406249999998181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3.7713124672138267</v>
      </c>
      <c r="AA76" s="267">
        <v>29.244865421180279</v>
      </c>
      <c r="AB76" s="267">
        <v>33.936</v>
      </c>
      <c r="AC76" s="336">
        <v>4.691134578819721</v>
      </c>
      <c r="AD76" s="336">
        <v>3.9939999999999998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12.5625</v>
      </c>
      <c r="J77" s="382">
        <v>0</v>
      </c>
      <c r="K77" s="382">
        <v>230</v>
      </c>
      <c r="L77" s="381">
        <v>8257.4375</v>
      </c>
      <c r="M77" s="381">
        <v>8256.4</v>
      </c>
      <c r="N77" s="382">
        <v>-1.0375000000003638</v>
      </c>
      <c r="O77" s="381">
        <v>4</v>
      </c>
      <c r="P77" s="382">
        <v>-19.600000000000364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0.60268574011918774</v>
      </c>
      <c r="AA77" s="384">
        <v>15.897314259880812</v>
      </c>
      <c r="AB77" s="384">
        <v>13.860999999999999</v>
      </c>
      <c r="AC77" s="383">
        <v>-2.0363142598808128</v>
      </c>
      <c r="AD77" s="182">
        <v>-0.76199999999999868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-0.88589600000000246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6.0625</v>
      </c>
      <c r="J78" s="382">
        <v>0</v>
      </c>
      <c r="K78" s="382">
        <v>100</v>
      </c>
      <c r="L78" s="381">
        <v>7243.9375</v>
      </c>
      <c r="M78" s="381">
        <v>7334</v>
      </c>
      <c r="N78" s="382">
        <v>90.0625</v>
      </c>
      <c r="O78" s="381">
        <v>7</v>
      </c>
      <c r="P78" s="382">
        <v>89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1.9973742408103548E-3</v>
      </c>
      <c r="AA78" s="384">
        <v>45.998002625759192</v>
      </c>
      <c r="AB78" s="384">
        <v>36.914000000000001</v>
      </c>
      <c r="AC78" s="383">
        <v>-9.0840026257591902</v>
      </c>
      <c r="AD78" s="383">
        <v>-0.53699999999999903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-154.517</v>
      </c>
      <c r="F79" s="382">
        <v>0</v>
      </c>
      <c r="G79" s="382">
        <v>60</v>
      </c>
      <c r="H79" s="382">
        <v>0</v>
      </c>
      <c r="I79" s="382">
        <v>65.46706018518519</v>
      </c>
      <c r="J79" s="382">
        <v>0</v>
      </c>
      <c r="K79" s="382">
        <v>1700</v>
      </c>
      <c r="L79" s="381">
        <v>11790.015939814815</v>
      </c>
      <c r="M79" s="381">
        <v>11893.2752</v>
      </c>
      <c r="N79" s="382">
        <v>103.25926018518476</v>
      </c>
      <c r="O79" s="381"/>
      <c r="P79" s="382">
        <v>97.889799999999013</v>
      </c>
      <c r="Q79" s="187"/>
      <c r="R79" s="2899" t="s">
        <v>41</v>
      </c>
      <c r="S79" s="2900"/>
      <c r="T79" s="2900"/>
      <c r="U79" s="2900"/>
      <c r="V79" s="374"/>
      <c r="W79" s="383">
        <v>-687.60065368102437</v>
      </c>
      <c r="X79" s="383">
        <v>135</v>
      </c>
      <c r="Y79" s="383">
        <v>-0.68760065368102441</v>
      </c>
      <c r="Z79" s="383">
        <v>2.6186652647511566</v>
      </c>
      <c r="AA79" s="384">
        <v>131.69373408156784</v>
      </c>
      <c r="AB79" s="384">
        <v>136.19900000000001</v>
      </c>
      <c r="AC79" s="383">
        <v>4.5052659184321726</v>
      </c>
      <c r="AD79" s="383">
        <v>-1.1760000000000161</v>
      </c>
      <c r="AE79" s="384">
        <v>129</v>
      </c>
      <c r="AF79" s="383">
        <v>138.136</v>
      </c>
      <c r="AG79" s="383">
        <v>9.1359999999999957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10327.270400000001</v>
      </c>
      <c r="N80" s="382">
        <v>69.270400000001246</v>
      </c>
      <c r="O80" s="381">
        <v>11</v>
      </c>
      <c r="P80" s="382">
        <v>-34.255999999997584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39.454000000000001</v>
      </c>
      <c r="AC80" s="383">
        <v>-10.945999999999998</v>
      </c>
      <c r="AD80" s="383">
        <v>10.482999999999997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15851.931499999997</v>
      </c>
      <c r="N81" s="382">
        <v>181.93149999999696</v>
      </c>
      <c r="O81" s="381">
        <v>13</v>
      </c>
      <c r="P81" s="382">
        <v>-0.4385000000056607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68.382999999999996</v>
      </c>
      <c r="AC81" s="383">
        <v>-2.1170000000000044</v>
      </c>
      <c r="AD81" s="182">
        <v>0.32600000000000762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6557.6055999999999</v>
      </c>
      <c r="N82" s="157">
        <v>97.605599999999868</v>
      </c>
      <c r="O82" s="153">
        <v>15</v>
      </c>
      <c r="P82" s="157">
        <v>17.457699999999932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41.593000000000004</v>
      </c>
      <c r="AC82" s="383">
        <v>1.3632136151478988</v>
      </c>
      <c r="AD82" s="182">
        <v>0.48429999999999751</v>
      </c>
      <c r="AE82" s="185">
        <v>251.49</v>
      </c>
      <c r="AF82" s="383">
        <v>238.09900000000002</v>
      </c>
      <c r="AG82" s="383">
        <v>-13.390999999999991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-131.62899999999999</v>
      </c>
      <c r="F83" s="150">
        <v>0</v>
      </c>
      <c r="G83" s="150">
        <v>140</v>
      </c>
      <c r="H83" s="150">
        <v>50</v>
      </c>
      <c r="I83" s="150">
        <v>89.508726851851861</v>
      </c>
      <c r="J83" s="150">
        <v>0</v>
      </c>
      <c r="K83" s="150">
        <v>2576</v>
      </c>
      <c r="L83" s="285">
        <v>65824.862273148145</v>
      </c>
      <c r="M83" s="285">
        <v>66448.507700000002</v>
      </c>
      <c r="N83" s="150">
        <v>623.64542685185097</v>
      </c>
      <c r="O83" s="285" t="s">
        <v>40</v>
      </c>
      <c r="P83" s="150">
        <v>68.646749999999884</v>
      </c>
      <c r="Q83" s="187"/>
      <c r="R83" s="2905" t="s">
        <v>40</v>
      </c>
      <c r="S83" s="2906"/>
      <c r="T83" s="2906"/>
      <c r="U83" s="2907"/>
      <c r="V83" s="179"/>
      <c r="W83" s="180">
        <v>-641.63638043481626</v>
      </c>
      <c r="X83" s="180">
        <v>391.59999999999997</v>
      </c>
      <c r="Y83" s="180">
        <v>-0.6416363804348163</v>
      </c>
      <c r="Z83" s="180">
        <v>6.9946608463249813</v>
      </c>
      <c r="AA83" s="180">
        <v>383.96370277324024</v>
      </c>
      <c r="AB83" s="180">
        <v>370.34000000000003</v>
      </c>
      <c r="AC83" s="180">
        <v>-13.623702773240213</v>
      </c>
      <c r="AD83" s="180">
        <v>12.812299999999937</v>
      </c>
      <c r="AE83" s="180">
        <v>380.49</v>
      </c>
      <c r="AF83" s="180">
        <v>376.23500000000001</v>
      </c>
      <c r="AG83" s="180">
        <v>-4.2549999999999955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120</v>
      </c>
      <c r="H84" s="382">
        <v>0</v>
      </c>
      <c r="I84" s="382">
        <v>21.666666666666671</v>
      </c>
      <c r="J84" s="382">
        <v>0</v>
      </c>
      <c r="K84" s="382">
        <v>425</v>
      </c>
      <c r="L84" s="381">
        <v>3333.3333333333335</v>
      </c>
      <c r="M84" s="381">
        <v>3324.4400000000005</v>
      </c>
      <c r="N84" s="382">
        <v>-8.8933333333329756</v>
      </c>
      <c r="O84" s="381">
        <v>1</v>
      </c>
      <c r="P84" s="382">
        <v>-47.107999999999265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0.30255621125803156</v>
      </c>
      <c r="AA84" s="267">
        <v>12.197443788741968</v>
      </c>
      <c r="AB84" s="267">
        <v>12.510000000000002</v>
      </c>
      <c r="AC84" s="383">
        <v>0.31255621125803401</v>
      </c>
      <c r="AD84" s="182">
        <v>1.8279999999999994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2.9797880000000001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4509.2376000000004</v>
      </c>
      <c r="N85" s="382">
        <v>19.237600000000384</v>
      </c>
      <c r="O85" s="381">
        <v>2</v>
      </c>
      <c r="P85" s="382">
        <v>-4.1103999999995722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2.742</v>
      </c>
      <c r="AC85" s="383">
        <v>0.34200000000000008</v>
      </c>
      <c r="AD85" s="182">
        <v>0.121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1.9270389999999999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0</v>
      </c>
      <c r="H86" s="382">
        <v>0</v>
      </c>
      <c r="I86" s="382">
        <v>722.46128472222222</v>
      </c>
      <c r="J86" s="382">
        <v>0</v>
      </c>
      <c r="K86" s="382">
        <v>70</v>
      </c>
      <c r="L86" s="381">
        <v>5997.5387152777776</v>
      </c>
      <c r="M86" s="381">
        <v>6112.1559999999999</v>
      </c>
      <c r="N86" s="382">
        <v>114.61728472222239</v>
      </c>
      <c r="O86" s="381">
        <v>3</v>
      </c>
      <c r="P86" s="382">
        <v>231.61799999999948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4.8771094410086215</v>
      </c>
      <c r="AA86" s="384">
        <v>18.622890558991379</v>
      </c>
      <c r="AB86" s="384">
        <v>17.015999999999998</v>
      </c>
      <c r="AC86" s="383">
        <v>-1.6068905589913811</v>
      </c>
      <c r="AD86" s="182">
        <v>0.50400000000000134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4.9068269999999998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5769.6353999999992</v>
      </c>
      <c r="N87" s="382">
        <v>11.514330555554807</v>
      </c>
      <c r="O87" s="381" t="s">
        <v>44</v>
      </c>
      <c r="P87" s="382">
        <v>-39.791199999999662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37.212000000000003</v>
      </c>
      <c r="AC87" s="383">
        <v>-4.1869618959454868</v>
      </c>
      <c r="AD87" s="182">
        <v>-2.7240000000000038</v>
      </c>
      <c r="AE87" s="384">
        <v>78</v>
      </c>
      <c r="AF87" s="383">
        <v>70.311999999999998</v>
      </c>
      <c r="AG87" s="383">
        <v>-7.6880000000000024</v>
      </c>
      <c r="AH87" s="2915" t="s">
        <v>36</v>
      </c>
      <c r="AI87" s="2939" t="s">
        <v>36</v>
      </c>
      <c r="AJ87" s="366" t="s">
        <v>36</v>
      </c>
      <c r="AK87" s="361">
        <v>0.66482699999999983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90</v>
      </c>
      <c r="H88" s="382">
        <v>0</v>
      </c>
      <c r="I88" s="382">
        <v>16.999803240740739</v>
      </c>
      <c r="J88" s="382">
        <v>0</v>
      </c>
      <c r="K88" s="382">
        <v>0</v>
      </c>
      <c r="L88" s="381">
        <v>5472.9551967592588</v>
      </c>
      <c r="M88" s="381">
        <v>5517</v>
      </c>
      <c r="N88" s="382">
        <v>44.044803240741203</v>
      </c>
      <c r="O88" s="381" t="s">
        <v>46</v>
      </c>
      <c r="P88" s="382">
        <v>-31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0.21848389589774531</v>
      </c>
      <c r="AA88" s="384">
        <v>79.651040765483671</v>
      </c>
      <c r="AB88" s="384">
        <v>84.643999999999991</v>
      </c>
      <c r="AC88" s="383">
        <v>4.9929592345163201</v>
      </c>
      <c r="AD88" s="383">
        <v>-1.7989999999999924</v>
      </c>
      <c r="AE88" s="384">
        <v>80.405000000000001</v>
      </c>
      <c r="AF88" s="383">
        <v>85.522999999999996</v>
      </c>
      <c r="AG88" s="383">
        <v>5.117999999999995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8466.3191999999999</v>
      </c>
      <c r="N89" s="382">
        <v>184.3170587962959</v>
      </c>
      <c r="O89" s="381">
        <v>4</v>
      </c>
      <c r="P89" s="382">
        <v>-74.103199999999561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21.809000000000001</v>
      </c>
      <c r="AC89" s="383">
        <v>0.11300917263731591</v>
      </c>
      <c r="AD89" s="383">
        <v>-0.45700000000000074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25.451999999999998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82.2</v>
      </c>
      <c r="J90" s="382">
        <v>0</v>
      </c>
      <c r="K90" s="382">
        <v>0</v>
      </c>
      <c r="L90" s="381">
        <v>9517.7999999999993</v>
      </c>
      <c r="M90" s="381">
        <v>9637.7574000000004</v>
      </c>
      <c r="N90" s="382">
        <v>119.95740000000114</v>
      </c>
      <c r="O90" s="381">
        <v>6</v>
      </c>
      <c r="P90" s="382">
        <v>66.315600000001723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2.8586673384150239E-2</v>
      </c>
      <c r="AA90" s="384">
        <v>9.9714133266158491</v>
      </c>
      <c r="AB90" s="384">
        <v>10.67</v>
      </c>
      <c r="AC90" s="383">
        <v>0.69858667338415081</v>
      </c>
      <c r="AD90" s="182">
        <v>0.67399999999999949</v>
      </c>
      <c r="AE90" s="384">
        <v>30</v>
      </c>
      <c r="AF90" s="383">
        <v>30.815999999999999</v>
      </c>
      <c r="AG90" s="383">
        <v>0.81599999999999895</v>
      </c>
      <c r="AH90" s="2895" t="s">
        <v>337</v>
      </c>
      <c r="AI90" s="2912" t="s">
        <v>337</v>
      </c>
      <c r="AJ90" s="405" t="s">
        <v>337</v>
      </c>
      <c r="AK90" s="379">
        <v>18.059493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2359.2000000000003</v>
      </c>
      <c r="N91" s="155">
        <v>47.200000000000273</v>
      </c>
      <c r="O91" s="381" t="s">
        <v>50</v>
      </c>
      <c r="P91" s="155">
        <v>9.6000000000003638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8.59</v>
      </c>
      <c r="AC91" s="383">
        <v>1.0899999999999999</v>
      </c>
      <c r="AD91" s="383">
        <v>-0.11800000000000033</v>
      </c>
      <c r="AE91" s="384">
        <v>8.31</v>
      </c>
      <c r="AF91" s="383">
        <v>8.6189999999999998</v>
      </c>
      <c r="AG91" s="383">
        <v>0.30899999999999928</v>
      </c>
      <c r="AH91" s="2895" t="s">
        <v>338</v>
      </c>
      <c r="AI91" s="2912" t="s">
        <v>338</v>
      </c>
      <c r="AJ91" s="405" t="s">
        <v>338</v>
      </c>
      <c r="AK91" s="379">
        <v>11.732611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283.64999999999998</v>
      </c>
      <c r="J92" s="382">
        <v>0</v>
      </c>
      <c r="K92" s="382">
        <v>258</v>
      </c>
      <c r="L92" s="381">
        <v>6274.35</v>
      </c>
      <c r="M92" s="381">
        <v>6458.0310000000009</v>
      </c>
      <c r="N92" s="382">
        <v>183.68100000000049</v>
      </c>
      <c r="O92" s="381" t="s">
        <v>52</v>
      </c>
      <c r="P92" s="382">
        <v>-273.86399999999958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1.3796053825643368</v>
      </c>
      <c r="AA92" s="384">
        <v>40.620394617435664</v>
      </c>
      <c r="AB92" s="384">
        <v>44.517000000000003</v>
      </c>
      <c r="AC92" s="383">
        <v>3.8966053825643385</v>
      </c>
      <c r="AD92" s="182">
        <v>0.47999999999999687</v>
      </c>
      <c r="AE92" s="384">
        <v>43</v>
      </c>
      <c r="AF92" s="383">
        <v>45.244</v>
      </c>
      <c r="AG92" s="383">
        <v>2.2439999999999998</v>
      </c>
      <c r="AH92" s="2895" t="s">
        <v>357</v>
      </c>
      <c r="AI92" s="2912" t="s">
        <v>357</v>
      </c>
      <c r="AJ92" s="406" t="s">
        <v>357</v>
      </c>
      <c r="AK92" s="379">
        <v>29.792104000000002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-127.92400000000001</v>
      </c>
      <c r="F93" s="150">
        <v>0</v>
      </c>
      <c r="G93" s="150">
        <v>210</v>
      </c>
      <c r="H93" s="150">
        <v>0</v>
      </c>
      <c r="I93" s="150">
        <v>1317.9755439814817</v>
      </c>
      <c r="J93" s="150">
        <v>0</v>
      </c>
      <c r="K93" s="150">
        <v>2004</v>
      </c>
      <c r="L93" s="285">
        <v>51438.100456018517</v>
      </c>
      <c r="M93" s="285">
        <v>52153.776600000005</v>
      </c>
      <c r="N93" s="150">
        <v>715.67614398148362</v>
      </c>
      <c r="O93" s="285" t="s">
        <v>47</v>
      </c>
      <c r="P93" s="150">
        <v>-162.44319999998697</v>
      </c>
      <c r="Q93" s="187"/>
      <c r="R93" s="2905" t="s">
        <v>47</v>
      </c>
      <c r="S93" s="2906"/>
      <c r="T93" s="2906"/>
      <c r="U93" s="2907"/>
      <c r="V93" s="179"/>
      <c r="W93" s="180">
        <v>-831.51344267308968</v>
      </c>
      <c r="X93" s="180">
        <v>242</v>
      </c>
      <c r="Y93" s="180">
        <v>-0.83151344267308969</v>
      </c>
      <c r="Z93" s="180">
        <v>7.1103507767502006</v>
      </c>
      <c r="AA93" s="180">
        <v>234.05813578057672</v>
      </c>
      <c r="AB93" s="180">
        <v>239.70999999999998</v>
      </c>
      <c r="AC93" s="180">
        <v>5.6518642194232918</v>
      </c>
      <c r="AD93" s="180">
        <v>-1.4909999999999854</v>
      </c>
      <c r="AE93" s="180">
        <v>239.715</v>
      </c>
      <c r="AF93" s="180">
        <v>240.51399999999998</v>
      </c>
      <c r="AG93" s="180">
        <v>0.79899999999997817</v>
      </c>
      <c r="AH93" s="2893" t="s">
        <v>36</v>
      </c>
      <c r="AI93" s="2940" t="s">
        <v>36</v>
      </c>
      <c r="AJ93" s="407" t="s">
        <v>36</v>
      </c>
      <c r="AK93" s="379">
        <v>4.3401040000000037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-77.879000000000005</v>
      </c>
      <c r="F94" s="280">
        <v>0</v>
      </c>
      <c r="G94" s="280">
        <v>120</v>
      </c>
      <c r="H94" s="280">
        <v>0</v>
      </c>
      <c r="I94" s="280">
        <v>750.12788194444443</v>
      </c>
      <c r="J94" s="280">
        <v>0</v>
      </c>
      <c r="K94" s="280">
        <v>1237</v>
      </c>
      <c r="L94" s="279">
        <v>19578.993118055558</v>
      </c>
      <c r="M94" s="279">
        <v>19715.469000000001</v>
      </c>
      <c r="N94" s="280">
        <v>136.47588194444461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-259.553</v>
      </c>
      <c r="F95" s="280">
        <v>0</v>
      </c>
      <c r="G95" s="280">
        <v>350</v>
      </c>
      <c r="H95" s="280">
        <v>50</v>
      </c>
      <c r="I95" s="280">
        <v>1407.4842708333335</v>
      </c>
      <c r="J95" s="280">
        <v>0</v>
      </c>
      <c r="K95" s="280">
        <v>4580</v>
      </c>
      <c r="L95" s="279">
        <v>117262.96272916667</v>
      </c>
      <c r="M95" s="279">
        <v>118602.2843</v>
      </c>
      <c r="N95" s="280">
        <v>1339.3215708333346</v>
      </c>
      <c r="O95" s="279"/>
      <c r="P95" s="280">
        <v>-93.796449999994365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220</v>
      </c>
      <c r="H97" s="280">
        <v>0</v>
      </c>
      <c r="I97" s="280">
        <v>102.16805555555555</v>
      </c>
      <c r="J97" s="280">
        <v>0</v>
      </c>
      <c r="K97" s="280">
        <v>3089</v>
      </c>
      <c r="L97" s="279">
        <v>10516.831944444444</v>
      </c>
      <c r="M97" s="279">
        <v>10499.964</v>
      </c>
      <c r="N97" s="280">
        <v>-16.86794444444422</v>
      </c>
      <c r="O97" s="279"/>
      <c r="P97" s="280">
        <v>70.252000000000407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220</v>
      </c>
      <c r="H98" s="155">
        <v>0</v>
      </c>
      <c r="I98" s="155">
        <v>102.16805555555555</v>
      </c>
      <c r="J98" s="155">
        <v>0</v>
      </c>
      <c r="K98" s="155">
        <v>3089</v>
      </c>
      <c r="L98" s="156">
        <v>10516.831944444444</v>
      </c>
      <c r="M98" s="156">
        <v>10499.964</v>
      </c>
      <c r="N98" s="155">
        <v>-16.86794444444422</v>
      </c>
      <c r="O98" s="156">
        <v>2</v>
      </c>
      <c r="P98" s="155">
        <v>70.252000000000407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17.717248870550392</v>
      </c>
      <c r="AA98" s="384">
        <v>666.2951318541169</v>
      </c>
      <c r="AB98" s="384">
        <v>672.40599999999995</v>
      </c>
      <c r="AC98" s="383">
        <v>6.1108681458830461</v>
      </c>
      <c r="AD98" s="182">
        <v>0.10600000000010823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40</v>
      </c>
      <c r="I99" s="382">
        <v>3.8959606481481499</v>
      </c>
      <c r="J99" s="382">
        <v>0</v>
      </c>
      <c r="K99" s="382">
        <v>1184</v>
      </c>
      <c r="L99" s="381">
        <v>8920.1040393518524</v>
      </c>
      <c r="M99" s="381">
        <v>8807.6180000000004</v>
      </c>
      <c r="N99" s="382">
        <v>-112.48603935185201</v>
      </c>
      <c r="O99" s="381">
        <v>3</v>
      </c>
      <c r="P99" s="382">
        <v>75.618000000000393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0.79461814855226209</v>
      </c>
      <c r="AA99" s="384">
        <v>191.20538185144773</v>
      </c>
      <c r="AB99" s="384">
        <v>197.554</v>
      </c>
      <c r="AC99" s="383">
        <v>6.3486181485522764</v>
      </c>
      <c r="AD99" s="182">
        <v>-6.2270000000000039</v>
      </c>
      <c r="AE99" s="384">
        <v>925</v>
      </c>
      <c r="AF99" s="383">
        <v>930.16399999999999</v>
      </c>
      <c r="AG99" s="383">
        <v>5.1639999999999873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-53.544000000000011</v>
      </c>
      <c r="F100" s="155">
        <v>0</v>
      </c>
      <c r="G100" s="155">
        <v>80</v>
      </c>
      <c r="H100" s="155">
        <v>0</v>
      </c>
      <c r="I100" s="155">
        <v>51.345324074074071</v>
      </c>
      <c r="J100" s="155">
        <v>0</v>
      </c>
      <c r="K100" s="155">
        <v>550</v>
      </c>
      <c r="L100" s="156">
        <v>11775.110675925926</v>
      </c>
      <c r="M100" s="156">
        <v>11560.461500000001</v>
      </c>
      <c r="N100" s="155">
        <v>-214.64917592592428</v>
      </c>
      <c r="O100" s="156">
        <v>1</v>
      </c>
      <c r="P100" s="155">
        <v>-134.24899999999798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-9692.5275594875729</v>
      </c>
      <c r="X100" s="383">
        <v>305</v>
      </c>
      <c r="Y100" s="383">
        <v>-9.6925275594875728</v>
      </c>
      <c r="Z100" s="182">
        <v>11.668737026874604</v>
      </c>
      <c r="AA100" s="384">
        <v>283.63873541363779</v>
      </c>
      <c r="AB100" s="384">
        <v>267.49999999999994</v>
      </c>
      <c r="AC100" s="383">
        <v>-16.138735413637846</v>
      </c>
      <c r="AD100" s="182">
        <v>-9.3269999999999413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-127.06189599999999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34.799826388888889</v>
      </c>
      <c r="J101" s="382">
        <v>0</v>
      </c>
      <c r="K101" s="382">
        <v>480</v>
      </c>
      <c r="L101" s="381">
        <v>13597.200173611111</v>
      </c>
      <c r="M101" s="381">
        <v>13348.0455</v>
      </c>
      <c r="N101" s="382">
        <v>-249.15467361111041</v>
      </c>
      <c r="O101" s="381">
        <v>2</v>
      </c>
      <c r="P101" s="382">
        <v>-246.24599999999737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3125.2376726111315</v>
      </c>
      <c r="X101" s="383">
        <v>750</v>
      </c>
      <c r="Y101" s="383">
        <v>3.1252376726111315</v>
      </c>
      <c r="Z101" s="182">
        <v>2.3487096561797856</v>
      </c>
      <c r="AA101" s="384">
        <v>750.77652801643126</v>
      </c>
      <c r="AB101" s="384">
        <v>784.88300000000004</v>
      </c>
      <c r="AC101" s="383">
        <v>34.106471983568781</v>
      </c>
      <c r="AD101" s="182">
        <v>13.319999999999936</v>
      </c>
      <c r="AE101" s="384">
        <v>903</v>
      </c>
      <c r="AF101" s="335">
        <v>954.67500000000007</v>
      </c>
      <c r="AG101" s="335">
        <v>51.675000000000068</v>
      </c>
      <c r="AH101" s="2895" t="s">
        <v>358</v>
      </c>
      <c r="AI101" s="2912" t="s">
        <v>358</v>
      </c>
      <c r="AJ101" s="406" t="s">
        <v>358</v>
      </c>
      <c r="AK101" s="379">
        <v>29.792104000000002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8.4559999999999889</v>
      </c>
      <c r="F102" s="150">
        <v>0</v>
      </c>
      <c r="G102" s="150">
        <v>300</v>
      </c>
      <c r="H102" s="150">
        <v>40</v>
      </c>
      <c r="I102" s="150">
        <v>192.20916666666665</v>
      </c>
      <c r="J102" s="150">
        <v>0</v>
      </c>
      <c r="K102" s="150">
        <v>5303</v>
      </c>
      <c r="L102" s="285">
        <v>44809.246833333338</v>
      </c>
      <c r="M102" s="285">
        <v>44216.089000000007</v>
      </c>
      <c r="N102" s="150">
        <v>-593.15783333333093</v>
      </c>
      <c r="O102" s="285" t="s">
        <v>54</v>
      </c>
      <c r="P102" s="150">
        <v>-234.62499999999272</v>
      </c>
      <c r="Q102" s="187"/>
      <c r="R102" s="2905" t="s">
        <v>54</v>
      </c>
      <c r="S102" s="2906"/>
      <c r="T102" s="2906"/>
      <c r="U102" s="2907"/>
      <c r="V102" s="179"/>
      <c r="W102" s="180">
        <v>-5554.90916220909</v>
      </c>
      <c r="X102" s="180">
        <v>1930</v>
      </c>
      <c r="Y102" s="180">
        <v>-5.55490916220909</v>
      </c>
      <c r="Z102" s="180">
        <v>32.529313702157047</v>
      </c>
      <c r="AA102" s="180">
        <v>1891.9157771356336</v>
      </c>
      <c r="AB102" s="180">
        <v>1922.3429999999998</v>
      </c>
      <c r="AC102" s="180">
        <v>30.427222864366257</v>
      </c>
      <c r="AD102" s="180">
        <v>-2.1279999999997017</v>
      </c>
      <c r="AE102" s="180">
        <v>1828</v>
      </c>
      <c r="AF102" s="342">
        <v>1884.8389999999999</v>
      </c>
      <c r="AG102" s="342">
        <v>56.838999999999942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-251.09700000000001</v>
      </c>
      <c r="F103" s="163">
        <v>0</v>
      </c>
      <c r="G103" s="163">
        <v>650</v>
      </c>
      <c r="H103" s="163">
        <v>90</v>
      </c>
      <c r="I103" s="163">
        <v>1599.6934375000001</v>
      </c>
      <c r="J103" s="163">
        <v>0</v>
      </c>
      <c r="K103" s="163">
        <v>9883</v>
      </c>
      <c r="L103" s="163">
        <v>162072.20956250001</v>
      </c>
      <c r="M103" s="163">
        <v>162818.37330000001</v>
      </c>
      <c r="N103" s="167">
        <v>746.16373750000366</v>
      </c>
      <c r="O103" s="318" t="s">
        <v>283</v>
      </c>
      <c r="P103" s="167">
        <v>-328.42144999997981</v>
      </c>
      <c r="Q103" s="187"/>
      <c r="R103" s="2890" t="s">
        <v>283</v>
      </c>
      <c r="S103" s="2891"/>
      <c r="T103" s="2891"/>
      <c r="U103" s="2892"/>
      <c r="V103" s="181"/>
      <c r="W103" s="181">
        <v>-7028.0589853169959</v>
      </c>
      <c r="X103" s="181">
        <v>2563.6</v>
      </c>
      <c r="Y103" s="181">
        <v>-7.0280589853169957</v>
      </c>
      <c r="Z103" s="181">
        <v>46.634325325232226</v>
      </c>
      <c r="AA103" s="181">
        <v>2509.9376156894505</v>
      </c>
      <c r="AB103" s="181">
        <v>2532.393</v>
      </c>
      <c r="AC103" s="181">
        <v>22.455384310549334</v>
      </c>
      <c r="AD103" s="181">
        <v>9.1932999999999083</v>
      </c>
      <c r="AE103" s="181">
        <v>2448.2049999999999</v>
      </c>
      <c r="AF103" s="1763">
        <v>2501.5879999999997</v>
      </c>
      <c r="AG103" s="1763">
        <v>53.382999999999811</v>
      </c>
      <c r="AH103" s="2895" t="s">
        <v>341</v>
      </c>
      <c r="AI103" s="2912" t="s">
        <v>341</v>
      </c>
      <c r="AJ103" s="405" t="s">
        <v>341</v>
      </c>
      <c r="AK103" s="385">
        <v>-6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10181.25</v>
      </c>
      <c r="N104" s="293">
        <v>-61.665999999999258</v>
      </c>
      <c r="O104" s="292">
        <v>1</v>
      </c>
      <c r="P104" s="293">
        <v>-11.400000000001455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0</v>
      </c>
      <c r="AA104" s="267">
        <v>30.84560292916705</v>
      </c>
      <c r="AB104" s="267">
        <v>31.116</v>
      </c>
      <c r="AC104" s="383">
        <v>0.27039707083294928</v>
      </c>
      <c r="AD104" s="182">
        <v>0.51500000000000057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-1536.549896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12743.039999999997</v>
      </c>
      <c r="N105" s="382">
        <v>346.12099999999737</v>
      </c>
      <c r="O105" s="370">
        <v>3</v>
      </c>
      <c r="P105" s="382">
        <v>50.319999999996071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45.661999999999999</v>
      </c>
      <c r="AC105" s="383">
        <v>0.25546677243504234</v>
      </c>
      <c r="AD105" s="182">
        <v>-0.27199999999999847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6401</v>
      </c>
      <c r="N106" s="382">
        <v>51</v>
      </c>
      <c r="O106" s="370">
        <v>4</v>
      </c>
      <c r="P106" s="382">
        <v>-3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11.084999999999999</v>
      </c>
      <c r="AC106" s="383">
        <v>0.58499999999999908</v>
      </c>
      <c r="AD106" s="182">
        <v>0.11600000000000144</v>
      </c>
      <c r="AE106" s="384">
        <v>88</v>
      </c>
      <c r="AF106" s="383">
        <v>87.486999999999995</v>
      </c>
      <c r="AG106" s="383">
        <v>-0.51300000000000523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993.87400000000002</v>
      </c>
      <c r="F107" s="382">
        <v>0</v>
      </c>
      <c r="G107" s="382">
        <v>395</v>
      </c>
      <c r="H107" s="382">
        <v>0</v>
      </c>
      <c r="I107" s="382">
        <v>0</v>
      </c>
      <c r="J107" s="382">
        <v>0</v>
      </c>
      <c r="K107" s="382">
        <v>460</v>
      </c>
      <c r="L107" s="370">
        <v>17448.874</v>
      </c>
      <c r="M107" s="370">
        <v>17175.080000000002</v>
      </c>
      <c r="N107" s="382">
        <v>-273.79399999999805</v>
      </c>
      <c r="O107" s="370" t="s">
        <v>95</v>
      </c>
      <c r="P107" s="382">
        <v>318.08000000000175</v>
      </c>
      <c r="Q107" s="187"/>
      <c r="R107" s="2899" t="s">
        <v>74</v>
      </c>
      <c r="S107" s="2900"/>
      <c r="T107" s="2900"/>
      <c r="U107" s="2900"/>
      <c r="V107" s="374"/>
      <c r="W107" s="383">
        <v>11120.834826268348</v>
      </c>
      <c r="X107" s="383">
        <v>398</v>
      </c>
      <c r="Y107" s="383">
        <v>11.120834826268348</v>
      </c>
      <c r="Z107" s="182">
        <v>2.4010471180555557</v>
      </c>
      <c r="AA107" s="384">
        <v>406.71978770821278</v>
      </c>
      <c r="AB107" s="384">
        <v>415.97</v>
      </c>
      <c r="AC107" s="383">
        <v>9.2502122917872498</v>
      </c>
      <c r="AD107" s="182">
        <v>-2.9740000000000464</v>
      </c>
      <c r="AE107" s="384">
        <v>409</v>
      </c>
      <c r="AF107" s="383">
        <v>412.91199999999998</v>
      </c>
      <c r="AG107" s="383">
        <v>3.9119999999999777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19019.231999999996</v>
      </c>
      <c r="N108" s="382">
        <v>524.34799999999814</v>
      </c>
      <c r="O108" s="370" t="s">
        <v>96</v>
      </c>
      <c r="P108" s="382">
        <v>31.319999999996071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72.379000000000005</v>
      </c>
      <c r="AC108" s="383">
        <v>-1.2128004148958951</v>
      </c>
      <c r="AD108" s="182">
        <v>-0.99200000000000443</v>
      </c>
      <c r="AE108" s="384">
        <v>26</v>
      </c>
      <c r="AF108" s="383">
        <v>27.143999999999998</v>
      </c>
      <c r="AG108" s="383">
        <v>1.1439999999999984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44.042999999999999</v>
      </c>
      <c r="AG109" s="386">
        <v>4.0429999999999993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5122</v>
      </c>
      <c r="N110" s="382">
        <v>0</v>
      </c>
      <c r="O110" s="370"/>
      <c r="P110" s="382">
        <v>-12</v>
      </c>
      <c r="Q110" s="187"/>
      <c r="R110" s="1761"/>
      <c r="S110" s="1762"/>
      <c r="T110" s="1762"/>
      <c r="U110" s="1762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61"/>
      <c r="S111" s="1762"/>
      <c r="T111" s="1762"/>
      <c r="U111" s="1762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45</v>
      </c>
      <c r="H113" s="382">
        <v>0</v>
      </c>
      <c r="I113" s="382">
        <v>0</v>
      </c>
      <c r="J113" s="382">
        <v>0</v>
      </c>
      <c r="K113" s="382">
        <v>135</v>
      </c>
      <c r="L113" s="370">
        <v>11814.864</v>
      </c>
      <c r="M113" s="370">
        <v>11690.96</v>
      </c>
      <c r="N113" s="382">
        <v>-123.90400000000045</v>
      </c>
      <c r="O113" s="370" t="s">
        <v>99</v>
      </c>
      <c r="P113" s="382">
        <v>7.7099999999991269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4.223963921232788E-2</v>
      </c>
      <c r="AA113" s="384">
        <v>25.947967447285382</v>
      </c>
      <c r="AB113" s="384">
        <v>24.661999999999999</v>
      </c>
      <c r="AC113" s="383">
        <v>-1.2859674472853833</v>
      </c>
      <c r="AD113" s="182">
        <v>0.80000000000000071</v>
      </c>
      <c r="AE113" s="384">
        <v>25</v>
      </c>
      <c r="AF113" s="383">
        <v>24.591000000000001</v>
      </c>
      <c r="AG113" s="386">
        <v>-0.40899999999999892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410</v>
      </c>
      <c r="H114" s="159">
        <v>0</v>
      </c>
      <c r="I114" s="159">
        <v>0</v>
      </c>
      <c r="J114" s="159">
        <v>0</v>
      </c>
      <c r="K114" s="159">
        <v>140</v>
      </c>
      <c r="L114" s="154">
        <v>58798.349000000002</v>
      </c>
      <c r="M114" s="154">
        <v>58676.619999999995</v>
      </c>
      <c r="N114" s="159">
        <v>-121.72900000000664</v>
      </c>
      <c r="O114" s="154" t="s">
        <v>100</v>
      </c>
      <c r="P114" s="159">
        <v>576.97999999999593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0.91879536383530869</v>
      </c>
      <c r="AA114" s="185">
        <v>129.07012618173343</v>
      </c>
      <c r="AB114" s="185">
        <v>129.88999999999999</v>
      </c>
      <c r="AC114" s="383">
        <v>0.81987381826655792</v>
      </c>
      <c r="AD114" s="182">
        <v>-0.48799999999997112</v>
      </c>
      <c r="AE114" s="185">
        <v>136</v>
      </c>
      <c r="AF114" s="383">
        <v>131.279</v>
      </c>
      <c r="AG114" s="386">
        <v>-4.7210000000000036</v>
      </c>
      <c r="AH114" s="371" t="s">
        <v>34</v>
      </c>
      <c r="AI114" s="389">
        <v>2473.4009999999998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51.806000000000097</v>
      </c>
      <c r="F115" s="150">
        <v>0</v>
      </c>
      <c r="G115" s="150">
        <v>850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138886.80599999998</v>
      </c>
      <c r="M115" s="286">
        <v>139227.18999999997</v>
      </c>
      <c r="N115" s="150">
        <v>340.38399999999046</v>
      </c>
      <c r="O115" s="151" t="s">
        <v>77</v>
      </c>
      <c r="P115" s="150">
        <v>970.00999999998021</v>
      </c>
      <c r="Q115" s="187"/>
      <c r="R115" s="2905" t="s">
        <v>77</v>
      </c>
      <c r="S115" s="2906"/>
      <c r="T115" s="2906"/>
      <c r="U115" s="2907"/>
      <c r="V115" s="179"/>
      <c r="W115" s="180">
        <v>10743.900029962695</v>
      </c>
      <c r="X115" s="180">
        <v>714.7</v>
      </c>
      <c r="Y115" s="180">
        <v>10.743900029962695</v>
      </c>
      <c r="Z115" s="180">
        <v>3.3620821211031924</v>
      </c>
      <c r="AA115" s="180">
        <v>722.08181790885942</v>
      </c>
      <c r="AB115" s="180">
        <v>730.76400000000001</v>
      </c>
      <c r="AC115" s="180">
        <v>8.6821820911405201</v>
      </c>
      <c r="AD115" s="180">
        <v>-3.2949999999999591</v>
      </c>
      <c r="AE115" s="180">
        <v>729</v>
      </c>
      <c r="AF115" s="180">
        <v>727.45600000000002</v>
      </c>
      <c r="AG115" s="342">
        <v>-1.5439999999999827</v>
      </c>
      <c r="AH115" s="371" t="s">
        <v>353</v>
      </c>
      <c r="AI115" s="389">
        <v>2358.645</v>
      </c>
      <c r="AJ115" s="351"/>
      <c r="AK115" s="390">
        <v>114.75599999999986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-351.68700000000001</v>
      </c>
      <c r="F116" s="293">
        <v>0</v>
      </c>
      <c r="G116" s="293">
        <v>160</v>
      </c>
      <c r="H116" s="293">
        <v>737</v>
      </c>
      <c r="I116" s="293">
        <v>0</v>
      </c>
      <c r="J116" s="293">
        <v>0</v>
      </c>
      <c r="K116" s="293">
        <v>1364</v>
      </c>
      <c r="L116" s="292">
        <v>14409.313</v>
      </c>
      <c r="M116" s="292">
        <v>14250.72</v>
      </c>
      <c r="N116" s="293">
        <v>-158.59300000000076</v>
      </c>
      <c r="O116" s="292">
        <v>1</v>
      </c>
      <c r="P116" s="293">
        <v>-305.08999999999833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-16749.165770215455</v>
      </c>
      <c r="X116" s="336">
        <v>270</v>
      </c>
      <c r="Y116" s="383">
        <v>-16.749165770215455</v>
      </c>
      <c r="Z116" s="336">
        <v>2.269500330566907</v>
      </c>
      <c r="AA116" s="267">
        <v>250.98133389921765</v>
      </c>
      <c r="AB116" s="267">
        <v>260.87299999999999</v>
      </c>
      <c r="AC116" s="336">
        <v>9.891666100782345</v>
      </c>
      <c r="AD116" s="336">
        <v>1.4010000000000105</v>
      </c>
      <c r="AE116" s="267"/>
      <c r="AF116" s="336"/>
      <c r="AG116" s="356"/>
      <c r="AH116" s="371" t="s">
        <v>354</v>
      </c>
      <c r="AI116" s="389">
        <v>2419.931</v>
      </c>
      <c r="AJ116" s="351"/>
      <c r="AK116" s="390">
        <v>53.4699999999998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45</v>
      </c>
      <c r="H117" s="382">
        <v>75</v>
      </c>
      <c r="I117" s="382">
        <v>0</v>
      </c>
      <c r="J117" s="382">
        <v>0</v>
      </c>
      <c r="K117" s="382">
        <v>1247</v>
      </c>
      <c r="L117" s="370">
        <v>10223.537</v>
      </c>
      <c r="M117" s="370">
        <v>10108.595000000001</v>
      </c>
      <c r="N117" s="382">
        <v>-114.9419999999991</v>
      </c>
      <c r="O117" s="370">
        <v>2</v>
      </c>
      <c r="P117" s="382">
        <v>-0.35199999999531428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7.3326659374999998</v>
      </c>
      <c r="AA117" s="384">
        <v>913.85716406250003</v>
      </c>
      <c r="AB117" s="384">
        <v>903.15899999999999</v>
      </c>
      <c r="AC117" s="383">
        <v>-10.698164062500041</v>
      </c>
      <c r="AD117" s="383">
        <v>-5.3279999999999745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23.070999999999998</v>
      </c>
      <c r="F118" s="382">
        <v>0</v>
      </c>
      <c r="G118" s="382">
        <v>0</v>
      </c>
      <c r="H118" s="382">
        <v>1186</v>
      </c>
      <c r="I118" s="382">
        <v>0</v>
      </c>
      <c r="J118" s="382">
        <v>0</v>
      </c>
      <c r="K118" s="382">
        <v>1302</v>
      </c>
      <c r="L118" s="370">
        <v>15411.071</v>
      </c>
      <c r="M118" s="370">
        <v>15326.132</v>
      </c>
      <c r="N118" s="382">
        <v>-84.939000000000306</v>
      </c>
      <c r="O118" s="370">
        <v>3</v>
      </c>
      <c r="P118" s="382">
        <v>94.191999999999098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385.13965136202819</v>
      </c>
      <c r="X118" s="383">
        <v>500</v>
      </c>
      <c r="Y118" s="383">
        <v>0.38513965136202821</v>
      </c>
      <c r="Z118" s="383">
        <v>3.3976269891949356</v>
      </c>
      <c r="AA118" s="384">
        <v>496.98751266216709</v>
      </c>
      <c r="AB118" s="384">
        <v>487.31200000000001</v>
      </c>
      <c r="AC118" s="383">
        <v>-9.6755126621670797</v>
      </c>
      <c r="AD118" s="383">
        <v>24.472999999999956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190</v>
      </c>
      <c r="H119" s="382">
        <v>0</v>
      </c>
      <c r="I119" s="382">
        <v>0</v>
      </c>
      <c r="J119" s="382">
        <v>0</v>
      </c>
      <c r="K119" s="382">
        <v>0</v>
      </c>
      <c r="L119" s="370">
        <v>7515.61</v>
      </c>
      <c r="M119" s="370">
        <v>7687.9579999999996</v>
      </c>
      <c r="N119" s="382">
        <v>172.34799999999996</v>
      </c>
      <c r="O119" s="370">
        <v>5</v>
      </c>
      <c r="P119" s="382">
        <v>-22.537000000001171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1.0392414341478102</v>
      </c>
      <c r="AA119" s="384">
        <v>458.04616042509502</v>
      </c>
      <c r="AB119" s="384">
        <v>448.46099999999996</v>
      </c>
      <c r="AC119" s="383">
        <v>-9.5851604250950686</v>
      </c>
      <c r="AD119" s="383">
        <v>1.4900000000000659</v>
      </c>
      <c r="AE119" s="384">
        <v>2124.9569999999999</v>
      </c>
      <c r="AF119" s="383">
        <v>2118.5250000000001</v>
      </c>
      <c r="AG119" s="386">
        <v>-6.431999999999789</v>
      </c>
      <c r="AH119" s="371" t="s">
        <v>34</v>
      </c>
      <c r="AI119" s="389">
        <v>5652.3469999999998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1232.3800000000001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95</v>
      </c>
      <c r="H121" s="382">
        <v>0</v>
      </c>
      <c r="I121" s="382">
        <v>0</v>
      </c>
      <c r="J121" s="382">
        <v>0</v>
      </c>
      <c r="K121" s="382">
        <v>873</v>
      </c>
      <c r="L121" s="370">
        <v>4765.8989999999994</v>
      </c>
      <c r="M121" s="370">
        <v>4508.851999999999</v>
      </c>
      <c r="N121" s="382">
        <v>-257.04700000000048</v>
      </c>
      <c r="O121" s="370" t="s">
        <v>102</v>
      </c>
      <c r="P121" s="382">
        <v>0.50199999999858846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44.495453352336185</v>
      </c>
      <c r="AA121" s="384">
        <v>1744.2801109156251</v>
      </c>
      <c r="AB121" s="384">
        <v>1696.327</v>
      </c>
      <c r="AC121" s="383">
        <v>-47.953110915625075</v>
      </c>
      <c r="AD121" s="383">
        <v>18.572000000000116</v>
      </c>
      <c r="AE121" s="384">
        <v>1840</v>
      </c>
      <c r="AF121" s="383">
        <v>1829.6890000000001</v>
      </c>
      <c r="AG121" s="386">
        <v>-10.310999999999922</v>
      </c>
      <c r="AH121" s="371" t="s">
        <v>354</v>
      </c>
      <c r="AI121" s="389">
        <v>5646.99</v>
      </c>
      <c r="AJ121" s="351"/>
      <c r="AK121" s="390">
        <v>5.3569999999999709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70</v>
      </c>
      <c r="H123" s="159">
        <v>0</v>
      </c>
      <c r="I123" s="159">
        <v>0</v>
      </c>
      <c r="J123" s="159">
        <v>0</v>
      </c>
      <c r="K123" s="159">
        <v>0</v>
      </c>
      <c r="L123" s="154">
        <v>22458.804</v>
      </c>
      <c r="M123" s="154">
        <v>23067.289999999997</v>
      </c>
      <c r="N123" s="159">
        <v>608.48599999999715</v>
      </c>
      <c r="O123" s="154">
        <v>2</v>
      </c>
      <c r="P123" s="159">
        <v>-136.90000000000509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75.76700000000001</v>
      </c>
      <c r="AC123" s="335">
        <v>-4.1238052979228144</v>
      </c>
      <c r="AD123" s="335">
        <v>3.7219999999999942</v>
      </c>
      <c r="AE123" s="185">
        <v>76</v>
      </c>
      <c r="AF123" s="335">
        <v>74.881</v>
      </c>
      <c r="AG123" s="357">
        <v>-1.1189999999999998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-1109.7659999999998</v>
      </c>
      <c r="F124" s="150">
        <v>0</v>
      </c>
      <c r="G124" s="150">
        <v>560</v>
      </c>
      <c r="H124" s="150">
        <v>1998</v>
      </c>
      <c r="I124" s="150">
        <v>0</v>
      </c>
      <c r="J124" s="150">
        <v>0</v>
      </c>
      <c r="K124" s="150">
        <v>4786</v>
      </c>
      <c r="L124" s="286">
        <v>75634.233999999997</v>
      </c>
      <c r="M124" s="286">
        <v>75799.746999999988</v>
      </c>
      <c r="N124" s="150">
        <v>165.51299999999651</v>
      </c>
      <c r="O124" s="151" t="s">
        <v>81</v>
      </c>
      <c r="P124" s="150">
        <v>-370.18500000001222</v>
      </c>
      <c r="Q124" s="187"/>
      <c r="R124" s="2905" t="s">
        <v>81</v>
      </c>
      <c r="S124" s="2906"/>
      <c r="T124" s="2906"/>
      <c r="U124" s="2907"/>
      <c r="V124" s="179"/>
      <c r="W124" s="180">
        <v>-72422.424693726469</v>
      </c>
      <c r="X124" s="180">
        <v>4075</v>
      </c>
      <c r="Y124" s="180">
        <v>-72.42242469372647</v>
      </c>
      <c r="Z124" s="180">
        <v>58.534488043745839</v>
      </c>
      <c r="AA124" s="180">
        <v>3944.0430872625279</v>
      </c>
      <c r="AB124" s="180">
        <v>3871.8989999999994</v>
      </c>
      <c r="AC124" s="180">
        <v>-72.144087262527734</v>
      </c>
      <c r="AD124" s="180">
        <v>44.330000000000382</v>
      </c>
      <c r="AE124" s="180">
        <v>4040.9569999999999</v>
      </c>
      <c r="AF124" s="180">
        <v>4023.0949999999998</v>
      </c>
      <c r="AG124" s="342">
        <v>-17.86200000000008</v>
      </c>
      <c r="AH124" s="371" t="s">
        <v>34</v>
      </c>
      <c r="AI124" s="389">
        <v>8125.7479999999996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1281.3099999999995</v>
      </c>
      <c r="N125" s="382">
        <v>141.30999999999949</v>
      </c>
      <c r="O125" s="370" t="s">
        <v>86</v>
      </c>
      <c r="P125" s="382">
        <v>-29.350000000000364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0.61459508039613742</v>
      </c>
      <c r="AA125" s="267">
        <v>918.26078155229823</v>
      </c>
      <c r="AB125" s="267">
        <v>935.00699999999995</v>
      </c>
      <c r="AC125" s="383">
        <v>16.746218447701722</v>
      </c>
      <c r="AD125" s="182">
        <v>15.317999999999984</v>
      </c>
      <c r="AE125" s="267">
        <v>939</v>
      </c>
      <c r="AF125" s="383">
        <v>963.77599999999995</v>
      </c>
      <c r="AG125" s="383">
        <v>24.775999999999954</v>
      </c>
      <c r="AH125" s="371" t="s">
        <v>353</v>
      </c>
      <c r="AI125" s="389">
        <v>6778.6119999999992</v>
      </c>
      <c r="AJ125" s="351"/>
      <c r="AK125" s="390">
        <v>1347.1360000000004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1490.7400000000002</v>
      </c>
      <c r="N126" s="382">
        <v>-139.25999999999976</v>
      </c>
      <c r="O126" s="370" t="s">
        <v>103</v>
      </c>
      <c r="P126" s="382">
        <v>-140.05999999999995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34.030999999999999</v>
      </c>
      <c r="AC126" s="383">
        <v>-15.969000000000001</v>
      </c>
      <c r="AD126" s="182">
        <v>0.8090000000000046</v>
      </c>
      <c r="AE126" s="384">
        <v>34</v>
      </c>
      <c r="AF126" s="383">
        <v>34.039000000000001</v>
      </c>
      <c r="AG126" s="383">
        <v>3.9000000000001478E-2</v>
      </c>
      <c r="AH126" s="352" t="s">
        <v>354</v>
      </c>
      <c r="AI126" s="353">
        <v>8066.9210000000003</v>
      </c>
      <c r="AJ126" s="354"/>
      <c r="AK126" s="355">
        <v>58.826999999999316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14378.871999999999</v>
      </c>
      <c r="M129" s="154">
        <v>14927</v>
      </c>
      <c r="N129" s="159">
        <v>548.12800000000061</v>
      </c>
      <c r="O129" s="154" t="s">
        <v>105</v>
      </c>
      <c r="P129" s="159">
        <v>187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17148.871999999999</v>
      </c>
      <c r="M130" s="286">
        <v>17699.05</v>
      </c>
      <c r="N130" s="150">
        <v>550.17800000000034</v>
      </c>
      <c r="O130" s="151" t="s">
        <v>88</v>
      </c>
      <c r="P130" s="150">
        <v>17.590000000000146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0.61459508039613742</v>
      </c>
      <c r="AA130" s="180">
        <v>968.26078155229823</v>
      </c>
      <c r="AB130" s="180">
        <v>969.0379999999999</v>
      </c>
      <c r="AC130" s="180">
        <v>0.77721844770172055</v>
      </c>
      <c r="AD130" s="180">
        <v>16.127000000000066</v>
      </c>
      <c r="AE130" s="180">
        <v>973</v>
      </c>
      <c r="AF130" s="180">
        <v>997.81499999999994</v>
      </c>
      <c r="AG130" s="180">
        <v>24.814999999999941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-1129.0879999999997</v>
      </c>
      <c r="F131" s="163">
        <v>0</v>
      </c>
      <c r="G131" s="163">
        <v>1410</v>
      </c>
      <c r="H131" s="163">
        <v>1998</v>
      </c>
      <c r="I131" s="163">
        <v>0</v>
      </c>
      <c r="J131" s="167">
        <v>0</v>
      </c>
      <c r="K131" s="163">
        <v>6711</v>
      </c>
      <c r="L131" s="163">
        <v>231669.91199999998</v>
      </c>
      <c r="M131" s="163">
        <v>232725.98699999996</v>
      </c>
      <c r="N131" s="167">
        <v>1056.0749999999873</v>
      </c>
      <c r="O131" s="165" t="s">
        <v>284</v>
      </c>
      <c r="P131" s="167">
        <v>617.41499999996813</v>
      </c>
      <c r="Q131" s="88"/>
      <c r="R131" s="2890" t="s">
        <v>284</v>
      </c>
      <c r="S131" s="2891"/>
      <c r="T131" s="2891"/>
      <c r="U131" s="2892"/>
      <c r="V131" s="181"/>
      <c r="W131" s="181">
        <v>-62803.148031069446</v>
      </c>
      <c r="X131" s="181">
        <v>5759.7</v>
      </c>
      <c r="Y131" s="181">
        <v>-62.803148031069448</v>
      </c>
      <c r="Z131" s="181">
        <v>62.511165245245166</v>
      </c>
      <c r="AA131" s="181">
        <v>5634.3856867236855</v>
      </c>
      <c r="AB131" s="181">
        <v>5571.7009999999991</v>
      </c>
      <c r="AC131" s="181">
        <v>-62.684686723685495</v>
      </c>
      <c r="AD131" s="181">
        <v>57.162000000001171</v>
      </c>
      <c r="AE131" s="181">
        <v>5742.9570000000003</v>
      </c>
      <c r="AF131" s="181">
        <v>5748.3659999999991</v>
      </c>
      <c r="AG131" s="181">
        <v>5.4089999999987413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64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-1380.1849999999997</v>
      </c>
      <c r="F133" s="163">
        <v>0</v>
      </c>
      <c r="G133" s="163">
        <v>2060</v>
      </c>
      <c r="H133" s="163">
        <v>2088</v>
      </c>
      <c r="I133" s="163">
        <v>1599.6934375000001</v>
      </c>
      <c r="J133" s="167">
        <v>0</v>
      </c>
      <c r="K133" s="163">
        <v>16594</v>
      </c>
      <c r="L133" s="163">
        <v>393742.12156250002</v>
      </c>
      <c r="M133" s="163">
        <v>395544.36029999994</v>
      </c>
      <c r="N133" s="167">
        <v>1802.238737499991</v>
      </c>
      <c r="O133" s="165" t="s">
        <v>94</v>
      </c>
      <c r="P133" s="167">
        <v>288.99354999998832</v>
      </c>
      <c r="Q133" s="88"/>
      <c r="R133" s="2890" t="s">
        <v>94</v>
      </c>
      <c r="S133" s="2891"/>
      <c r="T133" s="2891"/>
      <c r="U133" s="2892"/>
      <c r="V133" s="181"/>
      <c r="W133" s="181">
        <v>-69831.207016386441</v>
      </c>
      <c r="X133" s="181">
        <v>8323.2999999999993</v>
      </c>
      <c r="Y133" s="181">
        <v>-69.831207016386443</v>
      </c>
      <c r="Z133" s="181">
        <v>109.14549057047739</v>
      </c>
      <c r="AA133" s="181">
        <v>8144.3233024131359</v>
      </c>
      <c r="AB133" s="181">
        <v>8104.0939999999991</v>
      </c>
      <c r="AC133" s="181">
        <v>-40.229302413136161</v>
      </c>
      <c r="AD133" s="181">
        <v>66.35530000000108</v>
      </c>
      <c r="AE133" s="181">
        <v>8191.1620000000003</v>
      </c>
      <c r="AF133" s="181">
        <v>8249.9539999999979</v>
      </c>
      <c r="AG133" s="181">
        <v>58.791999999997643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43" priority="9" operator="lessThan">
      <formula>0</formula>
    </cfRule>
  </conditionalFormatting>
  <conditionalFormatting sqref="AJ120:AJ121">
    <cfRule type="cellIs" dxfId="242" priority="8" operator="lessThan">
      <formula>0</formula>
    </cfRule>
  </conditionalFormatting>
  <conditionalFormatting sqref="AJ125:AJ126">
    <cfRule type="cellIs" dxfId="241" priority="7" operator="lessThan">
      <formula>0</formula>
    </cfRule>
  </conditionalFormatting>
  <conditionalFormatting sqref="AK115:AK116">
    <cfRule type="cellIs" dxfId="240" priority="6" operator="lessThan">
      <formula>0</formula>
    </cfRule>
  </conditionalFormatting>
  <conditionalFormatting sqref="AK120:AK121">
    <cfRule type="cellIs" dxfId="239" priority="5" operator="lessThan">
      <formula>0</formula>
    </cfRule>
  </conditionalFormatting>
  <conditionalFormatting sqref="AK125:AK126">
    <cfRule type="cellIs" dxfId="238" priority="4" operator="lessThan">
      <formula>0</formula>
    </cfRule>
  </conditionalFormatting>
  <conditionalFormatting sqref="AK112:AK126">
    <cfRule type="cellIs" dxfId="237" priority="3" operator="lessThan">
      <formula>0</formula>
    </cfRule>
  </conditionalFormatting>
  <conditionalFormatting sqref="AK76:AK105">
    <cfRule type="cellIs" dxfId="236" priority="2" operator="lessThan">
      <formula>0</formula>
    </cfRule>
  </conditionalFormatting>
  <conditionalFormatting sqref="AK75">
    <cfRule type="cellIs" dxfId="23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1509.3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76" t="s">
        <v>1</v>
      </c>
      <c r="C3" s="215" t="s">
        <v>23</v>
      </c>
      <c r="D3" s="1783" t="s">
        <v>2</v>
      </c>
      <c r="E3" s="1778" t="s">
        <v>3</v>
      </c>
      <c r="F3" s="1778" t="s">
        <v>4</v>
      </c>
      <c r="G3" s="1776" t="s">
        <v>5</v>
      </c>
      <c r="H3" s="178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77"/>
      <c r="D4" s="451" t="s">
        <v>12</v>
      </c>
      <c r="E4" s="1779" t="s">
        <v>13</v>
      </c>
      <c r="F4" s="1779" t="s">
        <v>14</v>
      </c>
      <c r="G4" s="177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7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81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0.45161290322582004</v>
      </c>
      <c r="I8" s="1486">
        <v>0</v>
      </c>
      <c r="J8" s="1486">
        <v>0</v>
      </c>
      <c r="K8" s="1486">
        <v>0</v>
      </c>
      <c r="L8" s="99">
        <v>380.18538709677421</v>
      </c>
      <c r="M8" s="99">
        <v>379.77087192167085</v>
      </c>
      <c r="N8" s="1486">
        <v>-0.41451517510336089</v>
      </c>
      <c r="O8" s="99">
        <v>379.77087192167085</v>
      </c>
      <c r="P8" s="1486">
        <v>-0.41451517510336089</v>
      </c>
      <c r="Q8" s="1486">
        <v>0</v>
      </c>
      <c r="R8" s="1486">
        <v>0</v>
      </c>
      <c r="S8" s="87"/>
      <c r="T8" s="101">
        <v>2</v>
      </c>
      <c r="U8" s="1486">
        <v>1.9864426330943843</v>
      </c>
      <c r="V8" s="1486">
        <v>1.9864426330943843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379.18538709677421</v>
      </c>
      <c r="AC8" s="1486">
        <v>31.598782258064517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379.77087192167085</v>
      </c>
      <c r="AI8" s="1486">
        <v>0.58548482489663911</v>
      </c>
      <c r="AJ8" s="102">
        <v>-13.57940042024677</v>
      </c>
      <c r="AK8" s="1486">
        <v>1.9864426330943843</v>
      </c>
    </row>
    <row r="9" spans="1:37" ht="15" customHeight="1" x14ac:dyDescent="0.2">
      <c r="A9" s="86"/>
      <c r="B9" s="1771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0.97096774193544999</v>
      </c>
      <c r="I9" s="375">
        <v>0</v>
      </c>
      <c r="J9" s="375">
        <v>0</v>
      </c>
      <c r="K9" s="375">
        <v>3.6944444444439999E-2</v>
      </c>
      <c r="L9" s="372">
        <v>620.99208781362017</v>
      </c>
      <c r="M9" s="372">
        <v>607.4126873933734</v>
      </c>
      <c r="N9" s="375">
        <v>-13.57940042024677</v>
      </c>
      <c r="O9" s="372">
        <v>607.4126873933734</v>
      </c>
      <c r="P9" s="375">
        <v>-13.57940042024677</v>
      </c>
      <c r="Q9" s="375">
        <v>0</v>
      </c>
      <c r="R9" s="375">
        <v>0</v>
      </c>
      <c r="S9" s="87"/>
      <c r="T9" s="740">
        <v>4</v>
      </c>
      <c r="U9" s="375">
        <v>-12.739838101901</v>
      </c>
      <c r="V9" s="375">
        <v>-12.739838101901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621.0290322580646</v>
      </c>
      <c r="AC9" s="375">
        <v>51.749340651135014</v>
      </c>
      <c r="AD9" s="375">
        <v>2.0289999999999999</v>
      </c>
      <c r="AE9" s="375">
        <v>3.6944444444439999E-2</v>
      </c>
      <c r="AF9" s="375">
        <v>1.9920555555555599</v>
      </c>
      <c r="AG9" s="375">
        <v>0</v>
      </c>
      <c r="AH9" s="372">
        <v>607.4126873933734</v>
      </c>
      <c r="AI9" s="1513">
        <v>-13.6163448646912</v>
      </c>
      <c r="AJ9" s="376">
        <v>-8.7638941673119461</v>
      </c>
      <c r="AK9" s="375">
        <v>-12.739838101901</v>
      </c>
    </row>
    <row r="10" spans="1:37" ht="15" customHeight="1" x14ac:dyDescent="0.2">
      <c r="A10" s="86"/>
      <c r="B10" s="1771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243.23610583268805</v>
      </c>
      <c r="N10" s="375">
        <v>-8.7638941673119461</v>
      </c>
      <c r="O10" s="372">
        <v>243.23610583268805</v>
      </c>
      <c r="P10" s="375">
        <v>-8.7638941673119461</v>
      </c>
      <c r="Q10" s="375">
        <v>2061.5039999999999</v>
      </c>
      <c r="R10" s="375">
        <v>-831.0843348522676</v>
      </c>
      <c r="S10" s="449"/>
      <c r="T10" s="374">
        <v>7</v>
      </c>
      <c r="U10" s="375">
        <v>-17.935257676540346</v>
      </c>
      <c r="V10" s="375">
        <v>-17.935257676540346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243.23610583268805</v>
      </c>
      <c r="AI10" s="1513">
        <v>-8.7638941673119461</v>
      </c>
      <c r="AJ10" s="376">
        <v>14.59586028093986</v>
      </c>
      <c r="AK10" s="375">
        <v>-17.935257676540346</v>
      </c>
    </row>
    <row r="11" spans="1:37" ht="15" customHeight="1" x14ac:dyDescent="0.2">
      <c r="A11" s="86"/>
      <c r="B11" s="1771" t="s">
        <v>41</v>
      </c>
      <c r="C11" s="374"/>
      <c r="D11" s="374">
        <v>1459</v>
      </c>
      <c r="E11" s="375">
        <v>-2.8159999999999989</v>
      </c>
      <c r="F11" s="375">
        <v>0</v>
      </c>
      <c r="G11" s="375">
        <v>0</v>
      </c>
      <c r="H11" s="375">
        <v>4.7419354838709697</v>
      </c>
      <c r="I11" s="375">
        <v>0</v>
      </c>
      <c r="J11" s="375">
        <v>0</v>
      </c>
      <c r="K11" s="375">
        <v>11.71772106481481</v>
      </c>
      <c r="L11" s="372">
        <v>1439.7243434513141</v>
      </c>
      <c r="M11" s="372">
        <v>1444.3367037322539</v>
      </c>
      <c r="N11" s="375">
        <v>4.6123602809398108</v>
      </c>
      <c r="O11" s="372">
        <v>1444.3367037322539</v>
      </c>
      <c r="P11" s="375">
        <v>4.6123602809398108</v>
      </c>
      <c r="Q11" s="375">
        <v>1471.0060000000001</v>
      </c>
      <c r="R11" s="375">
        <v>-26.669296267746176</v>
      </c>
      <c r="S11" s="87"/>
      <c r="T11" s="397" t="s">
        <v>161</v>
      </c>
      <c r="U11" s="375">
        <v>29.712772902810002</v>
      </c>
      <c r="V11" s="375">
        <v>29.712772902810002</v>
      </c>
      <c r="W11" s="375">
        <v>0</v>
      </c>
      <c r="X11" s="375">
        <v>-9.9835000000000047</v>
      </c>
      <c r="Y11" s="375">
        <v>0</v>
      </c>
      <c r="Z11" s="375">
        <v>0</v>
      </c>
      <c r="AA11" s="1513">
        <v>0</v>
      </c>
      <c r="AB11" s="372">
        <v>1441.4585645161289</v>
      </c>
      <c r="AC11" s="375">
        <v>119.1450702876095</v>
      </c>
      <c r="AD11" s="375">
        <v>16.416</v>
      </c>
      <c r="AE11" s="375">
        <v>11.71772106481481</v>
      </c>
      <c r="AF11" s="375">
        <v>4.6982789351851899</v>
      </c>
      <c r="AG11" s="375">
        <v>0</v>
      </c>
      <c r="AH11" s="372">
        <v>1444.3367037322539</v>
      </c>
      <c r="AI11" s="1513">
        <v>2.8781392161249642</v>
      </c>
      <c r="AJ11" s="398">
        <v>12.252354315805917</v>
      </c>
      <c r="AK11" s="375">
        <v>29.712772902810002</v>
      </c>
    </row>
    <row r="12" spans="1:37" ht="15" customHeight="1" x14ac:dyDescent="0.2">
      <c r="A12" s="86"/>
      <c r="B12" s="1771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239.62065657299274</v>
      </c>
      <c r="N12" s="375">
        <v>4.6206565729927433</v>
      </c>
      <c r="O12" s="372">
        <v>239.62065657299274</v>
      </c>
      <c r="P12" s="375">
        <v>4.6206565729927433</v>
      </c>
      <c r="Q12" s="375">
        <v>0</v>
      </c>
      <c r="R12" s="375">
        <v>0</v>
      </c>
      <c r="S12" s="87"/>
      <c r="T12" s="1771">
        <v>11</v>
      </c>
      <c r="U12" s="375">
        <v>2.3841412116906326</v>
      </c>
      <c r="V12" s="375">
        <v>2.3841412116906326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239.62065657299274</v>
      </c>
      <c r="AI12" s="1513">
        <v>4.6206565729927433</v>
      </c>
      <c r="AJ12" s="376">
        <v>10.075969955470384</v>
      </c>
      <c r="AK12" s="375">
        <v>2.3841412116906326</v>
      </c>
    </row>
    <row r="13" spans="1:37" ht="15" customHeight="1" x14ac:dyDescent="0.2">
      <c r="A13" s="86"/>
      <c r="B13" s="1771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0.45161290322582004</v>
      </c>
      <c r="I13" s="375">
        <v>0</v>
      </c>
      <c r="J13" s="375">
        <v>0</v>
      </c>
      <c r="K13" s="375">
        <v>0</v>
      </c>
      <c r="L13" s="372">
        <v>393.54838709677421</v>
      </c>
      <c r="M13" s="372">
        <v>405.80074141258012</v>
      </c>
      <c r="N13" s="375">
        <v>12.252354315805917</v>
      </c>
      <c r="O13" s="372">
        <v>405.80074141258012</v>
      </c>
      <c r="P13" s="375">
        <v>12.252354315805917</v>
      </c>
      <c r="Q13" s="375">
        <v>0</v>
      </c>
      <c r="R13" s="375">
        <v>0</v>
      </c>
      <c r="S13" s="87"/>
      <c r="T13" s="1772">
        <v>13</v>
      </c>
      <c r="U13" s="375">
        <v>4.4161724897564909</v>
      </c>
      <c r="V13" s="375">
        <v>4.4161724897564909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393.54838709677421</v>
      </c>
      <c r="AC13" s="375">
        <v>32.795698924731184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405.80074141258012</v>
      </c>
      <c r="AI13" s="1513">
        <v>12.252354315805917</v>
      </c>
      <c r="AJ13" s="376">
        <v>6.5660543922980281</v>
      </c>
      <c r="AK13" s="375">
        <v>4.4161724897564909</v>
      </c>
    </row>
    <row r="14" spans="1:37" ht="15" customHeight="1" thickBot="1" x14ac:dyDescent="0.25">
      <c r="A14" s="86"/>
      <c r="B14" s="1773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0.22580645161291002</v>
      </c>
      <c r="I14" s="90">
        <v>0</v>
      </c>
      <c r="J14" s="90">
        <v>0</v>
      </c>
      <c r="K14" s="90">
        <v>0</v>
      </c>
      <c r="L14" s="399">
        <v>194.1371935483871</v>
      </c>
      <c r="M14" s="399">
        <v>193.35460209678104</v>
      </c>
      <c r="N14" s="90">
        <v>-0.78259145160606636</v>
      </c>
      <c r="O14" s="399">
        <v>193.35460209678104</v>
      </c>
      <c r="P14" s="90">
        <v>-0.78259145160606636</v>
      </c>
      <c r="Q14" s="90">
        <v>0</v>
      </c>
      <c r="R14" s="90">
        <v>838.7760000823539</v>
      </c>
      <c r="S14" s="87"/>
      <c r="T14" s="1774">
        <v>15</v>
      </c>
      <c r="U14" s="90">
        <v>-0.70176250053501121</v>
      </c>
      <c r="V14" s="90">
        <v>-0.70176250053501121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192.98969354838709</v>
      </c>
      <c r="AC14" s="90">
        <v>16.082474462365592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193.35460209678104</v>
      </c>
      <c r="AI14" s="90">
        <v>0.3649085483939416</v>
      </c>
      <c r="AJ14" s="191">
        <v>-1.3699377497840715</v>
      </c>
      <c r="AK14" s="90">
        <v>-0.70176250053501121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-2.8159999999999985</v>
      </c>
      <c r="F15" s="275">
        <v>1</v>
      </c>
      <c r="G15" s="275">
        <v>0</v>
      </c>
      <c r="H15" s="275">
        <v>6.8419354838709703</v>
      </c>
      <c r="I15" s="275">
        <v>0</v>
      </c>
      <c r="J15" s="275">
        <v>0</v>
      </c>
      <c r="K15" s="275">
        <v>11.754665509259251</v>
      </c>
      <c r="L15" s="93">
        <v>3515.5873990068694</v>
      </c>
      <c r="M15" s="93">
        <v>3513.5323689623401</v>
      </c>
      <c r="N15" s="275">
        <v>-2.0550300445296728</v>
      </c>
      <c r="O15" s="93">
        <v>3513.5323689623401</v>
      </c>
      <c r="P15" s="275">
        <v>-2.0550300445293033</v>
      </c>
      <c r="Q15" s="275">
        <v>3532.51</v>
      </c>
      <c r="R15" s="275">
        <v>-18.977631037659876</v>
      </c>
      <c r="S15" s="87"/>
      <c r="T15" s="96" t="s">
        <v>40</v>
      </c>
      <c r="U15" s="275">
        <v>7.1226709583751528</v>
      </c>
      <c r="V15" s="275">
        <v>7.1226709583751528</v>
      </c>
      <c r="W15" s="275">
        <v>0</v>
      </c>
      <c r="X15" s="275">
        <v>-11.131000000000007</v>
      </c>
      <c r="Y15" s="275">
        <v>1</v>
      </c>
      <c r="Z15" s="275">
        <v>0</v>
      </c>
      <c r="AA15" s="275">
        <v>-1</v>
      </c>
      <c r="AB15" s="93">
        <v>3515.2110645161292</v>
      </c>
      <c r="AC15" s="275">
        <v>291.95469991723917</v>
      </c>
      <c r="AD15" s="275">
        <v>29.300999999999998</v>
      </c>
      <c r="AE15" s="275">
        <v>11.754665509259251</v>
      </c>
      <c r="AF15" s="275">
        <v>17.546334490740747</v>
      </c>
      <c r="AG15" s="275">
        <v>0</v>
      </c>
      <c r="AH15" s="93">
        <v>3513.5323689623401</v>
      </c>
      <c r="AI15" s="275">
        <v>-1.6786955537891117</v>
      </c>
      <c r="AJ15" s="98">
        <v>-29.907470464903241</v>
      </c>
      <c r="AK15" s="275">
        <v>7.1226709583747834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102.176</v>
      </c>
      <c r="M16" s="99">
        <v>96.61705439229803</v>
      </c>
      <c r="N16" s="276">
        <v>-5.5589456077019719</v>
      </c>
      <c r="O16" s="99">
        <v>96.61705439229803</v>
      </c>
      <c r="P16" s="276">
        <v>-5.5589456077019719</v>
      </c>
      <c r="Q16" s="276">
        <v>0</v>
      </c>
      <c r="R16" s="276">
        <v>0</v>
      </c>
      <c r="S16" s="87"/>
      <c r="T16" s="101">
        <v>1</v>
      </c>
      <c r="U16" s="276">
        <v>5.8281502281710118</v>
      </c>
      <c r="V16" s="276">
        <v>5.8281502281710118</v>
      </c>
      <c r="W16" s="276">
        <v>0</v>
      </c>
      <c r="X16" s="276">
        <v>-12.125000000000004</v>
      </c>
      <c r="Y16" s="276">
        <v>0</v>
      </c>
      <c r="Z16" s="276">
        <v>0</v>
      </c>
      <c r="AA16" s="276">
        <v>0</v>
      </c>
      <c r="AB16" s="99">
        <v>90.051000000000002</v>
      </c>
      <c r="AC16" s="276">
        <v>7.5042499999999999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96.61705439229803</v>
      </c>
      <c r="AI16" s="276">
        <v>6.5660543922980281</v>
      </c>
      <c r="AJ16" s="102">
        <v>4.8306239700881406</v>
      </c>
      <c r="AK16" s="276">
        <v>5.8281502281710118</v>
      </c>
    </row>
    <row r="17" spans="1:37" ht="15" customHeight="1" x14ac:dyDescent="0.2">
      <c r="A17" s="86"/>
      <c r="B17" s="1771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80.630062250215929</v>
      </c>
      <c r="N17" s="375">
        <v>-1.3699377497840715</v>
      </c>
      <c r="O17" s="377">
        <v>80.630062250215929</v>
      </c>
      <c r="P17" s="375">
        <v>-1.3699377497840715</v>
      </c>
      <c r="Q17" s="375">
        <v>752.27700000000004</v>
      </c>
      <c r="R17" s="375">
        <v>-68.350555083782638</v>
      </c>
      <c r="S17" s="87"/>
      <c r="T17" s="740">
        <v>2</v>
      </c>
      <c r="U17" s="375">
        <v>2.3528717702216255</v>
      </c>
      <c r="V17" s="375">
        <v>2.3528717702216255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80.630062250215929</v>
      </c>
      <c r="AI17" s="1513">
        <v>-1.3699377497840715</v>
      </c>
      <c r="AJ17" s="376">
        <v>33.276950517506975</v>
      </c>
      <c r="AK17" s="375">
        <v>2.3528717702216255</v>
      </c>
    </row>
    <row r="18" spans="1:37" ht="15" customHeight="1" x14ac:dyDescent="0.2">
      <c r="A18" s="86"/>
      <c r="B18" s="1771" t="s">
        <v>43</v>
      </c>
      <c r="C18" s="374">
        <v>3</v>
      </c>
      <c r="D18" s="374">
        <v>180</v>
      </c>
      <c r="E18" s="375">
        <v>-19.64</v>
      </c>
      <c r="F18" s="375">
        <v>0</v>
      </c>
      <c r="G18" s="375">
        <v>0</v>
      </c>
      <c r="H18" s="375">
        <v>2.1</v>
      </c>
      <c r="I18" s="375">
        <v>0</v>
      </c>
      <c r="J18" s="375">
        <v>0</v>
      </c>
      <c r="K18" s="375">
        <v>23.002885416666668</v>
      </c>
      <c r="L18" s="372">
        <v>135.25711458333336</v>
      </c>
      <c r="M18" s="372">
        <v>109.98964411843011</v>
      </c>
      <c r="N18" s="375">
        <v>-25.267470464903255</v>
      </c>
      <c r="O18" s="372">
        <v>109.98964411843011</v>
      </c>
      <c r="P18" s="375">
        <v>-25.267470464903255</v>
      </c>
      <c r="Q18" s="375">
        <v>0</v>
      </c>
      <c r="R18" s="375">
        <v>0</v>
      </c>
      <c r="S18" s="87"/>
      <c r="T18" s="378">
        <v>3</v>
      </c>
      <c r="U18" s="375">
        <v>-30.428629408179859</v>
      </c>
      <c r="V18" s="375">
        <v>-30.428629408179859</v>
      </c>
      <c r="W18" s="375">
        <v>0</v>
      </c>
      <c r="X18" s="375">
        <v>0</v>
      </c>
      <c r="Y18" s="375">
        <v>0</v>
      </c>
      <c r="Z18" s="375">
        <v>0</v>
      </c>
      <c r="AA18" s="1513">
        <v>4.6399999999999997</v>
      </c>
      <c r="AB18" s="372">
        <v>162.9</v>
      </c>
      <c r="AC18" s="375">
        <v>11.658092881944446</v>
      </c>
      <c r="AD18" s="375">
        <v>1.9930000000000001</v>
      </c>
      <c r="AE18" s="375">
        <v>23.002885416666668</v>
      </c>
      <c r="AF18" s="375">
        <v>-21.00988541666667</v>
      </c>
      <c r="AG18" s="375">
        <v>0</v>
      </c>
      <c r="AH18" s="372">
        <v>109.98964411843011</v>
      </c>
      <c r="AI18" s="1513">
        <v>-52.910355881569899</v>
      </c>
      <c r="AJ18" s="376">
        <v>8.7038319048005235</v>
      </c>
      <c r="AK18" s="375">
        <v>-30.428629408179859</v>
      </c>
    </row>
    <row r="19" spans="1:37" ht="15" customHeight="1" x14ac:dyDescent="0.2">
      <c r="A19" s="86"/>
      <c r="B19" s="1771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2.1</v>
      </c>
      <c r="I19" s="375">
        <v>0</v>
      </c>
      <c r="J19" s="375">
        <v>0</v>
      </c>
      <c r="K19" s="375">
        <v>5.1999398148148099</v>
      </c>
      <c r="L19" s="377">
        <v>392.85906018518517</v>
      </c>
      <c r="M19" s="377">
        <v>396.68968415527331</v>
      </c>
      <c r="N19" s="375">
        <v>3.8306239700881406</v>
      </c>
      <c r="O19" s="377">
        <v>396.68968415527331</v>
      </c>
      <c r="P19" s="375">
        <v>3.8306239700881406</v>
      </c>
      <c r="Q19" s="375">
        <v>0</v>
      </c>
      <c r="R19" s="375">
        <v>0</v>
      </c>
      <c r="S19" s="87"/>
      <c r="T19" s="378" t="s">
        <v>44</v>
      </c>
      <c r="U19" s="375">
        <v>4.9839199333649162</v>
      </c>
      <c r="V19" s="375">
        <v>4.9839199333649162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397.05899999999997</v>
      </c>
      <c r="AC19" s="375">
        <v>32.654921682098767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396.68968415527331</v>
      </c>
      <c r="AI19" s="1513">
        <v>-0.36931584472665691</v>
      </c>
      <c r="AJ19" s="376">
        <v>1.756322417489514</v>
      </c>
      <c r="AK19" s="375">
        <v>4.9839199333649162</v>
      </c>
    </row>
    <row r="20" spans="1:37" ht="15" customHeight="1" x14ac:dyDescent="0.2">
      <c r="A20" s="86"/>
      <c r="B20" s="1771" t="s">
        <v>45</v>
      </c>
      <c r="C20" s="374" t="s">
        <v>46</v>
      </c>
      <c r="D20" s="374">
        <v>1390</v>
      </c>
      <c r="E20" s="375">
        <v>-39.253999999999998</v>
      </c>
      <c r="F20" s="375">
        <v>30</v>
      </c>
      <c r="G20" s="375">
        <v>0</v>
      </c>
      <c r="H20" s="375">
        <v>22.400000000000002</v>
      </c>
      <c r="I20" s="375">
        <v>0</v>
      </c>
      <c r="J20" s="375">
        <v>0</v>
      </c>
      <c r="K20" s="375">
        <v>12.689484953703699</v>
      </c>
      <c r="L20" s="372">
        <v>1345.6565150462964</v>
      </c>
      <c r="M20" s="372">
        <v>1361.2334655638033</v>
      </c>
      <c r="N20" s="375">
        <v>15.57695051750693</v>
      </c>
      <c r="O20" s="372">
        <v>1361.2334655638033</v>
      </c>
      <c r="P20" s="375">
        <v>15.57695051750693</v>
      </c>
      <c r="Q20" s="375">
        <v>1367.585</v>
      </c>
      <c r="R20" s="375">
        <v>-6.3515344361967436</v>
      </c>
      <c r="S20" s="449"/>
      <c r="T20" s="400" t="s">
        <v>46</v>
      </c>
      <c r="U20" s="375">
        <v>3.3736751219985308</v>
      </c>
      <c r="V20" s="375">
        <v>3.3736751219985308</v>
      </c>
      <c r="W20" s="375">
        <v>0</v>
      </c>
      <c r="X20" s="375">
        <v>0</v>
      </c>
      <c r="Y20" s="375">
        <v>30</v>
      </c>
      <c r="Z20" s="375">
        <v>0</v>
      </c>
      <c r="AA20" s="1513">
        <v>-17.7</v>
      </c>
      <c r="AB20" s="372">
        <v>1340.646</v>
      </c>
      <c r="AC20" s="375">
        <v>110.66304292052469</v>
      </c>
      <c r="AD20" s="375">
        <v>7.89</v>
      </c>
      <c r="AE20" s="375">
        <v>12.689484953703699</v>
      </c>
      <c r="AF20" s="375">
        <v>-4.7994849537036997</v>
      </c>
      <c r="AG20" s="375">
        <v>0</v>
      </c>
      <c r="AH20" s="372">
        <v>1361.2334655638033</v>
      </c>
      <c r="AI20" s="1513">
        <v>20.587465563803335</v>
      </c>
      <c r="AJ20" s="376">
        <v>-5.3982786981916888</v>
      </c>
      <c r="AK20" s="375">
        <v>3.3736751219985308</v>
      </c>
    </row>
    <row r="21" spans="1:37" ht="15" customHeight="1" x14ac:dyDescent="0.2">
      <c r="A21" s="86"/>
      <c r="B21" s="1771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7.0000000000000007E-2</v>
      </c>
      <c r="I21" s="375">
        <v>0</v>
      </c>
      <c r="J21" s="375">
        <v>0</v>
      </c>
      <c r="K21" s="375">
        <v>2.7460347222222201</v>
      </c>
      <c r="L21" s="377">
        <v>148.18396527777779</v>
      </c>
      <c r="M21" s="377">
        <v>156.88779718257831</v>
      </c>
      <c r="N21" s="375">
        <v>8.7038319048005235</v>
      </c>
      <c r="O21" s="377">
        <v>156.88779718257831</v>
      </c>
      <c r="P21" s="375">
        <v>8.7038319048005235</v>
      </c>
      <c r="Q21" s="375">
        <v>248.91200000000001</v>
      </c>
      <c r="R21" s="375">
        <v>7.6621196000678253</v>
      </c>
      <c r="S21" s="87"/>
      <c r="T21" s="740">
        <v>4</v>
      </c>
      <c r="U21" s="375">
        <v>6.5654694945294523</v>
      </c>
      <c r="V21" s="375">
        <v>6.5654694945294523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150.93</v>
      </c>
      <c r="AC21" s="375">
        <v>12.348663773148148</v>
      </c>
      <c r="AD21" s="375">
        <v>0.13500000000000001</v>
      </c>
      <c r="AE21" s="375">
        <v>2.7460347222222201</v>
      </c>
      <c r="AF21" s="375">
        <v>-2.6110347222222199</v>
      </c>
      <c r="AG21" s="375">
        <v>0</v>
      </c>
      <c r="AH21" s="377">
        <v>156.88779718257831</v>
      </c>
      <c r="AI21" s="1513">
        <v>5.9577971825783038</v>
      </c>
      <c r="AJ21" s="376">
        <v>13.396220665205831</v>
      </c>
      <c r="AK21" s="375">
        <v>6.5654694945294523</v>
      </c>
    </row>
    <row r="22" spans="1:37" ht="15" customHeight="1" x14ac:dyDescent="0.2">
      <c r="A22" s="86"/>
      <c r="B22" s="1771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7.0000000000000007E-2</v>
      </c>
      <c r="I22" s="375">
        <v>0</v>
      </c>
      <c r="J22" s="375">
        <v>0</v>
      </c>
      <c r="K22" s="375">
        <v>0</v>
      </c>
      <c r="L22" s="372">
        <v>97.93</v>
      </c>
      <c r="M22" s="372">
        <v>99.686322417489521</v>
      </c>
      <c r="N22" s="375">
        <v>1.756322417489514</v>
      </c>
      <c r="O22" s="372">
        <v>99.686322417489521</v>
      </c>
      <c r="P22" s="375">
        <v>1.756322417489514</v>
      </c>
      <c r="Q22" s="375">
        <v>0</v>
      </c>
      <c r="R22" s="375">
        <v>0</v>
      </c>
      <c r="S22" s="87"/>
      <c r="T22" s="378">
        <v>6</v>
      </c>
      <c r="U22" s="375">
        <v>3.179473294339175</v>
      </c>
      <c r="V22" s="375">
        <v>3.179473294339175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97.93</v>
      </c>
      <c r="AC22" s="375">
        <v>8.1608333333333345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99.686322417489521</v>
      </c>
      <c r="AI22" s="1513">
        <v>1.756322417489514</v>
      </c>
      <c r="AJ22" s="376">
        <v>11.249638030167262</v>
      </c>
      <c r="AK22" s="375">
        <v>3.179473294339175</v>
      </c>
    </row>
    <row r="23" spans="1:37" ht="15" customHeight="1" x14ac:dyDescent="0.2">
      <c r="A23" s="86"/>
      <c r="B23" s="1771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1.68</v>
      </c>
      <c r="I23" s="375">
        <v>0</v>
      </c>
      <c r="J23" s="375">
        <v>0</v>
      </c>
      <c r="K23" s="375">
        <v>0</v>
      </c>
      <c r="L23" s="377">
        <v>102.32</v>
      </c>
      <c r="M23" s="377">
        <v>96.921721301808304</v>
      </c>
      <c r="N23" s="375">
        <v>-5.3982786981916888</v>
      </c>
      <c r="O23" s="377">
        <v>96.921721301808304</v>
      </c>
      <c r="P23" s="375">
        <v>-5.3982786981916888</v>
      </c>
      <c r="Q23" s="375">
        <v>102.30300000000001</v>
      </c>
      <c r="R23" s="375">
        <v>-5.3812786981917071</v>
      </c>
      <c r="S23" s="87"/>
      <c r="T23" s="378" t="s">
        <v>50</v>
      </c>
      <c r="U23" s="375">
        <v>4.9786341546363104</v>
      </c>
      <c r="V23" s="375">
        <v>4.9786341546363104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102.32</v>
      </c>
      <c r="AC23" s="375">
        <v>8.5266666666666655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96.921721301808304</v>
      </c>
      <c r="AI23" s="1513">
        <v>-5.3982786981916888</v>
      </c>
      <c r="AJ23" s="376">
        <v>0</v>
      </c>
      <c r="AK23" s="375">
        <v>4.9786341546363104</v>
      </c>
    </row>
    <row r="24" spans="1:37" ht="15" customHeight="1" thickBot="1" x14ac:dyDescent="0.3">
      <c r="A24" s="86"/>
      <c r="B24" s="1771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0.21</v>
      </c>
      <c r="I24" s="90">
        <v>0</v>
      </c>
      <c r="J24" s="90">
        <v>0</v>
      </c>
      <c r="K24" s="90">
        <v>1.6936921296296299</v>
      </c>
      <c r="L24" s="372">
        <v>295.09630787037037</v>
      </c>
      <c r="M24" s="372">
        <v>275.3680441117927</v>
      </c>
      <c r="N24" s="90">
        <v>-19.728263758577668</v>
      </c>
      <c r="O24" s="372">
        <v>275.3680441117927</v>
      </c>
      <c r="P24" s="90">
        <v>-19.728263758577668</v>
      </c>
      <c r="Q24" s="90">
        <v>296.81400000000002</v>
      </c>
      <c r="R24" s="90">
        <v>-21.445955888207322</v>
      </c>
      <c r="S24" s="103"/>
      <c r="T24" s="740" t="s">
        <v>52</v>
      </c>
      <c r="U24" s="90">
        <v>-15.731037444010042</v>
      </c>
      <c r="V24" s="90">
        <v>-15.731037444010042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296.79000000000002</v>
      </c>
      <c r="AC24" s="90">
        <v>24.591358989197531</v>
      </c>
      <c r="AD24" s="90">
        <v>0.79300000000000004</v>
      </c>
      <c r="AE24" s="90">
        <v>1.6936921296296299</v>
      </c>
      <c r="AF24" s="90">
        <v>-0.90069212962962986</v>
      </c>
      <c r="AG24" s="90">
        <v>0</v>
      </c>
      <c r="AH24" s="372">
        <v>275.3680441117927</v>
      </c>
      <c r="AI24" s="90">
        <v>-21.421955888207322</v>
      </c>
      <c r="AJ24" s="376">
        <v>119.25682412538072</v>
      </c>
      <c r="AK24" s="90">
        <v>-15.731037444010042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-49.558999999999997</v>
      </c>
      <c r="F25" s="275">
        <v>30</v>
      </c>
      <c r="G25" s="275">
        <v>0</v>
      </c>
      <c r="H25" s="275">
        <v>28.630000000000003</v>
      </c>
      <c r="I25" s="275">
        <v>0</v>
      </c>
      <c r="J25" s="275">
        <v>0</v>
      </c>
      <c r="K25" s="275">
        <v>45.332037037037026</v>
      </c>
      <c r="L25" s="93">
        <v>2701.4789629629627</v>
      </c>
      <c r="M25" s="93">
        <v>2674.0237954936892</v>
      </c>
      <c r="N25" s="275">
        <v>-27.45516746927342</v>
      </c>
      <c r="O25" s="93">
        <v>2674.0237954936892</v>
      </c>
      <c r="P25" s="275">
        <v>-27.45516746927342</v>
      </c>
      <c r="Q25" s="275">
        <v>2767.8909999999996</v>
      </c>
      <c r="R25" s="275">
        <v>-93.867204506310372</v>
      </c>
      <c r="T25" s="92" t="s">
        <v>47</v>
      </c>
      <c r="U25" s="275">
        <v>-14.897472854929219</v>
      </c>
      <c r="V25" s="275">
        <v>-14.897472854929219</v>
      </c>
      <c r="W25" s="275">
        <v>0</v>
      </c>
      <c r="X25" s="275">
        <v>-12.125000000000004</v>
      </c>
      <c r="Y25" s="275">
        <v>30</v>
      </c>
      <c r="Z25" s="275">
        <v>0</v>
      </c>
      <c r="AA25" s="275">
        <v>-14.059999999999999</v>
      </c>
      <c r="AB25" s="93">
        <v>2720.6259999999997</v>
      </c>
      <c r="AC25" s="275">
        <v>222.94116358024689</v>
      </c>
      <c r="AD25" s="275">
        <v>15.708</v>
      </c>
      <c r="AE25" s="275">
        <v>45.332037037037026</v>
      </c>
      <c r="AF25" s="275">
        <v>-29.624037037037027</v>
      </c>
      <c r="AG25" s="275">
        <v>0</v>
      </c>
      <c r="AH25" s="93">
        <v>2674.0237954936892</v>
      </c>
      <c r="AI25" s="275">
        <v>-46.6022045063105</v>
      </c>
      <c r="AJ25" s="98">
        <v>-33.158698650036058</v>
      </c>
      <c r="AK25" s="275">
        <v>-14.897472854929219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-10.305</v>
      </c>
      <c r="F26" s="90">
        <v>0</v>
      </c>
      <c r="G26" s="90">
        <v>0</v>
      </c>
      <c r="H26" s="90">
        <v>4.2</v>
      </c>
      <c r="I26" s="90">
        <v>0</v>
      </c>
      <c r="J26" s="90">
        <v>0</v>
      </c>
      <c r="K26" s="90">
        <v>28.202825231481476</v>
      </c>
      <c r="L26" s="270">
        <v>712.29217476851852</v>
      </c>
      <c r="M26" s="270">
        <v>683.92644491621741</v>
      </c>
      <c r="N26" s="90">
        <v>-28.365729852301115</v>
      </c>
      <c r="O26" s="270">
        <v>683.92644491621741</v>
      </c>
      <c r="P26" s="90">
        <v>-28.365729852301115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-12.125000000000004</v>
      </c>
      <c r="Y26" s="90">
        <v>0</v>
      </c>
      <c r="Z26" s="90">
        <v>0</v>
      </c>
      <c r="AA26" s="90">
        <v>3.6399999999999997</v>
      </c>
      <c r="AB26" s="270">
        <v>2072.6559999999999</v>
      </c>
      <c r="AC26" s="90">
        <v>58.650597897376542</v>
      </c>
      <c r="AD26" s="90">
        <v>6.2910000000000004</v>
      </c>
      <c r="AE26" s="90">
        <v>28.202825231481476</v>
      </c>
      <c r="AF26" s="90">
        <v>-21.911825231481476</v>
      </c>
      <c r="AG26" s="90">
        <v>0</v>
      </c>
      <c r="AH26" s="270">
        <v>683.92644491621741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-52.374999999999993</v>
      </c>
      <c r="F27" s="90">
        <v>31</v>
      </c>
      <c r="G27" s="90">
        <v>0</v>
      </c>
      <c r="H27" s="90">
        <v>35.471935483870972</v>
      </c>
      <c r="I27" s="90">
        <v>0</v>
      </c>
      <c r="J27" s="90">
        <v>0</v>
      </c>
      <c r="K27" s="90">
        <v>57.08670254629628</v>
      </c>
      <c r="L27" s="270">
        <v>6217.0663619698316</v>
      </c>
      <c r="M27" s="270">
        <v>6187.5561644560294</v>
      </c>
      <c r="N27" s="90">
        <v>-29.510197513802268</v>
      </c>
      <c r="O27" s="270">
        <v>6190</v>
      </c>
      <c r="P27" s="90">
        <v>-27.066361969831632</v>
      </c>
      <c r="Q27" s="90"/>
      <c r="R27" s="90"/>
      <c r="T27" s="272"/>
      <c r="U27" s="90">
        <v>-7.7748018965539814</v>
      </c>
      <c r="V27" s="90">
        <v>-8.1000000000003638</v>
      </c>
      <c r="W27" s="90">
        <v>0</v>
      </c>
      <c r="X27" s="90">
        <v>-23.256000000000011</v>
      </c>
      <c r="Y27" s="90">
        <v>31</v>
      </c>
      <c r="Z27" s="90">
        <v>0</v>
      </c>
      <c r="AA27" s="90">
        <v>-15.059999999999999</v>
      </c>
      <c r="AB27" s="270">
        <v>6235.8370645161285</v>
      </c>
      <c r="AC27" s="90">
        <v>514.89586349748606</v>
      </c>
      <c r="AD27" s="90">
        <v>45.009</v>
      </c>
      <c r="AE27" s="90">
        <v>57.08670254629628</v>
      </c>
      <c r="AF27" s="90">
        <v>-12.07770254629628</v>
      </c>
      <c r="AG27" s="90">
        <v>0</v>
      </c>
      <c r="AH27" s="270">
        <v>6190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123</v>
      </c>
      <c r="G29" s="90">
        <v>0</v>
      </c>
      <c r="H29" s="90">
        <v>10.5</v>
      </c>
      <c r="I29" s="90">
        <v>0</v>
      </c>
      <c r="J29" s="90">
        <v>0</v>
      </c>
      <c r="K29" s="90">
        <v>30.268714120370369</v>
      </c>
      <c r="L29" s="270">
        <v>1074.2312858796297</v>
      </c>
      <c r="M29" s="270">
        <v>1052.6028514319371</v>
      </c>
      <c r="N29" s="90">
        <v>-21.628434447692598</v>
      </c>
      <c r="O29" s="270">
        <v>1077.8498100050103</v>
      </c>
      <c r="P29" s="90">
        <v>3.6185241253806453</v>
      </c>
      <c r="Q29" s="90"/>
      <c r="R29" s="90"/>
      <c r="T29" s="272"/>
      <c r="U29" s="90">
        <v>78.558882118795282</v>
      </c>
      <c r="V29" s="90">
        <v>66.688252768308303</v>
      </c>
      <c r="W29" s="90">
        <v>0</v>
      </c>
      <c r="X29" s="90">
        <v>-0.63830000000000031</v>
      </c>
      <c r="Y29" s="90">
        <v>8</v>
      </c>
      <c r="Z29" s="90">
        <v>0</v>
      </c>
      <c r="AA29" s="90">
        <v>0</v>
      </c>
      <c r="AB29" s="270">
        <v>988.86170000000004</v>
      </c>
      <c r="AC29" s="90">
        <v>79.882748823302464</v>
      </c>
      <c r="AD29" s="90">
        <v>39.524999999999999</v>
      </c>
      <c r="AE29" s="90">
        <v>30.268714120370369</v>
      </c>
      <c r="AF29" s="90">
        <v>9.2562858796296297</v>
      </c>
      <c r="AG29" s="90">
        <v>0</v>
      </c>
      <c r="AH29" s="270">
        <v>1077.8498100050103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123</v>
      </c>
      <c r="G30" s="276">
        <v>0</v>
      </c>
      <c r="H30" s="276">
        <v>10.5</v>
      </c>
      <c r="I30" s="276">
        <v>0</v>
      </c>
      <c r="J30" s="276">
        <v>0</v>
      </c>
      <c r="K30" s="276">
        <v>30.268714120370369</v>
      </c>
      <c r="L30" s="99">
        <v>1074.2312858796297</v>
      </c>
      <c r="M30" s="99">
        <v>1052.6028514319371</v>
      </c>
      <c r="N30" s="276">
        <v>-21.628434447692598</v>
      </c>
      <c r="O30" s="99">
        <v>1077.8498100050103</v>
      </c>
      <c r="P30" s="276">
        <v>3.6185241253806453</v>
      </c>
      <c r="Q30" s="276">
        <v>0</v>
      </c>
      <c r="R30" s="276">
        <v>0</v>
      </c>
      <c r="T30" s="100">
        <v>2</v>
      </c>
      <c r="U30" s="276">
        <v>78.558882118795282</v>
      </c>
      <c r="V30" s="276">
        <v>66.688252768308303</v>
      </c>
      <c r="W30" s="276">
        <v>0</v>
      </c>
      <c r="X30" s="276">
        <v>-0.63830000000000031</v>
      </c>
      <c r="Y30" s="276">
        <v>8</v>
      </c>
      <c r="Z30" s="276">
        <v>0</v>
      </c>
      <c r="AA30" s="276">
        <v>0</v>
      </c>
      <c r="AB30" s="99">
        <v>988.86170000000004</v>
      </c>
      <c r="AC30" s="276">
        <v>79.882748823302464</v>
      </c>
      <c r="AD30" s="276">
        <v>39.524999999999999</v>
      </c>
      <c r="AE30" s="276">
        <v>30.268714120370369</v>
      </c>
      <c r="AF30" s="276">
        <v>9.2562858796296297</v>
      </c>
      <c r="AG30" s="276">
        <v>0</v>
      </c>
      <c r="AH30" s="99">
        <v>1077.8498100050103</v>
      </c>
      <c r="AI30" s="276">
        <v>88.988110005010299</v>
      </c>
      <c r="AJ30" s="276">
        <v>58.182138261649015</v>
      </c>
      <c r="AK30" s="276">
        <v>66.688252768308303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10.5</v>
      </c>
      <c r="I31" s="375">
        <v>0</v>
      </c>
      <c r="J31" s="375">
        <v>0</v>
      </c>
      <c r="K31" s="375">
        <v>0</v>
      </c>
      <c r="L31" s="99">
        <v>1389.5</v>
      </c>
      <c r="M31" s="99">
        <v>1299.0984778392954</v>
      </c>
      <c r="N31" s="375">
        <v>-90.401522160704644</v>
      </c>
      <c r="O31" s="99">
        <v>1330.257699389696</v>
      </c>
      <c r="P31" s="375">
        <v>-59.242300610304028</v>
      </c>
      <c r="Q31" s="375">
        <v>2389.953</v>
      </c>
      <c r="R31" s="375">
        <v>18.154509394706565</v>
      </c>
      <c r="S31" s="103"/>
      <c r="T31" s="740">
        <v>3</v>
      </c>
      <c r="U31" s="375">
        <v>9.0608757048830739</v>
      </c>
      <c r="V31" s="375">
        <v>-8.9389608883525398</v>
      </c>
      <c r="W31" s="375">
        <v>0</v>
      </c>
      <c r="X31" s="375">
        <v>-4.4399999999999995</v>
      </c>
      <c r="Y31" s="375">
        <v>0</v>
      </c>
      <c r="Z31" s="375">
        <v>0</v>
      </c>
      <c r="AA31" s="1513">
        <v>0</v>
      </c>
      <c r="AB31" s="99">
        <v>1385.06</v>
      </c>
      <c r="AC31" s="375">
        <v>115.42166666666667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1330.257699389696</v>
      </c>
      <c r="AI31" s="1513">
        <v>-54.802300610303973</v>
      </c>
      <c r="AJ31" s="375">
        <v>64.454523515076744</v>
      </c>
      <c r="AK31" s="375">
        <v>-8.9389608883525398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0</v>
      </c>
      <c r="G32" s="375">
        <v>0</v>
      </c>
      <c r="H32" s="375">
        <v>1.4000000000000001</v>
      </c>
      <c r="I32" s="375">
        <v>0</v>
      </c>
      <c r="J32" s="375">
        <v>0</v>
      </c>
      <c r="K32" s="375">
        <v>0</v>
      </c>
      <c r="L32" s="99">
        <v>352.322</v>
      </c>
      <c r="M32" s="99">
        <v>324.26330134996397</v>
      </c>
      <c r="N32" s="375">
        <v>-28.058698650036035</v>
      </c>
      <c r="O32" s="99">
        <v>324.26330134996397</v>
      </c>
      <c r="P32" s="375">
        <v>-28.058698650036035</v>
      </c>
      <c r="Q32" s="375">
        <v>0</v>
      </c>
      <c r="R32" s="375">
        <v>0</v>
      </c>
      <c r="S32" s="103"/>
      <c r="T32" s="101">
        <v>1</v>
      </c>
      <c r="U32" s="375">
        <v>-21.264505848080432</v>
      </c>
      <c r="V32" s="375">
        <v>-21.264505848080432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357.42200000000003</v>
      </c>
      <c r="AC32" s="375">
        <v>29.785166666666669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324.26330134996397</v>
      </c>
      <c r="AI32" s="1513">
        <v>-33.158698650036058</v>
      </c>
      <c r="AJ32" s="375">
        <v>0</v>
      </c>
      <c r="AK32" s="375">
        <v>-21.264505848080432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9.4980000000000011</v>
      </c>
      <c r="F33" s="90">
        <v>0</v>
      </c>
      <c r="G33" s="90">
        <v>0</v>
      </c>
      <c r="H33" s="90">
        <v>10.43</v>
      </c>
      <c r="I33" s="90">
        <v>0</v>
      </c>
      <c r="J33" s="90">
        <v>0</v>
      </c>
      <c r="K33" s="90">
        <v>2.0754861111111098</v>
      </c>
      <c r="L33" s="99">
        <v>1356.9925138888889</v>
      </c>
      <c r="M33" s="99">
        <v>1384.6291892553295</v>
      </c>
      <c r="N33" s="90">
        <v>27.636675366440613</v>
      </c>
      <c r="O33" s="99">
        <v>1384.6291892553295</v>
      </c>
      <c r="P33" s="90">
        <v>27.636675366440613</v>
      </c>
      <c r="Q33" s="90">
        <v>1730.21</v>
      </c>
      <c r="R33" s="90">
        <v>-21.317509394706576</v>
      </c>
      <c r="S33" s="103"/>
      <c r="T33" s="740">
        <v>2</v>
      </c>
      <c r="U33" s="90">
        <v>54.515213968124044</v>
      </c>
      <c r="V33" s="90">
        <v>54.515213968124044</v>
      </c>
      <c r="W33" s="90">
        <v>0</v>
      </c>
      <c r="X33" s="90">
        <v>12</v>
      </c>
      <c r="Y33" s="90">
        <v>0</v>
      </c>
      <c r="Z33" s="90">
        <v>0</v>
      </c>
      <c r="AA33" s="90">
        <v>0</v>
      </c>
      <c r="AB33" s="99">
        <v>1371.068</v>
      </c>
      <c r="AC33" s="90">
        <v>114.08270949074074</v>
      </c>
      <c r="AD33" s="90">
        <v>22.709</v>
      </c>
      <c r="AE33" s="90">
        <v>2.0754861111111098</v>
      </c>
      <c r="AF33" s="90">
        <v>20.633513888888888</v>
      </c>
      <c r="AG33" s="90">
        <v>0</v>
      </c>
      <c r="AH33" s="99">
        <v>1384.6291892553295</v>
      </c>
      <c r="AI33" s="90">
        <v>13.561189255329509</v>
      </c>
      <c r="AJ33" s="90">
        <v>0</v>
      </c>
      <c r="AK33" s="90">
        <v>54.515213968124044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-4.7800000000000011</v>
      </c>
      <c r="F34" s="275">
        <v>123</v>
      </c>
      <c r="G34" s="275">
        <v>0</v>
      </c>
      <c r="H34" s="275">
        <v>32.83</v>
      </c>
      <c r="I34" s="275">
        <v>0</v>
      </c>
      <c r="J34" s="275">
        <v>0</v>
      </c>
      <c r="K34" s="275">
        <v>32.34420023148148</v>
      </c>
      <c r="L34" s="93">
        <v>4173.0457997685189</v>
      </c>
      <c r="M34" s="93">
        <v>4060.5938198765261</v>
      </c>
      <c r="N34" s="275">
        <v>-112.45197989199278</v>
      </c>
      <c r="O34" s="93">
        <v>4117</v>
      </c>
      <c r="P34" s="275">
        <v>-56.045799768518918</v>
      </c>
      <c r="Q34" s="275">
        <v>4120.1630000000005</v>
      </c>
      <c r="R34" s="275">
        <v>-3.1630000000004657</v>
      </c>
      <c r="S34" s="449"/>
      <c r="T34" s="96" t="s">
        <v>54</v>
      </c>
      <c r="U34" s="275">
        <v>120.87046594372259</v>
      </c>
      <c r="V34" s="275">
        <v>91</v>
      </c>
      <c r="W34" s="275">
        <v>0</v>
      </c>
      <c r="X34" s="275">
        <v>6.9217000000000004</v>
      </c>
      <c r="Y34" s="275">
        <v>8</v>
      </c>
      <c r="Z34" s="275">
        <v>0</v>
      </c>
      <c r="AA34" s="275">
        <v>5.0999999999999996</v>
      </c>
      <c r="AB34" s="93">
        <v>4102.4116999999997</v>
      </c>
      <c r="AC34" s="275">
        <v>339.17229164737654</v>
      </c>
      <c r="AD34" s="275">
        <v>82.988</v>
      </c>
      <c r="AE34" s="275">
        <v>32.34420023148148</v>
      </c>
      <c r="AF34" s="275">
        <v>50.643799768518519</v>
      </c>
      <c r="AG34" s="275">
        <v>0</v>
      </c>
      <c r="AH34" s="93">
        <v>4117</v>
      </c>
      <c r="AI34" s="275">
        <v>14.588300000000345</v>
      </c>
      <c r="AJ34" s="275">
        <v>0</v>
      </c>
      <c r="AK34" s="275">
        <v>91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10390.112161738351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-9.9599999999999991</v>
      </c>
      <c r="AB35" s="99">
        <v>10338.248764516127</v>
      </c>
      <c r="AC35" s="118"/>
      <c r="AD35" s="118"/>
      <c r="AE35" s="118"/>
      <c r="AF35" s="118"/>
      <c r="AG35" s="118">
        <v>0</v>
      </c>
      <c r="AH35" s="99">
        <v>10307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-57.154999999999994</v>
      </c>
      <c r="F36" s="108">
        <v>154</v>
      </c>
      <c r="G36" s="108">
        <v>0</v>
      </c>
      <c r="H36" s="108">
        <v>68.301935483870977</v>
      </c>
      <c r="I36" s="108">
        <v>0</v>
      </c>
      <c r="J36" s="442">
        <v>0</v>
      </c>
      <c r="K36" s="108">
        <v>89.43090277777776</v>
      </c>
      <c r="L36" s="108">
        <v>10390.112161738351</v>
      </c>
      <c r="M36" s="108">
        <v>10248.149984332555</v>
      </c>
      <c r="N36" s="108">
        <v>-141.96217740579596</v>
      </c>
      <c r="O36" s="108">
        <v>10339.248353211817</v>
      </c>
      <c r="P36" s="108">
        <v>-50.86380852653383</v>
      </c>
      <c r="Q36" s="108">
        <v>10420.564</v>
      </c>
      <c r="R36" s="108">
        <v>-81.315646788183585</v>
      </c>
      <c r="S36" s="109"/>
      <c r="T36" s="105" t="s">
        <v>286</v>
      </c>
      <c r="U36" s="108">
        <v>113.09566404716853</v>
      </c>
      <c r="V36" s="108">
        <v>82.899999999999636</v>
      </c>
      <c r="W36" s="108">
        <v>0</v>
      </c>
      <c r="X36" s="108">
        <v>-16.33430000000001</v>
      </c>
      <c r="Y36" s="108">
        <v>39</v>
      </c>
      <c r="Z36" s="108">
        <v>0</v>
      </c>
      <c r="AA36" s="108">
        <v>-9.9599999999999991</v>
      </c>
      <c r="AB36" s="106">
        <v>10338.248764516127</v>
      </c>
      <c r="AC36" s="108">
        <v>854.06815514486266</v>
      </c>
      <c r="AD36" s="108">
        <v>127.997</v>
      </c>
      <c r="AE36" s="108">
        <v>89.43090277777776</v>
      </c>
      <c r="AF36" s="108">
        <v>38.56609722222224</v>
      </c>
      <c r="AG36" s="108">
        <v>0</v>
      </c>
      <c r="AH36" s="108">
        <v>10307</v>
      </c>
      <c r="AI36" s="108">
        <v>-31.248764516127267</v>
      </c>
      <c r="AJ36" s="110" t="s">
        <v>320</v>
      </c>
      <c r="AK36" s="108">
        <v>82.899999999999636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75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0.70000000000000007</v>
      </c>
      <c r="I39" s="276">
        <v>0</v>
      </c>
      <c r="J39" s="276">
        <v>0</v>
      </c>
      <c r="K39" s="276">
        <v>9.087962962962963E-2</v>
      </c>
      <c r="L39" s="266">
        <v>274.73712037037041</v>
      </c>
      <c r="M39" s="266">
        <v>256.423</v>
      </c>
      <c r="N39" s="276">
        <v>-18.314120370370404</v>
      </c>
      <c r="O39" s="266">
        <v>256.423</v>
      </c>
      <c r="P39" s="276">
        <v>-18.314120370370404</v>
      </c>
      <c r="Q39" s="276">
        <v>0</v>
      </c>
      <c r="R39" s="276"/>
      <c r="S39" s="116"/>
      <c r="T39" s="266">
        <v>1</v>
      </c>
      <c r="U39" s="276">
        <v>-2.8170000000000073</v>
      </c>
      <c r="V39" s="276">
        <v>-2.8170000000000073</v>
      </c>
      <c r="W39" s="276">
        <v>0</v>
      </c>
      <c r="X39" s="276">
        <v>0</v>
      </c>
      <c r="Y39" s="276">
        <v>0</v>
      </c>
      <c r="Z39" s="276">
        <v>-20</v>
      </c>
      <c r="AA39" s="276">
        <v>0</v>
      </c>
      <c r="AB39" s="266">
        <v>254.82800000000003</v>
      </c>
      <c r="AC39" s="276">
        <v>21.23566666666667</v>
      </c>
      <c r="AD39" s="276">
        <v>1.425</v>
      </c>
      <c r="AE39" s="276">
        <v>9.087962962962963E-2</v>
      </c>
      <c r="AF39" s="276">
        <v>1.3341203703703703</v>
      </c>
      <c r="AG39" s="276">
        <v>0</v>
      </c>
      <c r="AH39" s="266">
        <v>256.423</v>
      </c>
      <c r="AI39" s="276">
        <v>1.5949999999999704</v>
      </c>
      <c r="AJ39" s="276">
        <v>1.5949999999999704</v>
      </c>
      <c r="AK39" s="276">
        <v>-2.8170000000000073</v>
      </c>
    </row>
    <row r="40" spans="1:37" ht="15" customHeight="1" x14ac:dyDescent="0.2">
      <c r="A40" s="86"/>
      <c r="B40" s="1771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0.70000000000000007</v>
      </c>
      <c r="I40" s="375">
        <v>0</v>
      </c>
      <c r="J40" s="375">
        <v>0</v>
      </c>
      <c r="K40" s="375">
        <v>0.86943287037037043</v>
      </c>
      <c r="L40" s="374">
        <v>412.52656712962965</v>
      </c>
      <c r="M40" s="374">
        <v>409.67200000000003</v>
      </c>
      <c r="N40" s="375">
        <v>-2.8545671296296291</v>
      </c>
      <c r="O40" s="374">
        <v>409.67200000000003</v>
      </c>
      <c r="P40" s="375">
        <v>-2.8545671296296291</v>
      </c>
      <c r="Q40" s="375">
        <v>0</v>
      </c>
      <c r="R40" s="375"/>
      <c r="S40" s="116"/>
      <c r="T40" s="374">
        <v>3</v>
      </c>
      <c r="U40" s="375">
        <v>-5.214999999999975</v>
      </c>
      <c r="V40" s="375">
        <v>-5.214999999999975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413.39600000000002</v>
      </c>
      <c r="AC40" s="375">
        <v>34.449666666666666</v>
      </c>
      <c r="AD40" s="375">
        <v>0.80300000000000005</v>
      </c>
      <c r="AE40" s="375">
        <v>0.86943287037037043</v>
      </c>
      <c r="AF40" s="375">
        <v>-6.6432870370370378E-2</v>
      </c>
      <c r="AG40" s="375">
        <v>0</v>
      </c>
      <c r="AH40" s="374">
        <v>409.67200000000003</v>
      </c>
      <c r="AI40" s="375">
        <v>-3.7239999999999895</v>
      </c>
      <c r="AJ40" s="375">
        <v>-3.7239999999999895</v>
      </c>
      <c r="AK40" s="375">
        <v>-5.214999999999975</v>
      </c>
    </row>
    <row r="41" spans="1:37" ht="15" customHeight="1" x14ac:dyDescent="0.2">
      <c r="A41" s="86"/>
      <c r="B41" s="1771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181.00200000000001</v>
      </c>
      <c r="N41" s="375">
        <v>1.0020000000000095</v>
      </c>
      <c r="O41" s="374">
        <v>181.00200000000001</v>
      </c>
      <c r="P41" s="375">
        <v>1.0020000000000095</v>
      </c>
      <c r="Q41" s="375">
        <v>0</v>
      </c>
      <c r="R41" s="375"/>
      <c r="S41" s="116"/>
      <c r="T41" s="374">
        <v>4</v>
      </c>
      <c r="U41" s="375">
        <v>-5.0199999999999818</v>
      </c>
      <c r="V41" s="375">
        <v>-5.0199999999999818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181.00200000000001</v>
      </c>
      <c r="AI41" s="375">
        <v>1.0020000000000095</v>
      </c>
      <c r="AJ41" s="375">
        <v>1.0020000000000095</v>
      </c>
      <c r="AK41" s="375">
        <v>-5.0199999999999818</v>
      </c>
    </row>
    <row r="42" spans="1:37" ht="15" customHeight="1" x14ac:dyDescent="0.2">
      <c r="A42" s="86"/>
      <c r="B42" s="1771" t="s">
        <v>74</v>
      </c>
      <c r="C42" s="374"/>
      <c r="D42" s="374">
        <v>2575</v>
      </c>
      <c r="E42" s="375">
        <v>69.361000000000004</v>
      </c>
      <c r="F42" s="375">
        <v>2.04</v>
      </c>
      <c r="G42" s="375">
        <v>0</v>
      </c>
      <c r="H42" s="375">
        <v>46.27</v>
      </c>
      <c r="I42" s="375">
        <v>0</v>
      </c>
      <c r="J42" s="375">
        <v>0</v>
      </c>
      <c r="K42" s="375">
        <v>14.039605324074074</v>
      </c>
      <c r="L42" s="374">
        <v>2586.0913946759256</v>
      </c>
      <c r="M42" s="374">
        <v>2568.12</v>
      </c>
      <c r="N42" s="375">
        <v>-17.971394675925694</v>
      </c>
      <c r="O42" s="374">
        <v>2568.12</v>
      </c>
      <c r="P42" s="375">
        <v>-17.971394675925694</v>
      </c>
      <c r="Q42" s="375">
        <v>0</v>
      </c>
      <c r="R42" s="375"/>
      <c r="S42" s="116"/>
      <c r="T42" s="374" t="s">
        <v>95</v>
      </c>
      <c r="U42" s="375">
        <v>-21.218000000000302</v>
      </c>
      <c r="V42" s="375">
        <v>-21.218000000000302</v>
      </c>
      <c r="W42" s="375">
        <v>0</v>
      </c>
      <c r="X42" s="375">
        <v>-12.5</v>
      </c>
      <c r="Y42" s="375">
        <v>2.04</v>
      </c>
      <c r="Z42" s="375">
        <v>-42</v>
      </c>
      <c r="AA42" s="375">
        <v>40</v>
      </c>
      <c r="AB42" s="374">
        <v>2585.6309999999999</v>
      </c>
      <c r="AC42" s="375">
        <v>215.46924999999999</v>
      </c>
      <c r="AD42" s="375">
        <v>9.6059999999999999</v>
      </c>
      <c r="AE42" s="375">
        <v>14.039605324074074</v>
      </c>
      <c r="AF42" s="375">
        <v>-4.4336053240740743</v>
      </c>
      <c r="AG42" s="375">
        <v>0</v>
      </c>
      <c r="AH42" s="374">
        <v>2568.12</v>
      </c>
      <c r="AI42" s="375">
        <v>-17.510999999999967</v>
      </c>
      <c r="AJ42" s="375">
        <v>-17.510999999999967</v>
      </c>
      <c r="AK42" s="375">
        <v>-21.218000000000302</v>
      </c>
    </row>
    <row r="43" spans="1:37" ht="15" customHeight="1" x14ac:dyDescent="0.2">
      <c r="A43" s="86"/>
      <c r="B43" s="1771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7.0000000000000007E-2</v>
      </c>
      <c r="I43" s="375">
        <v>0</v>
      </c>
      <c r="J43" s="375">
        <v>0</v>
      </c>
      <c r="K43" s="375">
        <v>0</v>
      </c>
      <c r="L43" s="374">
        <v>204.98099999999999</v>
      </c>
      <c r="M43" s="374">
        <v>204.98699999999999</v>
      </c>
      <c r="N43" s="375">
        <v>6.0000000000002274E-3</v>
      </c>
      <c r="O43" s="374">
        <v>204.98699999999999</v>
      </c>
      <c r="P43" s="375">
        <v>6.0000000000002274E-3</v>
      </c>
      <c r="Q43" s="375">
        <v>0</v>
      </c>
      <c r="R43" s="375"/>
      <c r="S43" s="116"/>
      <c r="T43" s="374" t="s">
        <v>96</v>
      </c>
      <c r="U43" s="375">
        <v>-4.3000000000006366E-2</v>
      </c>
      <c r="V43" s="375">
        <v>-4.3000000000006366E-2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204.98099999999999</v>
      </c>
      <c r="AC43" s="375">
        <v>17.08175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204.98699999999999</v>
      </c>
      <c r="AI43" s="375">
        <v>6.0000000000002274E-3</v>
      </c>
      <c r="AJ43" s="375">
        <v>6.0000000000002274E-3</v>
      </c>
      <c r="AK43" s="375">
        <v>-4.3000000000006366E-2</v>
      </c>
    </row>
    <row r="44" spans="1:37" ht="15" customHeight="1" x14ac:dyDescent="0.2">
      <c r="A44" s="86"/>
      <c r="B44" s="1771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1.4000000000000001</v>
      </c>
      <c r="I44" s="375">
        <v>0</v>
      </c>
      <c r="J44" s="375">
        <v>0</v>
      </c>
      <c r="K44" s="375">
        <v>10.367817129629628</v>
      </c>
      <c r="L44" s="374">
        <v>705.23218287037037</v>
      </c>
      <c r="M44" s="374">
        <v>694.1</v>
      </c>
      <c r="N44" s="375">
        <v>-11.132182870370343</v>
      </c>
      <c r="O44" s="374">
        <v>694.1</v>
      </c>
      <c r="P44" s="375">
        <v>-11.132182870370343</v>
      </c>
      <c r="Q44" s="375">
        <v>0</v>
      </c>
      <c r="R44" s="375"/>
      <c r="S44" s="116"/>
      <c r="T44" s="374" t="s">
        <v>97</v>
      </c>
      <c r="U44" s="375">
        <v>-24.045999999999935</v>
      </c>
      <c r="V44" s="375">
        <v>-24.045999999999935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715.6</v>
      </c>
      <c r="AC44" s="375">
        <v>59.633333333333333</v>
      </c>
      <c r="AD44" s="375">
        <v>0.28699999999999998</v>
      </c>
      <c r="AE44" s="375">
        <v>10.367817129629628</v>
      </c>
      <c r="AF44" s="375">
        <v>-10.080817129629628</v>
      </c>
      <c r="AG44" s="375">
        <v>0</v>
      </c>
      <c r="AH44" s="374">
        <v>694.1</v>
      </c>
      <c r="AI44" s="375">
        <v>-21.5</v>
      </c>
      <c r="AJ44" s="375">
        <v>-21.5</v>
      </c>
      <c r="AK44" s="375">
        <v>-24.045999999999935</v>
      </c>
    </row>
    <row r="45" spans="1:37" ht="15" hidden="1" customHeight="1" x14ac:dyDescent="0.2">
      <c r="A45" s="86"/>
      <c r="B45" s="1771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71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71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75.028000000000006</v>
      </c>
      <c r="N47" s="375">
        <v>2.8000000000005798E-2</v>
      </c>
      <c r="O47" s="374">
        <v>75.028000000000006</v>
      </c>
      <c r="P47" s="375">
        <v>2.8000000000005798E-2</v>
      </c>
      <c r="Q47" s="375">
        <v>0</v>
      </c>
      <c r="R47" s="375"/>
      <c r="S47" s="87"/>
      <c r="T47" s="374" t="s">
        <v>98</v>
      </c>
      <c r="U47" s="375">
        <v>-7.9999999999955662E-3</v>
      </c>
      <c r="V47" s="375">
        <v>-7.9999999999955662E-3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75.028000000000006</v>
      </c>
      <c r="AI47" s="375">
        <v>2.8000000000005798E-2</v>
      </c>
      <c r="AJ47" s="401">
        <v>-9.3240000000000123</v>
      </c>
      <c r="AK47" s="375">
        <v>-7.9999999999955662E-3</v>
      </c>
    </row>
    <row r="48" spans="1:37" ht="15" customHeight="1" x14ac:dyDescent="0.2">
      <c r="A48" s="86"/>
      <c r="B48" s="1771" t="s">
        <v>79</v>
      </c>
      <c r="C48" s="374"/>
      <c r="D48" s="374">
        <v>415</v>
      </c>
      <c r="E48" s="375">
        <v>-0.89900000000000002</v>
      </c>
      <c r="F48" s="375">
        <v>1.02</v>
      </c>
      <c r="G48" s="375">
        <v>0</v>
      </c>
      <c r="H48" s="375">
        <v>2.52</v>
      </c>
      <c r="I48" s="375">
        <v>0</v>
      </c>
      <c r="J48" s="375">
        <v>0</v>
      </c>
      <c r="K48" s="375">
        <v>0</v>
      </c>
      <c r="L48" s="374">
        <v>412.601</v>
      </c>
      <c r="M48" s="374">
        <v>403.27699999999999</v>
      </c>
      <c r="N48" s="375">
        <v>-9.3240000000000123</v>
      </c>
      <c r="O48" s="374">
        <v>403.27699999999999</v>
      </c>
      <c r="P48" s="375">
        <v>-9.3240000000000123</v>
      </c>
      <c r="Q48" s="375">
        <v>0</v>
      </c>
      <c r="R48" s="375"/>
      <c r="S48" s="87"/>
      <c r="T48" s="374" t="s">
        <v>99</v>
      </c>
      <c r="U48" s="375">
        <v>-5.2529999999999859</v>
      </c>
      <c r="V48" s="375">
        <v>-5.2529999999999859</v>
      </c>
      <c r="W48" s="375">
        <v>0</v>
      </c>
      <c r="X48" s="375">
        <v>0</v>
      </c>
      <c r="Y48" s="375">
        <v>1.02</v>
      </c>
      <c r="Z48" s="375">
        <v>0</v>
      </c>
      <c r="AA48" s="375">
        <v>0</v>
      </c>
      <c r="AB48" s="374">
        <v>412.601</v>
      </c>
      <c r="AC48" s="375">
        <v>34.383416666666669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403.27699999999999</v>
      </c>
      <c r="AI48" s="375">
        <v>-9.3240000000000123</v>
      </c>
      <c r="AJ48" s="401">
        <v>0.92399999999997817</v>
      </c>
      <c r="AK48" s="375">
        <v>-5.2529999999999859</v>
      </c>
    </row>
    <row r="49" spans="1:37" ht="15" customHeight="1" thickBot="1" x14ac:dyDescent="0.25">
      <c r="A49" s="86"/>
      <c r="B49" s="1773" t="s">
        <v>80</v>
      </c>
      <c r="C49" s="89"/>
      <c r="D49" s="89">
        <v>1180</v>
      </c>
      <c r="E49" s="90">
        <v>3.94</v>
      </c>
      <c r="F49" s="90">
        <v>0</v>
      </c>
      <c r="G49" s="90">
        <v>0</v>
      </c>
      <c r="H49" s="90">
        <v>7</v>
      </c>
      <c r="I49" s="90">
        <v>0</v>
      </c>
      <c r="J49" s="90">
        <v>0</v>
      </c>
      <c r="K49" s="90">
        <v>1.987100694444444</v>
      </c>
      <c r="L49" s="89">
        <v>1174.9528993055555</v>
      </c>
      <c r="M49" s="89">
        <v>1177.864</v>
      </c>
      <c r="N49" s="90">
        <v>2.9111006944444853</v>
      </c>
      <c r="O49" s="89">
        <v>1177.864</v>
      </c>
      <c r="P49" s="90">
        <v>2.9111006944444853</v>
      </c>
      <c r="Q49" s="90">
        <v>0</v>
      </c>
      <c r="R49" s="90"/>
      <c r="S49" s="87"/>
      <c r="T49" s="89" t="s">
        <v>100</v>
      </c>
      <c r="U49" s="90">
        <v>0.47000000000002728</v>
      </c>
      <c r="V49" s="90">
        <v>0.47000000000002728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1176.94</v>
      </c>
      <c r="AC49" s="90">
        <v>98.078333333333333</v>
      </c>
      <c r="AD49" s="90">
        <v>6.9960000000000004</v>
      </c>
      <c r="AE49" s="90">
        <v>1.987100694444444</v>
      </c>
      <c r="AF49" s="90">
        <v>5.0088993055555564</v>
      </c>
      <c r="AG49" s="90">
        <v>0</v>
      </c>
      <c r="AH49" s="89">
        <v>1177.864</v>
      </c>
      <c r="AI49" s="90">
        <v>0.92399999999997817</v>
      </c>
      <c r="AJ49" s="192">
        <v>-48.504000000000005</v>
      </c>
      <c r="AK49" s="90">
        <v>0.47000000000002728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69.076999999999998</v>
      </c>
      <c r="F50" s="98">
        <v>3.06</v>
      </c>
      <c r="G50" s="98">
        <v>0</v>
      </c>
      <c r="H50" s="98">
        <v>58.660000000000004</v>
      </c>
      <c r="I50" s="98">
        <v>0</v>
      </c>
      <c r="J50" s="98">
        <v>0</v>
      </c>
      <c r="K50" s="98">
        <v>27.354835648148146</v>
      </c>
      <c r="L50" s="94">
        <v>6026.1221643518511</v>
      </c>
      <c r="M50" s="94">
        <v>5970.473</v>
      </c>
      <c r="N50" s="98">
        <v>-55.649164351851582</v>
      </c>
      <c r="O50" s="94">
        <v>5970.473</v>
      </c>
      <c r="P50" s="98">
        <v>-55.649164351851141</v>
      </c>
      <c r="Q50" s="98">
        <v>6023.7109999999993</v>
      </c>
      <c r="R50" s="98">
        <v>-53.237999999999374</v>
      </c>
      <c r="S50" s="449"/>
      <c r="T50" s="96" t="s">
        <v>77</v>
      </c>
      <c r="U50" s="98">
        <v>-63.150000000000546</v>
      </c>
      <c r="V50" s="98">
        <v>-63.150000000000546</v>
      </c>
      <c r="W50" s="98">
        <v>0</v>
      </c>
      <c r="X50" s="98">
        <v>-12.5</v>
      </c>
      <c r="Y50" s="98">
        <v>3.06</v>
      </c>
      <c r="Z50" s="98">
        <v>-62</v>
      </c>
      <c r="AA50" s="98">
        <v>40</v>
      </c>
      <c r="AB50" s="94">
        <v>6018.9770000000008</v>
      </c>
      <c r="AC50" s="98">
        <v>501.58141666666666</v>
      </c>
      <c r="AD50" s="98">
        <v>21.744</v>
      </c>
      <c r="AE50" s="98">
        <v>27.354835648148146</v>
      </c>
      <c r="AF50" s="98">
        <v>-5.6108356481481465</v>
      </c>
      <c r="AG50" s="98">
        <v>0</v>
      </c>
      <c r="AH50" s="94">
        <v>5970.473</v>
      </c>
      <c r="AI50" s="98">
        <v>-48.504000000000815</v>
      </c>
      <c r="AJ50" s="95">
        <v>-12.002600000000029</v>
      </c>
      <c r="AK50" s="98">
        <v>-63.150000000000546</v>
      </c>
    </row>
    <row r="51" spans="1:37" ht="15" customHeight="1" x14ac:dyDescent="0.2">
      <c r="A51" s="86"/>
      <c r="B51" s="1775" t="s">
        <v>82</v>
      </c>
      <c r="C51" s="266">
        <v>1</v>
      </c>
      <c r="D51" s="266">
        <v>1998</v>
      </c>
      <c r="E51" s="288">
        <v>-58.012</v>
      </c>
      <c r="F51" s="288">
        <v>0.89760000000000006</v>
      </c>
      <c r="G51" s="288">
        <v>0</v>
      </c>
      <c r="H51" s="288">
        <v>19.040000000000003</v>
      </c>
      <c r="I51" s="288">
        <v>0</v>
      </c>
      <c r="J51" s="288">
        <v>0</v>
      </c>
      <c r="K51" s="288">
        <v>19.187384259259257</v>
      </c>
      <c r="L51" s="263">
        <v>1902.6582157407408</v>
      </c>
      <c r="M51" s="263">
        <v>2012.0321408022528</v>
      </c>
      <c r="N51" s="288">
        <v>109.37392506151195</v>
      </c>
      <c r="O51" s="263">
        <v>2000.982</v>
      </c>
      <c r="P51" s="288">
        <v>98.323784259259128</v>
      </c>
      <c r="Q51" s="288">
        <v>0</v>
      </c>
      <c r="R51" s="288"/>
      <c r="S51" s="87"/>
      <c r="T51" s="266">
        <v>1</v>
      </c>
      <c r="U51" s="288">
        <v>-29.952567391192815</v>
      </c>
      <c r="V51" s="288">
        <v>-30.142000000000053</v>
      </c>
      <c r="W51" s="288">
        <v>0</v>
      </c>
      <c r="X51" s="288">
        <v>32.1</v>
      </c>
      <c r="Y51" s="288">
        <v>0.89760000000000006</v>
      </c>
      <c r="Z51" s="288">
        <v>0</v>
      </c>
      <c r="AA51" s="288">
        <v>-11</v>
      </c>
      <c r="AB51" s="263">
        <v>1814.9456</v>
      </c>
      <c r="AC51" s="288">
        <v>151.24546666666666</v>
      </c>
      <c r="AD51" s="288">
        <v>6.4160000000000004</v>
      </c>
      <c r="AE51" s="288">
        <v>19.187384259259257</v>
      </c>
      <c r="AF51" s="288">
        <v>-12.771384259259257</v>
      </c>
      <c r="AG51" s="288">
        <v>0</v>
      </c>
      <c r="AH51" s="263">
        <v>1802.943</v>
      </c>
      <c r="AI51" s="289">
        <v>-12.002600000000029</v>
      </c>
      <c r="AJ51" s="289">
        <v>0</v>
      </c>
      <c r="AK51" s="289">
        <v>3.1800000000000637</v>
      </c>
    </row>
    <row r="52" spans="1:37" ht="15" customHeight="1" x14ac:dyDescent="0.2">
      <c r="A52" s="86"/>
      <c r="B52" s="1771" t="s">
        <v>82</v>
      </c>
      <c r="C52" s="374">
        <v>2</v>
      </c>
      <c r="D52" s="374">
        <v>1086</v>
      </c>
      <c r="E52" s="401">
        <v>-13.73</v>
      </c>
      <c r="F52" s="401">
        <v>1.6319999999999999</v>
      </c>
      <c r="G52" s="401">
        <v>0</v>
      </c>
      <c r="H52" s="401">
        <v>19.040000000000003</v>
      </c>
      <c r="I52" s="401">
        <v>0</v>
      </c>
      <c r="J52" s="401">
        <v>0</v>
      </c>
      <c r="K52" s="401">
        <v>15.081040509259259</v>
      </c>
      <c r="L52" s="392">
        <v>1039.7809594907408</v>
      </c>
      <c r="M52" s="392">
        <v>1142.6243551282878</v>
      </c>
      <c r="N52" s="401">
        <v>102.84339563754702</v>
      </c>
      <c r="O52" s="392">
        <v>1136.2860000000001</v>
      </c>
      <c r="P52" s="401">
        <v>96.505040509259288</v>
      </c>
      <c r="Q52" s="401">
        <v>0</v>
      </c>
      <c r="R52" s="401"/>
      <c r="S52" s="87"/>
      <c r="T52" s="374">
        <v>2</v>
      </c>
      <c r="U52" s="401">
        <v>-41.831517780144395</v>
      </c>
      <c r="V52" s="401">
        <v>-41.856999999999971</v>
      </c>
      <c r="W52" s="401">
        <v>0</v>
      </c>
      <c r="X52" s="401">
        <v>0</v>
      </c>
      <c r="Y52" s="401">
        <v>1.6319999999999999</v>
      </c>
      <c r="Z52" s="401">
        <v>0</v>
      </c>
      <c r="AA52" s="401">
        <v>0</v>
      </c>
      <c r="AB52" s="392">
        <v>923.86200000000008</v>
      </c>
      <c r="AC52" s="401">
        <v>76.988500000000002</v>
      </c>
      <c r="AD52" s="401">
        <v>10.241</v>
      </c>
      <c r="AE52" s="401">
        <v>15.081040509259259</v>
      </c>
      <c r="AF52" s="401">
        <v>-4.8400405092592589</v>
      </c>
      <c r="AG52" s="401">
        <v>0</v>
      </c>
      <c r="AH52" s="392">
        <v>937.27700000000004</v>
      </c>
      <c r="AI52" s="398">
        <v>13.414999999999964</v>
      </c>
      <c r="AJ52" s="398">
        <v>6.7509999999999764</v>
      </c>
      <c r="AK52" s="398">
        <v>-4.09699999999998</v>
      </c>
    </row>
    <row r="53" spans="1:37" ht="15" customHeight="1" x14ac:dyDescent="0.2">
      <c r="A53" s="86"/>
      <c r="B53" s="1771" t="s">
        <v>82</v>
      </c>
      <c r="C53" s="374">
        <v>3</v>
      </c>
      <c r="D53" s="374">
        <v>1748</v>
      </c>
      <c r="E53" s="401">
        <v>-13.897000000000002</v>
      </c>
      <c r="F53" s="401">
        <v>0</v>
      </c>
      <c r="G53" s="401">
        <v>0</v>
      </c>
      <c r="H53" s="401">
        <v>19.040000000000003</v>
      </c>
      <c r="I53" s="401">
        <v>0</v>
      </c>
      <c r="J53" s="401">
        <v>0</v>
      </c>
      <c r="K53" s="401">
        <v>19.559535879629628</v>
      </c>
      <c r="L53" s="392">
        <v>1695.5034641203704</v>
      </c>
      <c r="M53" s="392">
        <v>1607.555892334927</v>
      </c>
      <c r="N53" s="401">
        <v>-87.947571785443415</v>
      </c>
      <c r="O53" s="392">
        <v>1598.7729999999999</v>
      </c>
      <c r="P53" s="401">
        <v>-96.73046412037047</v>
      </c>
      <c r="Q53" s="401">
        <v>0</v>
      </c>
      <c r="R53" s="401"/>
      <c r="S53" s="87"/>
      <c r="T53" s="374">
        <v>3</v>
      </c>
      <c r="U53" s="401">
        <v>-52.33940721714248</v>
      </c>
      <c r="V53" s="401">
        <v>-52.333000000000084</v>
      </c>
      <c r="W53" s="401">
        <v>-60.1</v>
      </c>
      <c r="X53" s="401">
        <v>8</v>
      </c>
      <c r="Y53" s="401">
        <v>0</v>
      </c>
      <c r="Z53" s="401">
        <v>0</v>
      </c>
      <c r="AA53" s="401">
        <v>15</v>
      </c>
      <c r="AB53" s="392">
        <v>1549.9630000000002</v>
      </c>
      <c r="AC53" s="401">
        <v>129.16358333333335</v>
      </c>
      <c r="AD53" s="401">
        <v>6.9509999999999996</v>
      </c>
      <c r="AE53" s="401">
        <v>19.559535879629628</v>
      </c>
      <c r="AF53" s="401">
        <v>-12.608535879629628</v>
      </c>
      <c r="AG53" s="401">
        <v>-60.1</v>
      </c>
      <c r="AH53" s="392">
        <v>1598.5</v>
      </c>
      <c r="AI53" s="398">
        <v>48.536999999999807</v>
      </c>
      <c r="AJ53" s="398">
        <v>13.414999999999964</v>
      </c>
      <c r="AK53" s="398">
        <v>-52.836999999999989</v>
      </c>
    </row>
    <row r="54" spans="1:37" ht="15" customHeight="1" x14ac:dyDescent="0.2">
      <c r="A54" s="86"/>
      <c r="B54" s="1771" t="s">
        <v>82</v>
      </c>
      <c r="C54" s="374">
        <v>5</v>
      </c>
      <c r="D54" s="374">
        <v>963</v>
      </c>
      <c r="E54" s="401">
        <v>8.4510000000000005</v>
      </c>
      <c r="F54" s="401">
        <v>49.759679999999989</v>
      </c>
      <c r="G54" s="401">
        <v>0</v>
      </c>
      <c r="H54" s="401">
        <v>19.25</v>
      </c>
      <c r="I54" s="401">
        <v>0</v>
      </c>
      <c r="J54" s="401">
        <v>0</v>
      </c>
      <c r="K54" s="401">
        <v>3.3999606481481477</v>
      </c>
      <c r="L54" s="392">
        <v>998.56071935185184</v>
      </c>
      <c r="M54" s="392">
        <v>1039.9259993789062</v>
      </c>
      <c r="N54" s="401">
        <v>41.365280027054382</v>
      </c>
      <c r="O54" s="392">
        <v>1034.175</v>
      </c>
      <c r="P54" s="401">
        <v>35.61428064814811</v>
      </c>
      <c r="Q54" s="401">
        <v>0</v>
      </c>
      <c r="R54" s="401"/>
      <c r="S54" s="87"/>
      <c r="T54" s="374">
        <v>5</v>
      </c>
      <c r="U54" s="401">
        <v>186.96261683706041</v>
      </c>
      <c r="V54" s="401">
        <v>185.70399999999995</v>
      </c>
      <c r="W54" s="401">
        <v>0</v>
      </c>
      <c r="X54" s="401">
        <v>5.4</v>
      </c>
      <c r="Y54" s="401">
        <v>49.759679999999989</v>
      </c>
      <c r="Z54" s="401">
        <v>0</v>
      </c>
      <c r="AA54" s="401">
        <v>0</v>
      </c>
      <c r="AB54" s="392">
        <v>879.36067999999989</v>
      </c>
      <c r="AC54" s="401">
        <v>73.280056666666653</v>
      </c>
      <c r="AD54" s="401">
        <v>2.6509999999999998</v>
      </c>
      <c r="AE54" s="401">
        <v>3.3999606481481477</v>
      </c>
      <c r="AF54" s="401">
        <v>-0.74896064814814789</v>
      </c>
      <c r="AG54" s="401">
        <v>0</v>
      </c>
      <c r="AH54" s="392">
        <v>897.83299999999997</v>
      </c>
      <c r="AI54" s="398">
        <v>18.472320000000082</v>
      </c>
      <c r="AJ54" s="398">
        <v>48.536999999999807</v>
      </c>
      <c r="AK54" s="398">
        <v>49.243999999999915</v>
      </c>
    </row>
    <row r="55" spans="1:37" ht="15" customHeight="1" x14ac:dyDescent="0.2">
      <c r="A55" s="86"/>
      <c r="B55" s="1771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64.653000000000006</v>
      </c>
      <c r="P55" s="401">
        <v>4.2529467592592667</v>
      </c>
      <c r="Q55" s="401">
        <v>0</v>
      </c>
      <c r="R55" s="401"/>
      <c r="S55" s="87"/>
      <c r="T55" s="374" t="s">
        <v>101</v>
      </c>
      <c r="U55" s="401">
        <v>0</v>
      </c>
      <c r="V55" s="401">
        <v>-1.2000000000000455E-2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64.66</v>
      </c>
      <c r="AI55" s="398">
        <v>-0.34000000000000341</v>
      </c>
      <c r="AJ55" s="398">
        <v>31.102088467495747</v>
      </c>
      <c r="AK55" s="398">
        <v>-1.4000000000010004E-2</v>
      </c>
    </row>
    <row r="56" spans="1:37" ht="15" customHeight="1" x14ac:dyDescent="0.2">
      <c r="A56" s="86"/>
      <c r="B56" s="1771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58.800000000000004</v>
      </c>
      <c r="I56" s="401">
        <v>0</v>
      </c>
      <c r="J56" s="401">
        <v>0</v>
      </c>
      <c r="K56" s="401">
        <v>39.185825231481473</v>
      </c>
      <c r="L56" s="392">
        <v>1020.3571747685187</v>
      </c>
      <c r="M56" s="392">
        <v>1007.4036403844517</v>
      </c>
      <c r="N56" s="401">
        <v>-12.953534384066984</v>
      </c>
      <c r="O56" s="392">
        <v>1001.803</v>
      </c>
      <c r="P56" s="401">
        <v>-18.554174768518692</v>
      </c>
      <c r="Q56" s="401">
        <v>0</v>
      </c>
      <c r="R56" s="401"/>
      <c r="S56" s="87"/>
      <c r="T56" s="374" t="s">
        <v>102</v>
      </c>
      <c r="U56" s="401">
        <v>-16.166529011344323</v>
      </c>
      <c r="V56" s="401">
        <v>-16.272000000000048</v>
      </c>
      <c r="W56" s="401">
        <v>0</v>
      </c>
      <c r="X56" s="401">
        <v>-13</v>
      </c>
      <c r="Y56" s="401">
        <v>0</v>
      </c>
      <c r="Z56" s="401">
        <v>0</v>
      </c>
      <c r="AA56" s="401">
        <v>0</v>
      </c>
      <c r="AB56" s="392">
        <v>1046.5430000000001</v>
      </c>
      <c r="AC56" s="401">
        <v>87.211916666666681</v>
      </c>
      <c r="AD56" s="401">
        <v>6.016</v>
      </c>
      <c r="AE56" s="401">
        <v>39.185825231481473</v>
      </c>
      <c r="AF56" s="401">
        <v>-33.169825231481475</v>
      </c>
      <c r="AG56" s="401">
        <v>0</v>
      </c>
      <c r="AH56" s="392">
        <v>1002.8123684674961</v>
      </c>
      <c r="AI56" s="398">
        <v>-43.730631532504049</v>
      </c>
      <c r="AJ56" s="398">
        <v>1.0190000000000055</v>
      </c>
      <c r="AK56" s="398">
        <v>-15.40563153250389</v>
      </c>
    </row>
    <row r="57" spans="1:37" ht="15" hidden="1" customHeight="1" thickBot="1" x14ac:dyDescent="0.25">
      <c r="A57" s="86"/>
      <c r="B57" s="1771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18.472320000000082</v>
      </c>
      <c r="AK57" s="398">
        <v>0</v>
      </c>
    </row>
    <row r="58" spans="1:37" ht="15" customHeight="1" thickBot="1" x14ac:dyDescent="0.25">
      <c r="A58" s="86"/>
      <c r="B58" s="1773" t="s">
        <v>85</v>
      </c>
      <c r="C58" s="89">
        <v>2</v>
      </c>
      <c r="D58" s="89">
        <v>995</v>
      </c>
      <c r="E58" s="192">
        <v>-17.22</v>
      </c>
      <c r="F58" s="192">
        <v>16.399999999999999</v>
      </c>
      <c r="G58" s="192">
        <v>0</v>
      </c>
      <c r="H58" s="192">
        <v>10.5</v>
      </c>
      <c r="I58" s="192">
        <v>0</v>
      </c>
      <c r="J58" s="192">
        <v>0</v>
      </c>
      <c r="K58" s="192">
        <v>0</v>
      </c>
      <c r="L58" s="190">
        <v>983.68</v>
      </c>
      <c r="M58" s="190">
        <v>1038.9160463918624</v>
      </c>
      <c r="N58" s="192">
        <v>55.236046391862487</v>
      </c>
      <c r="O58" s="190">
        <v>1033.2349999999999</v>
      </c>
      <c r="P58" s="192">
        <v>49.55499999999995</v>
      </c>
      <c r="Q58" s="192">
        <v>0</v>
      </c>
      <c r="R58" s="192"/>
      <c r="S58" s="87"/>
      <c r="T58" s="89">
        <v>2</v>
      </c>
      <c r="U58" s="192">
        <v>6.7379966351779785</v>
      </c>
      <c r="V58" s="192">
        <v>6.4900000000000091</v>
      </c>
      <c r="W58" s="192">
        <v>0</v>
      </c>
      <c r="X58" s="192">
        <v>43.3</v>
      </c>
      <c r="Y58" s="192">
        <v>16.399999999999999</v>
      </c>
      <c r="Z58" s="192">
        <v>0</v>
      </c>
      <c r="AA58" s="192">
        <v>0</v>
      </c>
      <c r="AB58" s="190">
        <v>1026.98</v>
      </c>
      <c r="AC58" s="192">
        <v>85.581666666666663</v>
      </c>
      <c r="AD58" s="192">
        <v>3.2</v>
      </c>
      <c r="AE58" s="192">
        <v>0</v>
      </c>
      <c r="AF58" s="192">
        <v>3.2</v>
      </c>
      <c r="AG58" s="192">
        <v>0</v>
      </c>
      <c r="AH58" s="190">
        <v>1033.731</v>
      </c>
      <c r="AI58" s="193">
        <v>6.7509999999999764</v>
      </c>
      <c r="AJ58" s="193">
        <v>-0.34000000000000341</v>
      </c>
      <c r="AK58" s="193">
        <v>6.3869999999999436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-96.065000000000012</v>
      </c>
      <c r="F59" s="97">
        <v>68.689279999999997</v>
      </c>
      <c r="G59" s="97">
        <v>0</v>
      </c>
      <c r="H59" s="97">
        <v>145.67000000000002</v>
      </c>
      <c r="I59" s="97">
        <v>0</v>
      </c>
      <c r="J59" s="97">
        <v>0</v>
      </c>
      <c r="K59" s="97">
        <v>101.01369328703703</v>
      </c>
      <c r="L59" s="97">
        <v>7700.9405867129626</v>
      </c>
      <c r="M59" s="97">
        <v>7913.4644418135413</v>
      </c>
      <c r="N59" s="97">
        <v>212.52385510057681</v>
      </c>
      <c r="O59" s="97">
        <v>7869.9070000000002</v>
      </c>
      <c r="P59" s="97">
        <v>168.96641328703754</v>
      </c>
      <c r="Q59" s="97">
        <v>7299.0689999999995</v>
      </c>
      <c r="R59" s="97">
        <v>570.83800000000065</v>
      </c>
      <c r="S59" s="449"/>
      <c r="T59" s="96" t="s">
        <v>81</v>
      </c>
      <c r="U59" s="97">
        <v>53.410592072415056</v>
      </c>
      <c r="V59" s="97">
        <v>51.578000000001339</v>
      </c>
      <c r="W59" s="97">
        <v>-60.1</v>
      </c>
      <c r="X59" s="97">
        <v>75.8</v>
      </c>
      <c r="Y59" s="97">
        <v>68.689279999999997</v>
      </c>
      <c r="Z59" s="97">
        <v>0</v>
      </c>
      <c r="AA59" s="97">
        <v>4</v>
      </c>
      <c r="AB59" s="97">
        <v>7306.6542799999988</v>
      </c>
      <c r="AC59" s="97">
        <v>608.88785666666672</v>
      </c>
      <c r="AD59" s="97">
        <v>35.497</v>
      </c>
      <c r="AE59" s="97">
        <v>101.01369328703703</v>
      </c>
      <c r="AF59" s="97">
        <v>-65.516693287037029</v>
      </c>
      <c r="AG59" s="97">
        <v>-60.1</v>
      </c>
      <c r="AH59" s="97">
        <v>7337.7563684674951</v>
      </c>
      <c r="AI59" s="98">
        <v>31.102088467496287</v>
      </c>
      <c r="AJ59" s="95">
        <v>-0.33300000000001262</v>
      </c>
      <c r="AK59" s="98">
        <v>-13.542631532504856</v>
      </c>
    </row>
    <row r="60" spans="1:37" ht="15" customHeight="1" x14ac:dyDescent="0.2">
      <c r="A60" s="86"/>
      <c r="B60" s="1771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0.35000000000000003</v>
      </c>
      <c r="I60" s="401">
        <v>0</v>
      </c>
      <c r="J60" s="401">
        <v>0</v>
      </c>
      <c r="K60" s="401">
        <v>0</v>
      </c>
      <c r="L60" s="392">
        <v>149.65</v>
      </c>
      <c r="M60" s="392">
        <v>148.66200000000001</v>
      </c>
      <c r="N60" s="401">
        <v>-0.98799999999999955</v>
      </c>
      <c r="O60" s="392">
        <v>148.66200000000001</v>
      </c>
      <c r="P60" s="401">
        <v>-0.98799999999999955</v>
      </c>
      <c r="Q60" s="401">
        <v>0</v>
      </c>
      <c r="R60" s="401"/>
      <c r="S60" s="87"/>
      <c r="T60" s="374" t="s">
        <v>86</v>
      </c>
      <c r="U60" s="401">
        <v>-1.3199999999999932</v>
      </c>
      <c r="V60" s="401">
        <v>-1.3199999999999932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149.65</v>
      </c>
      <c r="AC60" s="401">
        <v>12.470833333333333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150.66900000000001</v>
      </c>
      <c r="AI60" s="398">
        <v>1.0190000000000055</v>
      </c>
      <c r="AJ60" s="398">
        <v>0</v>
      </c>
      <c r="AK60" s="398">
        <v>0.66600000000002524</v>
      </c>
    </row>
    <row r="61" spans="1:37" ht="15" customHeight="1" x14ac:dyDescent="0.2">
      <c r="A61" s="86"/>
      <c r="B61" s="1771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7.0000000000000007E-2</v>
      </c>
      <c r="I61" s="401">
        <v>0</v>
      </c>
      <c r="J61" s="401">
        <v>0</v>
      </c>
      <c r="K61" s="401">
        <v>0</v>
      </c>
      <c r="L61" s="392">
        <v>69.930000000000007</v>
      </c>
      <c r="M61" s="392">
        <v>69.587999999999994</v>
      </c>
      <c r="N61" s="401">
        <v>-0.34200000000001296</v>
      </c>
      <c r="O61" s="392">
        <v>69.587999999999994</v>
      </c>
      <c r="P61" s="401">
        <v>-0.34200000000001296</v>
      </c>
      <c r="Q61" s="401">
        <v>0</v>
      </c>
      <c r="R61" s="401"/>
      <c r="S61" s="87"/>
      <c r="T61" s="374" t="s">
        <v>103</v>
      </c>
      <c r="U61" s="401">
        <v>-0.74500000000000455</v>
      </c>
      <c r="V61" s="401">
        <v>-0.74500000000000455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69.930000000000007</v>
      </c>
      <c r="AC61" s="401">
        <v>5.8275000000000006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69.596999999999994</v>
      </c>
      <c r="AI61" s="398">
        <v>-0.33300000000001262</v>
      </c>
      <c r="AJ61" s="398">
        <v>0</v>
      </c>
      <c r="AK61" s="398">
        <v>-0.74600000000000932</v>
      </c>
    </row>
    <row r="62" spans="1:37" ht="15" customHeight="1" x14ac:dyDescent="0.2">
      <c r="A62" s="86"/>
      <c r="B62" s="1771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-2.11200000000008</v>
      </c>
      <c r="AK62" s="398">
        <v>0</v>
      </c>
    </row>
    <row r="63" spans="1:37" ht="15" customHeight="1" x14ac:dyDescent="0.2">
      <c r="A63" s="86"/>
      <c r="B63" s="1771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-1.4260000000000872</v>
      </c>
      <c r="AK63" s="398">
        <v>0</v>
      </c>
    </row>
    <row r="64" spans="1:37" ht="15" customHeight="1" thickBot="1" x14ac:dyDescent="0.25">
      <c r="A64" s="86"/>
      <c r="B64" s="1773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77</v>
      </c>
      <c r="I64" s="192">
        <v>0</v>
      </c>
      <c r="J64" s="192">
        <v>0</v>
      </c>
      <c r="K64" s="192">
        <v>0</v>
      </c>
      <c r="L64" s="190">
        <v>6234.1120000000001</v>
      </c>
      <c r="M64" s="190">
        <v>6235.8783954375003</v>
      </c>
      <c r="N64" s="192">
        <v>1.7663954375002504</v>
      </c>
      <c r="O64" s="190">
        <v>6216.7939999999999</v>
      </c>
      <c r="P64" s="192">
        <v>-17.318000000000211</v>
      </c>
      <c r="Q64" s="192">
        <v>0</v>
      </c>
      <c r="R64" s="192"/>
      <c r="S64" s="87"/>
      <c r="T64" s="89" t="s">
        <v>105</v>
      </c>
      <c r="U64" s="192">
        <v>-14</v>
      </c>
      <c r="V64" s="192">
        <v>-6.1570000000001528</v>
      </c>
      <c r="W64" s="192">
        <v>0</v>
      </c>
      <c r="X64" s="192">
        <v>0</v>
      </c>
      <c r="Y64" s="192">
        <v>0</v>
      </c>
      <c r="Z64" s="192">
        <v>0</v>
      </c>
      <c r="AA64" s="192">
        <v>113</v>
      </c>
      <c r="AB64" s="190">
        <v>7007.1120000000001</v>
      </c>
      <c r="AC64" s="192">
        <v>583.92600000000004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7005</v>
      </c>
      <c r="AI64" s="193">
        <v>-2.11200000000008</v>
      </c>
      <c r="AJ64" s="193">
        <v>-18.827911532504345</v>
      </c>
      <c r="AK64" s="193">
        <v>29.051000000000386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77.42</v>
      </c>
      <c r="I65" s="97">
        <v>0</v>
      </c>
      <c r="J65" s="97">
        <v>0</v>
      </c>
      <c r="K65" s="97">
        <v>0</v>
      </c>
      <c r="L65" s="119">
        <v>6453.692</v>
      </c>
      <c r="M65" s="119">
        <v>6454.1283954375003</v>
      </c>
      <c r="N65" s="97">
        <v>0.4363954375002379</v>
      </c>
      <c r="O65" s="119">
        <v>6435.0439999999999</v>
      </c>
      <c r="P65" s="97">
        <v>-18.648000000000138</v>
      </c>
      <c r="Q65" s="97">
        <v>7199.9940000000006</v>
      </c>
      <c r="R65" s="97">
        <v>-764.95000000000073</v>
      </c>
      <c r="S65" s="449"/>
      <c r="T65" s="96" t="s">
        <v>88</v>
      </c>
      <c r="U65" s="97">
        <v>-16.0649999999996</v>
      </c>
      <c r="V65" s="97">
        <v>-8.2219999999997526</v>
      </c>
      <c r="W65" s="97">
        <v>0</v>
      </c>
      <c r="X65" s="97">
        <v>0</v>
      </c>
      <c r="Y65" s="97">
        <v>0</v>
      </c>
      <c r="Z65" s="97">
        <v>0</v>
      </c>
      <c r="AA65" s="97">
        <v>113</v>
      </c>
      <c r="AB65" s="119">
        <v>7226.692</v>
      </c>
      <c r="AC65" s="97">
        <v>602.22433333333333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7225.2659999999996</v>
      </c>
      <c r="AI65" s="98">
        <v>-1.4260000000003856</v>
      </c>
      <c r="AJ65" s="95">
        <v>0</v>
      </c>
      <c r="AK65" s="98">
        <v>28.970999999999549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-35.876000000000012</v>
      </c>
      <c r="F66" s="108">
        <v>211.74928</v>
      </c>
      <c r="G66" s="108">
        <v>0</v>
      </c>
      <c r="H66" s="108">
        <v>281.75</v>
      </c>
      <c r="I66" s="108">
        <v>0</v>
      </c>
      <c r="J66" s="442">
        <v>0</v>
      </c>
      <c r="K66" s="108">
        <v>128.36852893518517</v>
      </c>
      <c r="L66" s="108">
        <v>20180.754751064815</v>
      </c>
      <c r="M66" s="108">
        <v>20338.065837251041</v>
      </c>
      <c r="N66" s="108">
        <v>157.31108618622602</v>
      </c>
      <c r="O66" s="108">
        <v>20275.423999999999</v>
      </c>
      <c r="P66" s="108">
        <v>94.669248935184442</v>
      </c>
      <c r="Q66" s="108">
        <v>20522.773999999998</v>
      </c>
      <c r="R66" s="108">
        <v>-247.34999999999854</v>
      </c>
      <c r="S66" s="109"/>
      <c r="T66" s="105" t="s">
        <v>287</v>
      </c>
      <c r="U66" s="108">
        <v>-25.804407927585089</v>
      </c>
      <c r="V66" s="108">
        <v>-19.79399999999896</v>
      </c>
      <c r="W66" s="108">
        <v>-60.1</v>
      </c>
      <c r="X66" s="108">
        <v>63.3</v>
      </c>
      <c r="Y66" s="108">
        <v>71.749279999999999</v>
      </c>
      <c r="Z66" s="108">
        <v>-62</v>
      </c>
      <c r="AA66" s="108">
        <v>157</v>
      </c>
      <c r="AB66" s="106">
        <v>20552.323280000001</v>
      </c>
      <c r="AC66" s="108">
        <v>1712.6936066666667</v>
      </c>
      <c r="AD66" s="108">
        <v>67.225999999999999</v>
      </c>
      <c r="AE66" s="442">
        <v>128.36852893518517</v>
      </c>
      <c r="AF66" s="108">
        <v>-61.142528935185183</v>
      </c>
      <c r="AG66" s="108">
        <v>-60.1</v>
      </c>
      <c r="AH66" s="108">
        <v>20533.495368467495</v>
      </c>
      <c r="AI66" s="108">
        <v>-18.827911532505823</v>
      </c>
      <c r="AJ66" s="110">
        <v>0</v>
      </c>
      <c r="AK66" s="108">
        <v>-47.721631532505853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-93.031000000000006</v>
      </c>
      <c r="F68" s="108">
        <v>365.74928</v>
      </c>
      <c r="G68" s="106">
        <v>0</v>
      </c>
      <c r="H68" s="106">
        <v>350.05193548387098</v>
      </c>
      <c r="I68" s="106">
        <v>0</v>
      </c>
      <c r="J68" s="447">
        <v>0</v>
      </c>
      <c r="K68" s="106">
        <v>217.79943171296293</v>
      </c>
      <c r="L68" s="106">
        <v>30570.866912803165</v>
      </c>
      <c r="M68" s="106">
        <v>30586.215821583595</v>
      </c>
      <c r="N68" s="108">
        <v>15.348908780430065</v>
      </c>
      <c r="O68" s="106">
        <v>30614.072353211817</v>
      </c>
      <c r="P68" s="108">
        <v>43.20544040865061</v>
      </c>
      <c r="Q68" s="106">
        <v>30943.337999999996</v>
      </c>
      <c r="R68" s="108">
        <v>-328.66564678818213</v>
      </c>
      <c r="S68" s="109"/>
      <c r="T68" s="105" t="s">
        <v>288</v>
      </c>
      <c r="U68" s="108">
        <v>87.291256119583437</v>
      </c>
      <c r="V68" s="108">
        <v>63.106000000000677</v>
      </c>
      <c r="W68" s="108">
        <v>-60.1</v>
      </c>
      <c r="X68" s="108">
        <v>46.965699999999984</v>
      </c>
      <c r="Y68" s="106">
        <v>110.74928</v>
      </c>
      <c r="Z68" s="120">
        <v>-62</v>
      </c>
      <c r="AA68" s="108">
        <v>147.04</v>
      </c>
      <c r="AB68" s="107">
        <v>30889.972044516129</v>
      </c>
      <c r="AC68" s="106">
        <v>2566.7617618115291</v>
      </c>
      <c r="AD68" s="106">
        <v>195.22300000000001</v>
      </c>
      <c r="AE68" s="106">
        <v>217.79943171296293</v>
      </c>
      <c r="AF68" s="106">
        <v>-22.576431712962943</v>
      </c>
      <c r="AG68" s="108">
        <v>-60.1</v>
      </c>
      <c r="AH68" s="106">
        <v>30840.495368467495</v>
      </c>
      <c r="AI68" s="108">
        <v>-50.07667604863309</v>
      </c>
      <c r="AJ68" s="169" t="e">
        <v>#VALUE!</v>
      </c>
      <c r="AK68" s="108">
        <v>35.178368467493783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80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7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76" t="s">
        <v>322</v>
      </c>
      <c r="Y72" s="1776" t="s">
        <v>323</v>
      </c>
      <c r="Z72" s="331" t="s">
        <v>324</v>
      </c>
      <c r="AA72" s="1776" t="s">
        <v>325</v>
      </c>
      <c r="AB72" s="333" t="s">
        <v>317</v>
      </c>
      <c r="AC72" s="177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84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77" t="s">
        <v>316</v>
      </c>
      <c r="Y73" s="1777" t="s">
        <v>327</v>
      </c>
      <c r="Z73" s="332" t="s">
        <v>328</v>
      </c>
      <c r="AA73" s="1777" t="s">
        <v>316</v>
      </c>
      <c r="AB73" s="334" t="s">
        <v>316</v>
      </c>
      <c r="AC73" s="177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84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0</v>
      </c>
      <c r="J76" s="404">
        <v>0</v>
      </c>
      <c r="K76" s="404">
        <v>138</v>
      </c>
      <c r="L76" s="403">
        <v>6150.8879999999999</v>
      </c>
      <c r="M76" s="403">
        <v>6239.9749999999985</v>
      </c>
      <c r="N76" s="404">
        <v>89.086999999998625</v>
      </c>
      <c r="O76" s="403">
        <v>2</v>
      </c>
      <c r="P76" s="404">
        <v>11.94999999999709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3.0765352134622042</v>
      </c>
      <c r="AA76" s="267">
        <v>29.9396426749319</v>
      </c>
      <c r="AB76" s="267">
        <v>34.47</v>
      </c>
      <c r="AC76" s="336">
        <v>4.5303573250680991</v>
      </c>
      <c r="AD76" s="336">
        <v>-0.53399999999999892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1.8569444444444401</v>
      </c>
      <c r="J77" s="382">
        <v>0</v>
      </c>
      <c r="K77" s="382">
        <v>230</v>
      </c>
      <c r="L77" s="381">
        <v>8268.1430555555562</v>
      </c>
      <c r="M77" s="381">
        <v>8274</v>
      </c>
      <c r="N77" s="382">
        <v>5.8569444444437977</v>
      </c>
      <c r="O77" s="381">
        <v>4</v>
      </c>
      <c r="P77" s="382">
        <v>17.600000000000364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7.5332354463359908E-3</v>
      </c>
      <c r="AA77" s="384">
        <v>16.492466764553665</v>
      </c>
      <c r="AB77" s="384">
        <v>12.722000000000001</v>
      </c>
      <c r="AC77" s="383">
        <v>-3.7704667645536638</v>
      </c>
      <c r="AD77" s="182">
        <v>1.1389999999999976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-1.0947840000000042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7330</v>
      </c>
      <c r="N78" s="382">
        <v>80</v>
      </c>
      <c r="O78" s="381">
        <v>7</v>
      </c>
      <c r="P78" s="382">
        <v>-4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41.286999999999999</v>
      </c>
      <c r="AC78" s="383">
        <v>-4.713000000000001</v>
      </c>
      <c r="AD78" s="383">
        <v>-4.3729999999999976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-139.517</v>
      </c>
      <c r="F79" s="382">
        <v>0</v>
      </c>
      <c r="G79" s="382">
        <v>50</v>
      </c>
      <c r="H79" s="382">
        <v>0</v>
      </c>
      <c r="I79" s="382">
        <v>26.562731481481482</v>
      </c>
      <c r="J79" s="382">
        <v>0</v>
      </c>
      <c r="K79" s="382">
        <v>1700</v>
      </c>
      <c r="L79" s="381">
        <v>11833.920268518519</v>
      </c>
      <c r="M79" s="381">
        <v>11765.8171</v>
      </c>
      <c r="N79" s="382">
        <v>-68.103168518518942</v>
      </c>
      <c r="O79" s="381"/>
      <c r="P79" s="382">
        <v>-127.45809999999983</v>
      </c>
      <c r="Q79" s="187"/>
      <c r="R79" s="2899" t="s">
        <v>41</v>
      </c>
      <c r="S79" s="2900"/>
      <c r="T79" s="2900"/>
      <c r="U79" s="2900"/>
      <c r="V79" s="374"/>
      <c r="W79" s="383">
        <v>-252.77219683962264</v>
      </c>
      <c r="X79" s="383">
        <v>135</v>
      </c>
      <c r="Y79" s="383">
        <v>-0.25277219683962265</v>
      </c>
      <c r="Z79" s="383">
        <v>2.1891962988486409</v>
      </c>
      <c r="AA79" s="384">
        <v>132.55803150431174</v>
      </c>
      <c r="AB79" s="384">
        <v>137.10299999999998</v>
      </c>
      <c r="AC79" s="383">
        <v>4.5449684956882379</v>
      </c>
      <c r="AD79" s="383">
        <v>-0.90399999999996794</v>
      </c>
      <c r="AE79" s="384">
        <v>129</v>
      </c>
      <c r="AF79" s="383">
        <v>139.44200000000001</v>
      </c>
      <c r="AG79" s="383">
        <v>10.442000000000007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10320.960000000001</v>
      </c>
      <c r="N80" s="382">
        <v>62.960000000000946</v>
      </c>
      <c r="O80" s="381">
        <v>11</v>
      </c>
      <c r="P80" s="382">
        <v>-6.3104000000002998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39.369</v>
      </c>
      <c r="AC80" s="383">
        <v>-11.030999999999999</v>
      </c>
      <c r="AD80" s="383">
        <v>8.5000000000000853E-2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15825.904000000002</v>
      </c>
      <c r="N81" s="382">
        <v>155.90400000000227</v>
      </c>
      <c r="O81" s="381">
        <v>13</v>
      </c>
      <c r="P81" s="382">
        <v>-26.027499999994689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68.733999999999995</v>
      </c>
      <c r="AC81" s="383">
        <v>-1.7660000000000053</v>
      </c>
      <c r="AD81" s="182">
        <v>-0.35099999999999909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6527.0985999999994</v>
      </c>
      <c r="N82" s="157">
        <v>67.098599999999351</v>
      </c>
      <c r="O82" s="153">
        <v>15</v>
      </c>
      <c r="P82" s="157">
        <v>-30.507000000000517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41.582000000000001</v>
      </c>
      <c r="AC82" s="383">
        <v>1.3522136151478961</v>
      </c>
      <c r="AD82" s="182">
        <v>1.1000000000002785E-2</v>
      </c>
      <c r="AE82" s="185">
        <v>251.49</v>
      </c>
      <c r="AF82" s="383">
        <v>242.977</v>
      </c>
      <c r="AG82" s="383">
        <v>-8.5130000000000052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-116.62899999999999</v>
      </c>
      <c r="F83" s="150">
        <v>0</v>
      </c>
      <c r="G83" s="150">
        <v>133</v>
      </c>
      <c r="H83" s="150">
        <v>50</v>
      </c>
      <c r="I83" s="150">
        <v>28.419675925925922</v>
      </c>
      <c r="J83" s="150">
        <v>0</v>
      </c>
      <c r="K83" s="150">
        <v>2576</v>
      </c>
      <c r="L83" s="285">
        <v>65893.951324074078</v>
      </c>
      <c r="M83" s="285">
        <v>66283.754700000005</v>
      </c>
      <c r="N83" s="150">
        <v>389.80337592592605</v>
      </c>
      <c r="O83" s="285" t="s">
        <v>40</v>
      </c>
      <c r="P83" s="150">
        <v>-164.75299999999697</v>
      </c>
      <c r="Q83" s="187"/>
      <c r="R83" s="2905" t="s">
        <v>40</v>
      </c>
      <c r="S83" s="2906"/>
      <c r="T83" s="2906"/>
      <c r="U83" s="2907"/>
      <c r="V83" s="179"/>
      <c r="W83" s="180">
        <v>-206.80792359341453</v>
      </c>
      <c r="X83" s="180">
        <v>391.59999999999997</v>
      </c>
      <c r="Y83" s="180">
        <v>-0.20680792359341452</v>
      </c>
      <c r="Z83" s="180">
        <v>5.2732647477571808</v>
      </c>
      <c r="AA83" s="180">
        <v>386.1199273286494</v>
      </c>
      <c r="AB83" s="180">
        <v>375.267</v>
      </c>
      <c r="AC83" s="180">
        <v>-10.852927328649436</v>
      </c>
      <c r="AD83" s="180">
        <v>-4.9269999999999641</v>
      </c>
      <c r="AE83" s="180">
        <v>380.49</v>
      </c>
      <c r="AF83" s="180">
        <v>382.41899999999998</v>
      </c>
      <c r="AG83" s="180">
        <v>1.9289999999999736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121</v>
      </c>
      <c r="H84" s="382">
        <v>0</v>
      </c>
      <c r="I84" s="382">
        <v>0</v>
      </c>
      <c r="J84" s="382">
        <v>0</v>
      </c>
      <c r="K84" s="382">
        <v>425</v>
      </c>
      <c r="L84" s="381">
        <v>3386</v>
      </c>
      <c r="M84" s="381">
        <v>3434.8719999999998</v>
      </c>
      <c r="N84" s="382">
        <v>48.871999999999844</v>
      </c>
      <c r="O84" s="381">
        <v>1</v>
      </c>
      <c r="P84" s="382">
        <v>110.43199999999933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13.581000000000001</v>
      </c>
      <c r="AC84" s="383">
        <v>-0.28855613316716955</v>
      </c>
      <c r="AD84" s="182">
        <v>-1.0709999999999997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2.9591750000000001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4534.4639999999999</v>
      </c>
      <c r="N85" s="382">
        <v>44.463999999999942</v>
      </c>
      <c r="O85" s="381">
        <v>2</v>
      </c>
      <c r="P85" s="382">
        <v>25.226399999999558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3.637</v>
      </c>
      <c r="AC85" s="383">
        <v>1.2370000000000001</v>
      </c>
      <c r="AD85" s="182">
        <v>-0.89500000000000002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1.9449369999999999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-90.539000000000001</v>
      </c>
      <c r="F86" s="382">
        <v>0</v>
      </c>
      <c r="G86" s="382">
        <v>30</v>
      </c>
      <c r="H86" s="382">
        <v>0</v>
      </c>
      <c r="I86" s="382">
        <v>573.36081018518519</v>
      </c>
      <c r="J86" s="382">
        <v>0</v>
      </c>
      <c r="K86" s="382">
        <v>70</v>
      </c>
      <c r="L86" s="381">
        <v>6086.1001898148152</v>
      </c>
      <c r="M86" s="381">
        <v>6102.1820000000007</v>
      </c>
      <c r="N86" s="382">
        <v>16.081810185185532</v>
      </c>
      <c r="O86" s="381">
        <v>3</v>
      </c>
      <c r="P86" s="382">
        <v>-9.9739999999992506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-2237.6250211700021</v>
      </c>
      <c r="X86" s="383">
        <v>23.5</v>
      </c>
      <c r="Y86" s="383">
        <v>-2.2376250211700022</v>
      </c>
      <c r="Z86" s="182">
        <v>3.1867069820229799</v>
      </c>
      <c r="AA86" s="384">
        <v>18.075667996807017</v>
      </c>
      <c r="AB86" s="384">
        <v>17.015999999999998</v>
      </c>
      <c r="AC86" s="383">
        <v>-1.0596679968070184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4.9041119999999996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5871.2707999999993</v>
      </c>
      <c r="N87" s="382">
        <v>113.14973055555492</v>
      </c>
      <c r="O87" s="381" t="s">
        <v>44</v>
      </c>
      <c r="P87" s="382">
        <v>101.63540000000012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45.567</v>
      </c>
      <c r="AC87" s="383">
        <v>4.16803810405451</v>
      </c>
      <c r="AD87" s="182">
        <v>-8.3549999999999969</v>
      </c>
      <c r="AE87" s="384">
        <v>77</v>
      </c>
      <c r="AF87" s="383">
        <v>80.894000000000005</v>
      </c>
      <c r="AG87" s="383">
        <v>3.8940000000000055</v>
      </c>
      <c r="AH87" s="2915" t="s">
        <v>36</v>
      </c>
      <c r="AI87" s="2939" t="s">
        <v>36</v>
      </c>
      <c r="AJ87" s="366" t="s">
        <v>36</v>
      </c>
      <c r="AK87" s="361">
        <v>0.66211199999999959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85</v>
      </c>
      <c r="H88" s="382">
        <v>0</v>
      </c>
      <c r="I88" s="382">
        <v>16.247303240740742</v>
      </c>
      <c r="J88" s="382">
        <v>0</v>
      </c>
      <c r="K88" s="382">
        <v>0</v>
      </c>
      <c r="L88" s="381">
        <v>5468.7076967592593</v>
      </c>
      <c r="M88" s="381">
        <v>5553</v>
      </c>
      <c r="N88" s="382">
        <v>84.292303240740694</v>
      </c>
      <c r="O88" s="381" t="s">
        <v>46</v>
      </c>
      <c r="P88" s="382">
        <v>36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0.20874244084811153</v>
      </c>
      <c r="AA88" s="384">
        <v>79.660782220533306</v>
      </c>
      <c r="AB88" s="384">
        <v>85.565999999999988</v>
      </c>
      <c r="AC88" s="383">
        <v>5.9052177794666818</v>
      </c>
      <c r="AD88" s="383">
        <v>-0.92199999999999704</v>
      </c>
      <c r="AE88" s="384">
        <v>79.405000000000001</v>
      </c>
      <c r="AF88" s="383">
        <v>86.680999999999997</v>
      </c>
      <c r="AG88" s="383">
        <v>7.2759999999999962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200.33466435185184</v>
      </c>
      <c r="J89" s="382">
        <v>0</v>
      </c>
      <c r="K89" s="382">
        <v>67</v>
      </c>
      <c r="L89" s="381">
        <v>8266.6653356481474</v>
      </c>
      <c r="M89" s="381">
        <v>8564.0845999999983</v>
      </c>
      <c r="N89" s="382">
        <v>297.41926435185087</v>
      </c>
      <c r="O89" s="381">
        <v>4</v>
      </c>
      <c r="P89" s="382">
        <v>97.765399999998408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0.33157965611304646</v>
      </c>
      <c r="AA89" s="384">
        <v>21.668420343886954</v>
      </c>
      <c r="AB89" s="384">
        <v>21.621000000000002</v>
      </c>
      <c r="AC89" s="383">
        <v>-4.7420343886951599E-2</v>
      </c>
      <c r="AD89" s="383">
        <v>0.18799999999999883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29.693999999999999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9679.4523999999983</v>
      </c>
      <c r="N90" s="382">
        <v>79.452399999998306</v>
      </c>
      <c r="O90" s="381">
        <v>6</v>
      </c>
      <c r="P90" s="382">
        <v>41.69499999999789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11.420999999999999</v>
      </c>
      <c r="AC90" s="383">
        <v>1.4209999999999994</v>
      </c>
      <c r="AD90" s="182">
        <v>-0.75099999999999945</v>
      </c>
      <c r="AE90" s="384">
        <v>30</v>
      </c>
      <c r="AF90" s="383">
        <v>31.701000000000001</v>
      </c>
      <c r="AG90" s="383">
        <v>1.7010000000000005</v>
      </c>
      <c r="AH90" s="2895" t="s">
        <v>337</v>
      </c>
      <c r="AI90" s="2912" t="s">
        <v>337</v>
      </c>
      <c r="AJ90" s="405" t="s">
        <v>337</v>
      </c>
      <c r="AK90" s="379">
        <v>21.018668000000002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2361</v>
      </c>
      <c r="N91" s="155">
        <v>49</v>
      </c>
      <c r="O91" s="381" t="s">
        <v>50</v>
      </c>
      <c r="P91" s="155">
        <v>1.7999999999997272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8.4820000000000011</v>
      </c>
      <c r="AC91" s="383">
        <v>0.98200000000000109</v>
      </c>
      <c r="AD91" s="383">
        <v>0.10799999999999876</v>
      </c>
      <c r="AE91" s="384">
        <v>8.31</v>
      </c>
      <c r="AF91" s="383">
        <v>8.5069999999999997</v>
      </c>
      <c r="AG91" s="383">
        <v>0.19699999999999918</v>
      </c>
      <c r="AH91" s="2895" t="s">
        <v>338</v>
      </c>
      <c r="AI91" s="2912" t="s">
        <v>338</v>
      </c>
      <c r="AJ91" s="405" t="s">
        <v>338</v>
      </c>
      <c r="AK91" s="379">
        <v>13.677548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2.37116898148148</v>
      </c>
      <c r="J92" s="382">
        <v>0</v>
      </c>
      <c r="K92" s="382">
        <v>258</v>
      </c>
      <c r="L92" s="381">
        <v>6555.6288310185182</v>
      </c>
      <c r="M92" s="381">
        <v>6737.5680000000011</v>
      </c>
      <c r="N92" s="382">
        <v>181.93916898148291</v>
      </c>
      <c r="O92" s="381" t="s">
        <v>52</v>
      </c>
      <c r="P92" s="382">
        <v>279.53700000000026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0.35110086556479919</v>
      </c>
      <c r="AA92" s="384">
        <v>41.648899134435197</v>
      </c>
      <c r="AB92" s="384">
        <v>43.734000000000002</v>
      </c>
      <c r="AC92" s="383">
        <v>2.0851008655648045</v>
      </c>
      <c r="AD92" s="182">
        <v>0.78300000000000125</v>
      </c>
      <c r="AE92" s="384">
        <v>43</v>
      </c>
      <c r="AF92" s="383">
        <v>44.585999999999999</v>
      </c>
      <c r="AG92" s="383">
        <v>1.5859999999999985</v>
      </c>
      <c r="AH92" s="2895" t="s">
        <v>357</v>
      </c>
      <c r="AI92" s="2912" t="s">
        <v>357</v>
      </c>
      <c r="AJ92" s="406" t="s">
        <v>357</v>
      </c>
      <c r="AK92" s="379">
        <v>34.696216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-188.46300000000002</v>
      </c>
      <c r="F93" s="150">
        <v>0</v>
      </c>
      <c r="G93" s="150">
        <v>236</v>
      </c>
      <c r="H93" s="150">
        <v>0</v>
      </c>
      <c r="I93" s="150">
        <v>798.31387731481482</v>
      </c>
      <c r="J93" s="150">
        <v>0</v>
      </c>
      <c r="K93" s="150">
        <v>2004</v>
      </c>
      <c r="L93" s="285">
        <v>51923.223122685187</v>
      </c>
      <c r="M93" s="285">
        <v>52837.893799999991</v>
      </c>
      <c r="N93" s="150">
        <v>914.67067731481302</v>
      </c>
      <c r="O93" s="285" t="s">
        <v>47</v>
      </c>
      <c r="P93" s="150">
        <v>684.11719999998604</v>
      </c>
      <c r="Q93" s="187"/>
      <c r="R93" s="2905" t="s">
        <v>47</v>
      </c>
      <c r="S93" s="2906"/>
      <c r="T93" s="2906"/>
      <c r="U93" s="2907"/>
      <c r="V93" s="179"/>
      <c r="W93" s="180">
        <v>-1699.582330675921</v>
      </c>
      <c r="X93" s="180">
        <v>242</v>
      </c>
      <c r="Y93" s="180">
        <v>-1.699582330675921</v>
      </c>
      <c r="Z93" s="180">
        <v>4.0781299445489374</v>
      </c>
      <c r="AA93" s="180">
        <v>236.22228772477516</v>
      </c>
      <c r="AB93" s="180">
        <v>250.62499999999997</v>
      </c>
      <c r="AC93" s="180">
        <v>14.402712275224857</v>
      </c>
      <c r="AD93" s="180">
        <v>-10.914999999999992</v>
      </c>
      <c r="AE93" s="180">
        <v>237.715</v>
      </c>
      <c r="AF93" s="180">
        <v>252.36899999999997</v>
      </c>
      <c r="AG93" s="180">
        <v>14.653999999999968</v>
      </c>
      <c r="AH93" s="2893" t="s">
        <v>36</v>
      </c>
      <c r="AI93" s="2940" t="s">
        <v>36</v>
      </c>
      <c r="AJ93" s="407" t="s">
        <v>36</v>
      </c>
      <c r="AK93" s="379">
        <v>5.0022160000000007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-138.41800000000001</v>
      </c>
      <c r="F94" s="280">
        <v>0</v>
      </c>
      <c r="G94" s="280">
        <v>151</v>
      </c>
      <c r="H94" s="280">
        <v>0</v>
      </c>
      <c r="I94" s="280">
        <v>579.36074074074077</v>
      </c>
      <c r="J94" s="280">
        <v>0</v>
      </c>
      <c r="K94" s="280">
        <v>1237</v>
      </c>
      <c r="L94" s="279">
        <v>19720.221259259259</v>
      </c>
      <c r="M94" s="279">
        <v>19942.788799999998</v>
      </c>
      <c r="N94" s="280">
        <v>222.56754074074024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-305.09199999999998</v>
      </c>
      <c r="F95" s="280">
        <v>0</v>
      </c>
      <c r="G95" s="280">
        <v>369</v>
      </c>
      <c r="H95" s="280">
        <v>50</v>
      </c>
      <c r="I95" s="280">
        <v>826.73355324074078</v>
      </c>
      <c r="J95" s="280">
        <v>0</v>
      </c>
      <c r="K95" s="280">
        <v>4580</v>
      </c>
      <c r="L95" s="279">
        <v>117817.17444675927</v>
      </c>
      <c r="M95" s="279">
        <v>119121.6485</v>
      </c>
      <c r="N95" s="280">
        <v>1304.4740532407391</v>
      </c>
      <c r="O95" s="279"/>
      <c r="P95" s="280">
        <v>519.36419999999634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190</v>
      </c>
      <c r="H97" s="280">
        <v>0</v>
      </c>
      <c r="I97" s="280">
        <v>115.90973379629629</v>
      </c>
      <c r="J97" s="280">
        <v>0</v>
      </c>
      <c r="K97" s="280">
        <v>3164</v>
      </c>
      <c r="L97" s="279">
        <v>10548.090266203704</v>
      </c>
      <c r="M97" s="279">
        <v>10613.819</v>
      </c>
      <c r="N97" s="280">
        <v>65.728733796295273</v>
      </c>
      <c r="O97" s="279"/>
      <c r="P97" s="280">
        <v>113.85499999999956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190</v>
      </c>
      <c r="H98" s="155">
        <v>0</v>
      </c>
      <c r="I98" s="155">
        <v>115.90973379629629</v>
      </c>
      <c r="J98" s="155">
        <v>0</v>
      </c>
      <c r="K98" s="155">
        <v>3164</v>
      </c>
      <c r="L98" s="156">
        <v>10548.090266203704</v>
      </c>
      <c r="M98" s="156">
        <v>10613.819</v>
      </c>
      <c r="N98" s="155">
        <v>65.728733796295273</v>
      </c>
      <c r="O98" s="156">
        <v>2</v>
      </c>
      <c r="P98" s="155">
        <v>113.85499999999956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20.694611130836112</v>
      </c>
      <c r="AA98" s="384">
        <v>663.31776959383114</v>
      </c>
      <c r="AB98" s="384">
        <v>686.11199999999997</v>
      </c>
      <c r="AC98" s="383">
        <v>22.794230406168822</v>
      </c>
      <c r="AD98" s="182">
        <v>-13.706000000000017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41</v>
      </c>
      <c r="I99" s="382">
        <v>0</v>
      </c>
      <c r="J99" s="382">
        <v>0</v>
      </c>
      <c r="K99" s="382">
        <v>1108</v>
      </c>
      <c r="L99" s="381">
        <v>8849</v>
      </c>
      <c r="M99" s="381">
        <v>8695.4629999999997</v>
      </c>
      <c r="N99" s="382">
        <v>-153.53700000000026</v>
      </c>
      <c r="O99" s="381">
        <v>3</v>
      </c>
      <c r="P99" s="382">
        <v>-112.15500000000065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</v>
      </c>
      <c r="AA99" s="384">
        <v>192</v>
      </c>
      <c r="AB99" s="384">
        <v>193.43200000000002</v>
      </c>
      <c r="AC99" s="383">
        <v>1.4320000000000164</v>
      </c>
      <c r="AD99" s="182">
        <v>4.1219999999999857</v>
      </c>
      <c r="AE99" s="384">
        <v>922</v>
      </c>
      <c r="AF99" s="383">
        <v>948.851</v>
      </c>
      <c r="AG99" s="383">
        <v>26.850999999999999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75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11788.046</v>
      </c>
      <c r="M100" s="156">
        <v>11540.948500000002</v>
      </c>
      <c r="N100" s="155">
        <v>-247.09749999999804</v>
      </c>
      <c r="O100" s="156">
        <v>1</v>
      </c>
      <c r="P100" s="155">
        <v>-19.51299999999901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226.67499999999998</v>
      </c>
      <c r="AC100" s="383">
        <v>-60.119020452351009</v>
      </c>
      <c r="AD100" s="182">
        <v>40.82499999999996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-126.39978399999998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4.6480000000000032</v>
      </c>
      <c r="F101" s="382">
        <v>0</v>
      </c>
      <c r="G101" s="382">
        <v>20</v>
      </c>
      <c r="H101" s="382">
        <v>0</v>
      </c>
      <c r="I101" s="382">
        <v>6.56805555555556</v>
      </c>
      <c r="J101" s="382">
        <v>0</v>
      </c>
      <c r="K101" s="382">
        <v>480</v>
      </c>
      <c r="L101" s="381">
        <v>13598.079944444444</v>
      </c>
      <c r="M101" s="381">
        <v>13553.8418</v>
      </c>
      <c r="N101" s="382">
        <v>-44.238144444443606</v>
      </c>
      <c r="O101" s="381">
        <v>2</v>
      </c>
      <c r="P101" s="382">
        <v>205.79629999999997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2956.261704128739</v>
      </c>
      <c r="X101" s="383">
        <v>750</v>
      </c>
      <c r="Y101" s="383">
        <v>2.9562617041287389</v>
      </c>
      <c r="Z101" s="182">
        <v>3.8734964604432514</v>
      </c>
      <c r="AA101" s="384">
        <v>749.08276524368557</v>
      </c>
      <c r="AB101" s="384">
        <v>729.69399999999996</v>
      </c>
      <c r="AC101" s="383">
        <v>-19.388765243685611</v>
      </c>
      <c r="AD101" s="182">
        <v>55.189000000000078</v>
      </c>
      <c r="AE101" s="384">
        <v>908</v>
      </c>
      <c r="AF101" s="335">
        <v>875.42500000000007</v>
      </c>
      <c r="AG101" s="335">
        <v>-32.574999999999932</v>
      </c>
      <c r="AH101" s="2895" t="s">
        <v>358</v>
      </c>
      <c r="AI101" s="2912" t="s">
        <v>358</v>
      </c>
      <c r="AJ101" s="406" t="s">
        <v>358</v>
      </c>
      <c r="AK101" s="379">
        <v>34.696216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-72.306000000000012</v>
      </c>
      <c r="F102" s="150">
        <v>0</v>
      </c>
      <c r="G102" s="150">
        <v>285</v>
      </c>
      <c r="H102" s="150">
        <v>41</v>
      </c>
      <c r="I102" s="150">
        <v>122.47778935185185</v>
      </c>
      <c r="J102" s="150">
        <v>0</v>
      </c>
      <c r="K102" s="150">
        <v>5302</v>
      </c>
      <c r="L102" s="285">
        <v>44783.216210648148</v>
      </c>
      <c r="M102" s="285">
        <v>44404.0723</v>
      </c>
      <c r="N102" s="150">
        <v>-379.14391064814663</v>
      </c>
      <c r="O102" s="285" t="s">
        <v>54</v>
      </c>
      <c r="P102" s="150">
        <v>187.9832999999926</v>
      </c>
      <c r="Q102" s="187"/>
      <c r="R102" s="2905" t="s">
        <v>54</v>
      </c>
      <c r="S102" s="2906"/>
      <c r="T102" s="2906"/>
      <c r="U102" s="2907"/>
      <c r="V102" s="179"/>
      <c r="W102" s="180">
        <v>-14237.337118852907</v>
      </c>
      <c r="X102" s="180">
        <v>1930</v>
      </c>
      <c r="Y102" s="180">
        <v>-14.237337118852908</v>
      </c>
      <c r="Z102" s="180">
        <v>24.568107591279364</v>
      </c>
      <c r="AA102" s="180">
        <v>1891.1945552898678</v>
      </c>
      <c r="AB102" s="180">
        <v>1835.913</v>
      </c>
      <c r="AC102" s="180">
        <v>-55.281555289867782</v>
      </c>
      <c r="AD102" s="180">
        <v>86.429999999999836</v>
      </c>
      <c r="AE102" s="180">
        <v>1830</v>
      </c>
      <c r="AF102" s="342">
        <v>1824.2760000000001</v>
      </c>
      <c r="AG102" s="342">
        <v>-5.7239999999999327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-377.39800000000002</v>
      </c>
      <c r="F103" s="163">
        <v>0</v>
      </c>
      <c r="G103" s="163">
        <v>654</v>
      </c>
      <c r="H103" s="163">
        <v>91</v>
      </c>
      <c r="I103" s="163">
        <v>949.21134259259259</v>
      </c>
      <c r="J103" s="163">
        <v>0</v>
      </c>
      <c r="K103" s="163">
        <v>9882</v>
      </c>
      <c r="L103" s="163">
        <v>162600.39065740741</v>
      </c>
      <c r="M103" s="163">
        <v>163525.72080000001</v>
      </c>
      <c r="N103" s="167">
        <v>925.33014259259244</v>
      </c>
      <c r="O103" s="318" t="s">
        <v>283</v>
      </c>
      <c r="P103" s="167">
        <v>707.34749999998166</v>
      </c>
      <c r="Q103" s="187"/>
      <c r="R103" s="2890" t="s">
        <v>283</v>
      </c>
      <c r="S103" s="2891"/>
      <c r="T103" s="2891"/>
      <c r="U103" s="2892"/>
      <c r="V103" s="181"/>
      <c r="W103" s="181">
        <v>-16143.727373122243</v>
      </c>
      <c r="X103" s="181">
        <v>2563.6</v>
      </c>
      <c r="Y103" s="181">
        <v>-16.143727373122243</v>
      </c>
      <c r="Z103" s="181">
        <v>33.919502283585487</v>
      </c>
      <c r="AA103" s="181">
        <v>2513.5367703432921</v>
      </c>
      <c r="AB103" s="181">
        <v>2461.8049999999998</v>
      </c>
      <c r="AC103" s="181">
        <v>-51.731770343292361</v>
      </c>
      <c r="AD103" s="181">
        <v>70.588000000000193</v>
      </c>
      <c r="AE103" s="181">
        <v>2448.2049999999999</v>
      </c>
      <c r="AF103" s="1770">
        <v>2459.0640000000003</v>
      </c>
      <c r="AG103" s="1770">
        <v>10.859000000000378</v>
      </c>
      <c r="AH103" s="2895" t="s">
        <v>341</v>
      </c>
      <c r="AI103" s="2912" t="s">
        <v>341</v>
      </c>
      <c r="AJ103" s="405" t="s">
        <v>341</v>
      </c>
      <c r="AK103" s="385">
        <v>-7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10229.5</v>
      </c>
      <c r="N104" s="293">
        <v>-13.415999999999258</v>
      </c>
      <c r="O104" s="292">
        <v>1</v>
      </c>
      <c r="P104" s="293">
        <v>48.25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1.4279526186451704E-2</v>
      </c>
      <c r="AA104" s="267">
        <v>30.831323402980598</v>
      </c>
      <c r="AB104" s="267">
        <v>31.331</v>
      </c>
      <c r="AC104" s="383">
        <v>0.49967659701940192</v>
      </c>
      <c r="AD104" s="182">
        <v>-0.21499999999999986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-1536.7587840000001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12635.44</v>
      </c>
      <c r="N105" s="382">
        <v>238.52100000000064</v>
      </c>
      <c r="O105" s="370">
        <v>3</v>
      </c>
      <c r="P105" s="382">
        <v>-107.59999999999673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0.1567313715794621</v>
      </c>
      <c r="AA105" s="384">
        <v>45.249801855985496</v>
      </c>
      <c r="AB105" s="384">
        <v>45.106000000000002</v>
      </c>
      <c r="AC105" s="383">
        <v>-0.14380185598549389</v>
      </c>
      <c r="AD105" s="182">
        <v>0.55599999999999739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6417</v>
      </c>
      <c r="N106" s="382">
        <v>67</v>
      </c>
      <c r="O106" s="370">
        <v>4</v>
      </c>
      <c r="P106" s="382">
        <v>16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10.475999999999999</v>
      </c>
      <c r="AC106" s="383">
        <v>-2.4000000000000909E-2</v>
      </c>
      <c r="AD106" s="182">
        <v>0.60899999999999999</v>
      </c>
      <c r="AE106" s="384">
        <v>88</v>
      </c>
      <c r="AF106" s="383">
        <v>86.489000000000004</v>
      </c>
      <c r="AG106" s="383">
        <v>-1.5109999999999957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993.87400000000002</v>
      </c>
      <c r="F107" s="382">
        <v>0</v>
      </c>
      <c r="G107" s="382">
        <v>410</v>
      </c>
      <c r="H107" s="382">
        <v>0</v>
      </c>
      <c r="I107" s="382">
        <v>0</v>
      </c>
      <c r="J107" s="382">
        <v>0</v>
      </c>
      <c r="K107" s="382">
        <v>460</v>
      </c>
      <c r="L107" s="370">
        <v>17463.874</v>
      </c>
      <c r="M107" s="370">
        <v>17159.48</v>
      </c>
      <c r="N107" s="382">
        <v>-304.39400000000023</v>
      </c>
      <c r="O107" s="370" t="s">
        <v>95</v>
      </c>
      <c r="P107" s="382">
        <v>-15.600000000002183</v>
      </c>
      <c r="Q107" s="187"/>
      <c r="R107" s="2899" t="s">
        <v>74</v>
      </c>
      <c r="S107" s="2900"/>
      <c r="T107" s="2900"/>
      <c r="U107" s="2900"/>
      <c r="V107" s="374"/>
      <c r="W107" s="383">
        <v>11120.834826268348</v>
      </c>
      <c r="X107" s="383">
        <v>398</v>
      </c>
      <c r="Y107" s="383">
        <v>11.120834826268348</v>
      </c>
      <c r="Z107" s="182">
        <v>1.7716556481481482</v>
      </c>
      <c r="AA107" s="384">
        <v>407.34917917812015</v>
      </c>
      <c r="AB107" s="384">
        <v>414.483</v>
      </c>
      <c r="AC107" s="383">
        <v>7.1338208218798513</v>
      </c>
      <c r="AD107" s="182">
        <v>1.4870000000000232</v>
      </c>
      <c r="AE107" s="384">
        <v>413</v>
      </c>
      <c r="AF107" s="383">
        <v>410.46800000000002</v>
      </c>
      <c r="AG107" s="383">
        <v>-2.5319999999999823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18896.272000000001</v>
      </c>
      <c r="N108" s="382">
        <v>401.38800000000265</v>
      </c>
      <c r="O108" s="370" t="s">
        <v>96</v>
      </c>
      <c r="P108" s="382">
        <v>-122.95999999999549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1.2097340973540596</v>
      </c>
      <c r="AA108" s="384">
        <v>72.382066317541842</v>
      </c>
      <c r="AB108" s="384">
        <v>72.558999999999997</v>
      </c>
      <c r="AC108" s="383">
        <v>0.17693368245815577</v>
      </c>
      <c r="AD108" s="182">
        <v>-0.17999999999999261</v>
      </c>
      <c r="AE108" s="384">
        <v>26</v>
      </c>
      <c r="AF108" s="383">
        <v>27.074000000000002</v>
      </c>
      <c r="AG108" s="383">
        <v>1.0740000000000016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44.140999999999998</v>
      </c>
      <c r="AG109" s="386">
        <v>4.1409999999999982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5120</v>
      </c>
      <c r="N110" s="382">
        <v>0</v>
      </c>
      <c r="O110" s="370"/>
      <c r="P110" s="382">
        <v>-2</v>
      </c>
      <c r="Q110" s="187"/>
      <c r="R110" s="1771"/>
      <c r="S110" s="1772"/>
      <c r="T110" s="1772"/>
      <c r="U110" s="1772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71"/>
      <c r="S111" s="1772"/>
      <c r="T111" s="1772"/>
      <c r="U111" s="1772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11688.75</v>
      </c>
      <c r="N113" s="382">
        <v>-121.11399999999958</v>
      </c>
      <c r="O113" s="370" t="s">
        <v>99</v>
      </c>
      <c r="P113" s="382">
        <v>-2.2099999999991269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23.916</v>
      </c>
      <c r="AC113" s="383">
        <v>-2.0742070864977116</v>
      </c>
      <c r="AD113" s="182">
        <v>0.74599999999999866</v>
      </c>
      <c r="AE113" s="384">
        <v>25</v>
      </c>
      <c r="AF113" s="383">
        <v>23.808</v>
      </c>
      <c r="AG113" s="386">
        <v>-1.1920000000000002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238.34899999999999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58878.349000000002</v>
      </c>
      <c r="M114" s="154">
        <v>58546.819999999992</v>
      </c>
      <c r="N114" s="159">
        <v>-331.52900000000955</v>
      </c>
      <c r="O114" s="154" t="s">
        <v>100</v>
      </c>
      <c r="P114" s="159">
        <v>-129.80000000000291</v>
      </c>
      <c r="Q114" s="187"/>
      <c r="R114" s="2908" t="s">
        <v>80</v>
      </c>
      <c r="S114" s="2909"/>
      <c r="T114" s="2909"/>
      <c r="U114" s="2909"/>
      <c r="V114" s="89"/>
      <c r="W114" s="335">
        <v>239.11879645533998</v>
      </c>
      <c r="X114" s="335">
        <v>130</v>
      </c>
      <c r="Y114" s="383">
        <v>0.23911879645533998</v>
      </c>
      <c r="Z114" s="182">
        <v>0.41584180312707791</v>
      </c>
      <c r="AA114" s="185">
        <v>129.82327699332825</v>
      </c>
      <c r="AB114" s="185">
        <v>123.69399999999999</v>
      </c>
      <c r="AC114" s="383">
        <v>-6.1292769933282614</v>
      </c>
      <c r="AD114" s="182">
        <v>6.195999999999998</v>
      </c>
      <c r="AE114" s="185">
        <v>132</v>
      </c>
      <c r="AF114" s="383">
        <v>124.94799999999999</v>
      </c>
      <c r="AG114" s="386">
        <v>-7.0520000000000067</v>
      </c>
      <c r="AH114" s="371" t="s">
        <v>34</v>
      </c>
      <c r="AI114" s="389">
        <v>2425.596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541.80600000000004</v>
      </c>
      <c r="F115" s="150">
        <v>0</v>
      </c>
      <c r="G115" s="150">
        <v>450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138976.80599999998</v>
      </c>
      <c r="M115" s="286">
        <v>138913.26999999999</v>
      </c>
      <c r="N115" s="150">
        <v>-63.53600000000597</v>
      </c>
      <c r="O115" s="151" t="s">
        <v>77</v>
      </c>
      <c r="P115" s="150">
        <v>-313.9199999999837</v>
      </c>
      <c r="Q115" s="187"/>
      <c r="R115" s="2905" t="s">
        <v>77</v>
      </c>
      <c r="S115" s="2906"/>
      <c r="T115" s="2906"/>
      <c r="U115" s="2907"/>
      <c r="V115" s="179"/>
      <c r="W115" s="180">
        <v>10994.097280849308</v>
      </c>
      <c r="X115" s="180">
        <v>714.7</v>
      </c>
      <c r="Y115" s="180">
        <v>10.994097280849308</v>
      </c>
      <c r="Z115" s="180">
        <v>3.5682424463951996</v>
      </c>
      <c r="AA115" s="180">
        <v>722.125854834454</v>
      </c>
      <c r="AB115" s="180">
        <v>721.56500000000005</v>
      </c>
      <c r="AC115" s="180">
        <v>-0.5608548344540587</v>
      </c>
      <c r="AD115" s="180">
        <v>9.1989999999999554</v>
      </c>
      <c r="AE115" s="180">
        <v>729</v>
      </c>
      <c r="AF115" s="180">
        <v>716.92799999999988</v>
      </c>
      <c r="AG115" s="342">
        <v>-12.072000000000116</v>
      </c>
      <c r="AH115" s="371" t="s">
        <v>353</v>
      </c>
      <c r="AI115" s="389">
        <v>2358.645</v>
      </c>
      <c r="AJ115" s="351"/>
      <c r="AK115" s="390">
        <v>66.951000000000022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-351.68700000000001</v>
      </c>
      <c r="F116" s="293">
        <v>0</v>
      </c>
      <c r="G116" s="293">
        <v>115</v>
      </c>
      <c r="H116" s="293">
        <v>740</v>
      </c>
      <c r="I116" s="293">
        <v>0</v>
      </c>
      <c r="J116" s="293">
        <v>0</v>
      </c>
      <c r="K116" s="293">
        <v>1375</v>
      </c>
      <c r="L116" s="292">
        <v>14378.313</v>
      </c>
      <c r="M116" s="292">
        <v>14144.908000000001</v>
      </c>
      <c r="N116" s="293">
        <v>-233.40499999999884</v>
      </c>
      <c r="O116" s="292">
        <v>1</v>
      </c>
      <c r="P116" s="293">
        <v>-105.81199999999808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-16749.165770215455</v>
      </c>
      <c r="X116" s="336">
        <v>270</v>
      </c>
      <c r="Y116" s="383">
        <v>-16.749165770215455</v>
      </c>
      <c r="Z116" s="336">
        <v>2.6483611342875952</v>
      </c>
      <c r="AA116" s="267">
        <v>250.60247309549695</v>
      </c>
      <c r="AB116" s="267">
        <v>264.51799999999997</v>
      </c>
      <c r="AC116" s="336">
        <v>13.915526904503025</v>
      </c>
      <c r="AD116" s="336">
        <v>-3.6449999999999818</v>
      </c>
      <c r="AE116" s="267"/>
      <c r="AF116" s="336"/>
      <c r="AG116" s="356"/>
      <c r="AH116" s="371" t="s">
        <v>354</v>
      </c>
      <c r="AI116" s="389">
        <v>2419.9760000000001</v>
      </c>
      <c r="AJ116" s="351"/>
      <c r="AK116" s="390">
        <v>5.6199999999998909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45</v>
      </c>
      <c r="H117" s="382">
        <v>76</v>
      </c>
      <c r="I117" s="382">
        <v>0</v>
      </c>
      <c r="J117" s="382">
        <v>0</v>
      </c>
      <c r="K117" s="382">
        <v>1239</v>
      </c>
      <c r="L117" s="370">
        <v>10216.537</v>
      </c>
      <c r="M117" s="370">
        <v>10174.802000000001</v>
      </c>
      <c r="N117" s="382">
        <v>-41.734999999998763</v>
      </c>
      <c r="O117" s="370">
        <v>2</v>
      </c>
      <c r="P117" s="382">
        <v>66.207000000000335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3.6019410821759261</v>
      </c>
      <c r="AA117" s="384">
        <v>917.5878889178241</v>
      </c>
      <c r="AB117" s="384">
        <v>896.971</v>
      </c>
      <c r="AC117" s="383">
        <v>-20.616888917824099</v>
      </c>
      <c r="AD117" s="383">
        <v>6.1879999999999882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-83.168000000000006</v>
      </c>
      <c r="F118" s="382">
        <v>0</v>
      </c>
      <c r="G118" s="382">
        <v>0</v>
      </c>
      <c r="H118" s="382">
        <v>1170</v>
      </c>
      <c r="I118" s="382">
        <v>0</v>
      </c>
      <c r="J118" s="382">
        <v>0</v>
      </c>
      <c r="K118" s="382">
        <v>1298</v>
      </c>
      <c r="L118" s="370">
        <v>15284.832</v>
      </c>
      <c r="M118" s="370">
        <v>15600.835999999999</v>
      </c>
      <c r="N118" s="382">
        <v>316.003999999999</v>
      </c>
      <c r="O118" s="370">
        <v>3</v>
      </c>
      <c r="P118" s="382">
        <v>274.70399999999972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-3206.7059695560974</v>
      </c>
      <c r="X118" s="383">
        <v>500</v>
      </c>
      <c r="Y118" s="383">
        <v>-3.2067059695560975</v>
      </c>
      <c r="Z118" s="383">
        <v>4.5924289922171484</v>
      </c>
      <c r="AA118" s="384">
        <v>492.20086503822677</v>
      </c>
      <c r="AB118" s="384">
        <v>507.47699999999998</v>
      </c>
      <c r="AC118" s="383">
        <v>15.276134961773209</v>
      </c>
      <c r="AD118" s="383">
        <v>-20.164999999999964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280</v>
      </c>
      <c r="H119" s="382">
        <v>0</v>
      </c>
      <c r="I119" s="382">
        <v>0</v>
      </c>
      <c r="J119" s="382">
        <v>0</v>
      </c>
      <c r="K119" s="382">
        <v>0</v>
      </c>
      <c r="L119" s="370">
        <v>7605.61</v>
      </c>
      <c r="M119" s="370">
        <v>7746.1529999999993</v>
      </c>
      <c r="N119" s="382">
        <v>140.54299999999967</v>
      </c>
      <c r="O119" s="370">
        <v>5</v>
      </c>
      <c r="P119" s="382">
        <v>58.194999999999709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3.117796474493443</v>
      </c>
      <c r="AA119" s="384">
        <v>455.96760538474939</v>
      </c>
      <c r="AB119" s="384">
        <v>449.54300000000001</v>
      </c>
      <c r="AC119" s="383">
        <v>-6.424605384749384</v>
      </c>
      <c r="AD119" s="383">
        <v>-1.0820000000000505</v>
      </c>
      <c r="AE119" s="384">
        <v>2131.9569999999999</v>
      </c>
      <c r="AF119" s="383">
        <v>2136.8029999999999</v>
      </c>
      <c r="AG119" s="386">
        <v>4.8460000000000036</v>
      </c>
      <c r="AH119" s="371" t="s">
        <v>34</v>
      </c>
      <c r="AI119" s="389">
        <v>5663.49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1243.5230000000001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880</v>
      </c>
      <c r="L121" s="370">
        <v>4762.8989999999994</v>
      </c>
      <c r="M121" s="370">
        <v>4507.4309999999996</v>
      </c>
      <c r="N121" s="382">
        <v>-255.46799999999985</v>
      </c>
      <c r="O121" s="370" t="s">
        <v>102</v>
      </c>
      <c r="P121" s="382">
        <v>-1.420999999999367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86.618316292150993</v>
      </c>
      <c r="AA121" s="384">
        <v>1702.1572479758104</v>
      </c>
      <c r="AB121" s="384">
        <v>1681.9940000000001</v>
      </c>
      <c r="AC121" s="383">
        <v>-20.163247975810236</v>
      </c>
      <c r="AD121" s="383">
        <v>14.332999999999856</v>
      </c>
      <c r="AE121" s="384">
        <v>1825</v>
      </c>
      <c r="AF121" s="383">
        <v>1833.317</v>
      </c>
      <c r="AG121" s="386">
        <v>8.3170000000000073</v>
      </c>
      <c r="AH121" s="371" t="s">
        <v>354</v>
      </c>
      <c r="AI121" s="389">
        <v>5639.1450000000004</v>
      </c>
      <c r="AJ121" s="351"/>
      <c r="AK121" s="390">
        <v>24.344999999999345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40</v>
      </c>
      <c r="H123" s="159">
        <v>0</v>
      </c>
      <c r="I123" s="159">
        <v>0</v>
      </c>
      <c r="J123" s="159">
        <v>0</v>
      </c>
      <c r="K123" s="159">
        <v>0</v>
      </c>
      <c r="L123" s="154">
        <v>22428.804</v>
      </c>
      <c r="M123" s="154">
        <v>23270.793000000001</v>
      </c>
      <c r="N123" s="159">
        <v>841.9890000000014</v>
      </c>
      <c r="O123" s="154">
        <v>2</v>
      </c>
      <c r="P123" s="159">
        <v>203.50300000000425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77.332999999999998</v>
      </c>
      <c r="AC123" s="335">
        <v>-2.5578052979228261</v>
      </c>
      <c r="AD123" s="335">
        <v>-1.5659999999999883</v>
      </c>
      <c r="AE123" s="185">
        <v>76</v>
      </c>
      <c r="AF123" s="335">
        <v>76.406999999999996</v>
      </c>
      <c r="AG123" s="357">
        <v>0.40699999999999648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-1216.0049999999999</v>
      </c>
      <c r="F124" s="150">
        <v>0</v>
      </c>
      <c r="G124" s="150">
        <v>565</v>
      </c>
      <c r="H124" s="150">
        <v>1986</v>
      </c>
      <c r="I124" s="150">
        <v>0</v>
      </c>
      <c r="J124" s="150">
        <v>0</v>
      </c>
      <c r="K124" s="150">
        <v>4792</v>
      </c>
      <c r="L124" s="286">
        <v>75526.994999999995</v>
      </c>
      <c r="M124" s="286">
        <v>76295.122999999992</v>
      </c>
      <c r="N124" s="150">
        <v>768.12800000000266</v>
      </c>
      <c r="O124" s="151" t="s">
        <v>81</v>
      </c>
      <c r="P124" s="150">
        <v>495.37600000000384</v>
      </c>
      <c r="Q124" s="187"/>
      <c r="R124" s="2905" t="s">
        <v>81</v>
      </c>
      <c r="S124" s="2906"/>
      <c r="T124" s="2906"/>
      <c r="U124" s="2907"/>
      <c r="V124" s="179"/>
      <c r="W124" s="180">
        <v>-76014.270314644586</v>
      </c>
      <c r="X124" s="180">
        <v>4075</v>
      </c>
      <c r="Y124" s="180">
        <v>-76.014270314644591</v>
      </c>
      <c r="Z124" s="180">
        <v>100.5788439753251</v>
      </c>
      <c r="AA124" s="180">
        <v>3898.4068857100306</v>
      </c>
      <c r="AB124" s="180">
        <v>3877.8360000000002</v>
      </c>
      <c r="AC124" s="180">
        <v>-20.570885710030311</v>
      </c>
      <c r="AD124" s="180">
        <v>-5.9370000000008076</v>
      </c>
      <c r="AE124" s="180">
        <v>4032.9569999999999</v>
      </c>
      <c r="AF124" s="180">
        <v>4046.527</v>
      </c>
      <c r="AG124" s="342">
        <v>13.570000000000164</v>
      </c>
      <c r="AH124" s="371" t="s">
        <v>34</v>
      </c>
      <c r="AI124" s="389">
        <v>8089.0859999999993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1140.8500000000022</v>
      </c>
      <c r="N125" s="382">
        <v>0.85000000000218279</v>
      </c>
      <c r="O125" s="370" t="s">
        <v>86</v>
      </c>
      <c r="P125" s="382">
        <v>-140.45999999999731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930.44299999999998</v>
      </c>
      <c r="AC125" s="383">
        <v>11.5676233673056</v>
      </c>
      <c r="AD125" s="182">
        <v>18.556999999999903</v>
      </c>
      <c r="AE125" s="267">
        <v>939</v>
      </c>
      <c r="AF125" s="383">
        <v>959.18600000000004</v>
      </c>
      <c r="AG125" s="383">
        <v>20.186000000000035</v>
      </c>
      <c r="AH125" s="371" t="s">
        <v>353</v>
      </c>
      <c r="AI125" s="389">
        <v>6778.6119999999992</v>
      </c>
      <c r="AJ125" s="351"/>
      <c r="AK125" s="390">
        <v>1310.4740000000002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1631</v>
      </c>
      <c r="N126" s="382">
        <v>1</v>
      </c>
      <c r="O126" s="370" t="s">
        <v>103</v>
      </c>
      <c r="P126" s="382">
        <v>140.25999999999976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35.073999999999998</v>
      </c>
      <c r="AC126" s="383">
        <v>-14.926000000000002</v>
      </c>
      <c r="AD126" s="182">
        <v>-1.0429999999999993</v>
      </c>
      <c r="AE126" s="384">
        <v>34</v>
      </c>
      <c r="AF126" s="383">
        <v>35.082999999999998</v>
      </c>
      <c r="AG126" s="383">
        <v>1.0829999999999984</v>
      </c>
      <c r="AH126" s="352" t="s">
        <v>354</v>
      </c>
      <c r="AI126" s="353">
        <v>8059.121000000001</v>
      </c>
      <c r="AJ126" s="354"/>
      <c r="AK126" s="355">
        <v>29.964999999998327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14378.871999999999</v>
      </c>
      <c r="M129" s="154">
        <v>14857</v>
      </c>
      <c r="N129" s="159">
        <v>478.12800000000061</v>
      </c>
      <c r="O129" s="154" t="s">
        <v>105</v>
      </c>
      <c r="P129" s="159">
        <v>-70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17148.871999999999</v>
      </c>
      <c r="M130" s="286">
        <v>17628.850000000002</v>
      </c>
      <c r="N130" s="150">
        <v>479.97800000000279</v>
      </c>
      <c r="O130" s="151" t="s">
        <v>88</v>
      </c>
      <c r="P130" s="150">
        <v>-70.19999999999709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965.51699999999994</v>
      </c>
      <c r="AC130" s="180">
        <v>-3.3583766326944016</v>
      </c>
      <c r="AD130" s="180">
        <v>17.513999999999896</v>
      </c>
      <c r="AE130" s="180">
        <v>973</v>
      </c>
      <c r="AF130" s="180">
        <v>994.26900000000001</v>
      </c>
      <c r="AG130" s="180">
        <v>21.269000000000005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-745.32699999999988</v>
      </c>
      <c r="F131" s="163">
        <v>0</v>
      </c>
      <c r="G131" s="163">
        <v>1015</v>
      </c>
      <c r="H131" s="163">
        <v>1986</v>
      </c>
      <c r="I131" s="163">
        <v>0</v>
      </c>
      <c r="J131" s="167">
        <v>0</v>
      </c>
      <c r="K131" s="163">
        <v>6717</v>
      </c>
      <c r="L131" s="163">
        <v>231652.67299999998</v>
      </c>
      <c r="M131" s="163">
        <v>232837.24299999999</v>
      </c>
      <c r="N131" s="167">
        <v>1184.5699999999995</v>
      </c>
      <c r="O131" s="165" t="s">
        <v>284</v>
      </c>
      <c r="P131" s="167">
        <v>111.25600000002305</v>
      </c>
      <c r="Q131" s="88"/>
      <c r="R131" s="2890" t="s">
        <v>284</v>
      </c>
      <c r="S131" s="2891"/>
      <c r="T131" s="2891"/>
      <c r="U131" s="2892"/>
      <c r="V131" s="181"/>
      <c r="W131" s="181">
        <v>-66144.796401100946</v>
      </c>
      <c r="X131" s="181">
        <v>5759.7</v>
      </c>
      <c r="Y131" s="181">
        <v>-66.144796401100947</v>
      </c>
      <c r="Z131" s="181">
        <v>104.1470864217203</v>
      </c>
      <c r="AA131" s="181">
        <v>5589.4081171771786</v>
      </c>
      <c r="AB131" s="181">
        <v>5564.9179999999997</v>
      </c>
      <c r="AC131" s="181">
        <v>-24.490117177178771</v>
      </c>
      <c r="AD131" s="181">
        <v>20.77599999999984</v>
      </c>
      <c r="AE131" s="181">
        <v>5734.9570000000003</v>
      </c>
      <c r="AF131" s="181">
        <v>5757.7240000000002</v>
      </c>
      <c r="AG131" s="181">
        <v>22.766999999999825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6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-1122.7249999999999</v>
      </c>
      <c r="F133" s="163">
        <v>0</v>
      </c>
      <c r="G133" s="163">
        <v>1669</v>
      </c>
      <c r="H133" s="163">
        <v>2077</v>
      </c>
      <c r="I133" s="163">
        <v>949.21134259259259</v>
      </c>
      <c r="J133" s="167">
        <v>0</v>
      </c>
      <c r="K133" s="163">
        <v>16599</v>
      </c>
      <c r="L133" s="163">
        <v>394253.06365740742</v>
      </c>
      <c r="M133" s="163">
        <v>396362.96380000003</v>
      </c>
      <c r="N133" s="167">
        <v>2109.9001425925917</v>
      </c>
      <c r="O133" s="165" t="s">
        <v>94</v>
      </c>
      <c r="P133" s="167">
        <v>818.60350000000471</v>
      </c>
      <c r="Q133" s="88"/>
      <c r="R133" s="2890" t="s">
        <v>94</v>
      </c>
      <c r="S133" s="2891"/>
      <c r="T133" s="2891"/>
      <c r="U133" s="2892"/>
      <c r="V133" s="181"/>
      <c r="W133" s="181">
        <v>-82288.523774223184</v>
      </c>
      <c r="X133" s="181">
        <v>8323.2999999999993</v>
      </c>
      <c r="Y133" s="181">
        <v>-82.288523774223179</v>
      </c>
      <c r="Z133" s="181">
        <v>138.06658870530578</v>
      </c>
      <c r="AA133" s="181">
        <v>8102.9448875204707</v>
      </c>
      <c r="AB133" s="181">
        <v>8026.723</v>
      </c>
      <c r="AC133" s="181">
        <v>-76.221887520471128</v>
      </c>
      <c r="AD133" s="181">
        <v>91.363999999999578</v>
      </c>
      <c r="AE133" s="181">
        <v>8183.1620000000003</v>
      </c>
      <c r="AF133" s="181">
        <v>8216.7880000000005</v>
      </c>
      <c r="AG133" s="181">
        <v>33.626000000000204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34" priority="9" operator="lessThan">
      <formula>0</formula>
    </cfRule>
  </conditionalFormatting>
  <conditionalFormatting sqref="AJ120:AJ121">
    <cfRule type="cellIs" dxfId="233" priority="8" operator="lessThan">
      <formula>0</formula>
    </cfRule>
  </conditionalFormatting>
  <conditionalFormatting sqref="AJ125:AJ126">
    <cfRule type="cellIs" dxfId="232" priority="7" operator="lessThan">
      <formula>0</formula>
    </cfRule>
  </conditionalFormatting>
  <conditionalFormatting sqref="AK115:AK116">
    <cfRule type="cellIs" dxfId="231" priority="6" operator="lessThan">
      <formula>0</formula>
    </cfRule>
  </conditionalFormatting>
  <conditionalFormatting sqref="AK120:AK121">
    <cfRule type="cellIs" dxfId="230" priority="5" operator="lessThan">
      <formula>0</formula>
    </cfRule>
  </conditionalFormatting>
  <conditionalFormatting sqref="AK125:AK126">
    <cfRule type="cellIs" dxfId="229" priority="4" operator="lessThan">
      <formula>0</formula>
    </cfRule>
  </conditionalFormatting>
  <conditionalFormatting sqref="AK112:AK126">
    <cfRule type="cellIs" dxfId="228" priority="3" operator="lessThan">
      <formula>0</formula>
    </cfRule>
  </conditionalFormatting>
  <conditionalFormatting sqref="AK76:AK105">
    <cfRule type="cellIs" dxfId="227" priority="2" operator="lessThan">
      <formula>0</formula>
    </cfRule>
  </conditionalFormatting>
  <conditionalFormatting sqref="AK75">
    <cfRule type="cellIs" dxfId="22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topLeftCell="A19" zoomScale="85" zoomScaleNormal="70" zoomScaleSheetLayoutView="85" workbookViewId="0">
      <selection activeCell="D13" sqref="D13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1450.2070000000001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92" t="s">
        <v>1</v>
      </c>
      <c r="C3" s="215" t="s">
        <v>23</v>
      </c>
      <c r="D3" s="1799" t="s">
        <v>2</v>
      </c>
      <c r="E3" s="1794" t="s">
        <v>3</v>
      </c>
      <c r="F3" s="1794" t="s">
        <v>4</v>
      </c>
      <c r="G3" s="1792" t="s">
        <v>5</v>
      </c>
      <c r="H3" s="1798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93"/>
      <c r="D4" s="451" t="s">
        <v>12</v>
      </c>
      <c r="E4" s="1795" t="s">
        <v>13</v>
      </c>
      <c r="F4" s="1795" t="s">
        <v>14</v>
      </c>
      <c r="G4" s="179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9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97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0.51612903225808004</v>
      </c>
      <c r="I8" s="1486">
        <v>0</v>
      </c>
      <c r="J8" s="1486">
        <v>0</v>
      </c>
      <c r="K8" s="1486">
        <v>0</v>
      </c>
      <c r="L8" s="99">
        <v>380.12087096774189</v>
      </c>
      <c r="M8" s="99">
        <v>376.08377560365244</v>
      </c>
      <c r="N8" s="1486">
        <v>-4.0370953640894527</v>
      </c>
      <c r="O8" s="99">
        <v>376.08377560365244</v>
      </c>
      <c r="P8" s="1486">
        <v>-4.0370953640894527</v>
      </c>
      <c r="Q8" s="1486">
        <v>0</v>
      </c>
      <c r="R8" s="1486">
        <v>0</v>
      </c>
      <c r="S8" s="87"/>
      <c r="T8" s="101">
        <v>2</v>
      </c>
      <c r="U8" s="1486">
        <v>-3.6870963180184049</v>
      </c>
      <c r="V8" s="1486">
        <v>-3.6870963180184049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379.12087096774189</v>
      </c>
      <c r="AC8" s="1486">
        <v>31.59340591397849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376.08377560365244</v>
      </c>
      <c r="AI8" s="1486">
        <v>-3.0370953640894527</v>
      </c>
      <c r="AJ8" s="102">
        <v>-3.1630293935838836</v>
      </c>
      <c r="AK8" s="1486">
        <v>-3.6870963180184049</v>
      </c>
    </row>
    <row r="9" spans="1:37" ht="15" customHeight="1" x14ac:dyDescent="0.2">
      <c r="A9" s="86"/>
      <c r="B9" s="1787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1.1096774193548</v>
      </c>
      <c r="I9" s="375">
        <v>0</v>
      </c>
      <c r="J9" s="375">
        <v>0</v>
      </c>
      <c r="K9" s="375">
        <v>0</v>
      </c>
      <c r="L9" s="372">
        <v>623.61032258064517</v>
      </c>
      <c r="M9" s="372">
        <v>617.76979318706128</v>
      </c>
      <c r="N9" s="375">
        <v>-5.8405293935838927</v>
      </c>
      <c r="O9" s="372">
        <v>617.76979318706128</v>
      </c>
      <c r="P9" s="375">
        <v>-5.8405293935838927</v>
      </c>
      <c r="Q9" s="375">
        <v>0</v>
      </c>
      <c r="R9" s="375">
        <v>0</v>
      </c>
      <c r="S9" s="87"/>
      <c r="T9" s="740">
        <v>4</v>
      </c>
      <c r="U9" s="375">
        <v>10.357105793687879</v>
      </c>
      <c r="V9" s="375">
        <v>10.357105793687879</v>
      </c>
      <c r="W9" s="375">
        <v>0</v>
      </c>
      <c r="X9" s="375">
        <v>-2.6775000000000024</v>
      </c>
      <c r="Y9" s="375">
        <v>0</v>
      </c>
      <c r="Z9" s="375">
        <v>0</v>
      </c>
      <c r="AA9" s="1513">
        <v>0</v>
      </c>
      <c r="AB9" s="372">
        <v>620.93282258064517</v>
      </c>
      <c r="AC9" s="375">
        <v>51.744401881720428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617.76979318706128</v>
      </c>
      <c r="AI9" s="1513">
        <v>-3.1630293935838836</v>
      </c>
      <c r="AJ9" s="376">
        <v>13.059420408566211</v>
      </c>
      <c r="AK9" s="375">
        <v>10.357105793687879</v>
      </c>
    </row>
    <row r="10" spans="1:37" ht="15" customHeight="1" x14ac:dyDescent="0.2">
      <c r="A10" s="86"/>
      <c r="B10" s="1787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265.05942040856621</v>
      </c>
      <c r="N10" s="375">
        <v>13.059420408566211</v>
      </c>
      <c r="O10" s="372">
        <v>265.05942040856621</v>
      </c>
      <c r="P10" s="375">
        <v>13.059420408566211</v>
      </c>
      <c r="Q10" s="375">
        <v>2061.1039999999998</v>
      </c>
      <c r="R10" s="375">
        <v>-802.19101080071982</v>
      </c>
      <c r="S10" s="449"/>
      <c r="T10" s="374">
        <v>7</v>
      </c>
      <c r="U10" s="375">
        <v>21.823314575878157</v>
      </c>
      <c r="V10" s="375">
        <v>21.823314575878157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265.05942040856621</v>
      </c>
      <c r="AI10" s="1513">
        <v>13.059420408566211</v>
      </c>
      <c r="AJ10" s="376">
        <v>-4.9275108525216638</v>
      </c>
      <c r="AK10" s="375">
        <v>21.823314575878157</v>
      </c>
    </row>
    <row r="11" spans="1:37" ht="15" customHeight="1" x14ac:dyDescent="0.2">
      <c r="A11" s="86"/>
      <c r="B11" s="1787" t="s">
        <v>41</v>
      </c>
      <c r="C11" s="374"/>
      <c r="D11" s="374">
        <v>1459</v>
      </c>
      <c r="E11" s="375">
        <v>-10.736999999999998</v>
      </c>
      <c r="F11" s="375">
        <v>40</v>
      </c>
      <c r="G11" s="375">
        <v>0</v>
      </c>
      <c r="H11" s="375">
        <v>5.4193548387096797</v>
      </c>
      <c r="I11" s="375">
        <v>0</v>
      </c>
      <c r="J11" s="375">
        <v>0</v>
      </c>
      <c r="K11" s="375">
        <v>5.6333333333333302</v>
      </c>
      <c r="L11" s="372">
        <v>1477.2103118279567</v>
      </c>
      <c r="M11" s="372">
        <v>1432.8580009754351</v>
      </c>
      <c r="N11" s="375">
        <v>-44.352310852521668</v>
      </c>
      <c r="O11" s="372">
        <v>1432.8580009754351</v>
      </c>
      <c r="P11" s="375">
        <v>-44.352310852521668</v>
      </c>
      <c r="Q11" s="375">
        <v>1473.4359999999999</v>
      </c>
      <c r="R11" s="375">
        <v>-40.577999024564861</v>
      </c>
      <c r="S11" s="87"/>
      <c r="T11" s="397" t="s">
        <v>161</v>
      </c>
      <c r="U11" s="375">
        <v>-11.478702756818848</v>
      </c>
      <c r="V11" s="375">
        <v>-11.478702756818848</v>
      </c>
      <c r="W11" s="375">
        <v>0</v>
      </c>
      <c r="X11" s="375">
        <v>0.57520000000000104</v>
      </c>
      <c r="Y11" s="375">
        <v>0</v>
      </c>
      <c r="Z11" s="375">
        <v>0</v>
      </c>
      <c r="AA11" s="1513">
        <v>0</v>
      </c>
      <c r="AB11" s="372">
        <v>1443.4188451612902</v>
      </c>
      <c r="AC11" s="375">
        <v>119.81545931899639</v>
      </c>
      <c r="AD11" s="375">
        <v>16.416</v>
      </c>
      <c r="AE11" s="375">
        <v>5.6333333333333302</v>
      </c>
      <c r="AF11" s="375">
        <v>10.782666666666671</v>
      </c>
      <c r="AG11" s="375">
        <v>0</v>
      </c>
      <c r="AH11" s="372">
        <v>1432.8580009754351</v>
      </c>
      <c r="AI11" s="1513">
        <v>-10.560844185855103</v>
      </c>
      <c r="AJ11" s="398">
        <v>3.1187998738113265</v>
      </c>
      <c r="AK11" s="375">
        <v>-11.478702756818848</v>
      </c>
    </row>
    <row r="12" spans="1:37" ht="15" customHeight="1" x14ac:dyDescent="0.2">
      <c r="A12" s="86"/>
      <c r="B12" s="1787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5.7777777777780003E-2</v>
      </c>
      <c r="L12" s="372">
        <v>234.94222222222223</v>
      </c>
      <c r="M12" s="372">
        <v>239.326157150672</v>
      </c>
      <c r="N12" s="375">
        <v>4.3839349284497757</v>
      </c>
      <c r="O12" s="372">
        <v>239.326157150672</v>
      </c>
      <c r="P12" s="375">
        <v>4.3839349284497757</v>
      </c>
      <c r="Q12" s="375">
        <v>0</v>
      </c>
      <c r="R12" s="375">
        <v>0</v>
      </c>
      <c r="S12" s="87"/>
      <c r="T12" s="1787">
        <v>11</v>
      </c>
      <c r="U12" s="375">
        <v>-0.29449942232074022</v>
      </c>
      <c r="V12" s="375">
        <v>-0.29449942232074022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19.578518518518518</v>
      </c>
      <c r="AD12" s="375">
        <v>1.429</v>
      </c>
      <c r="AE12" s="375">
        <v>5.7777777777780003E-2</v>
      </c>
      <c r="AF12" s="375">
        <v>1.3712222222222201</v>
      </c>
      <c r="AG12" s="375">
        <v>0</v>
      </c>
      <c r="AH12" s="372">
        <v>239.326157150672</v>
      </c>
      <c r="AI12" s="1513">
        <v>4.3261571506720031</v>
      </c>
      <c r="AJ12" s="376">
        <v>9.7959808769226129</v>
      </c>
      <c r="AK12" s="375">
        <v>-0.29449942232074022</v>
      </c>
    </row>
    <row r="13" spans="1:37" ht="15" customHeight="1" x14ac:dyDescent="0.2">
      <c r="A13" s="86"/>
      <c r="B13" s="1787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0.51612903225808004</v>
      </c>
      <c r="I13" s="375">
        <v>0</v>
      </c>
      <c r="J13" s="375">
        <v>0</v>
      </c>
      <c r="K13" s="375">
        <v>0.21458333333332999</v>
      </c>
      <c r="L13" s="372">
        <v>393.26928763440856</v>
      </c>
      <c r="M13" s="372">
        <v>396.38808750821988</v>
      </c>
      <c r="N13" s="375">
        <v>3.1187998738113265</v>
      </c>
      <c r="O13" s="372">
        <v>396.38808750821988</v>
      </c>
      <c r="P13" s="375">
        <v>3.1187998738113265</v>
      </c>
      <c r="Q13" s="375">
        <v>0</v>
      </c>
      <c r="R13" s="375">
        <v>0</v>
      </c>
      <c r="S13" s="87"/>
      <c r="T13" s="1788">
        <v>13</v>
      </c>
      <c r="U13" s="375">
        <v>-9.4126539043602406</v>
      </c>
      <c r="V13" s="375">
        <v>-9.4126539043602406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393.48387096774189</v>
      </c>
      <c r="AC13" s="375">
        <v>32.772440636200713</v>
      </c>
      <c r="AD13" s="375">
        <v>4.4409999999999998</v>
      </c>
      <c r="AE13" s="375">
        <v>0.21458333333332999</v>
      </c>
      <c r="AF13" s="375">
        <v>4.2264166666666698</v>
      </c>
      <c r="AG13" s="375">
        <v>0</v>
      </c>
      <c r="AH13" s="372">
        <v>396.38808750821988</v>
      </c>
      <c r="AI13" s="1513">
        <v>2.9042165404779894</v>
      </c>
      <c r="AJ13" s="376">
        <v>6.932736274863899</v>
      </c>
      <c r="AK13" s="375">
        <v>-9.4126539043602406</v>
      </c>
    </row>
    <row r="14" spans="1:37" ht="15" customHeight="1" thickBot="1" x14ac:dyDescent="0.25">
      <c r="A14" s="86"/>
      <c r="B14" s="1789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0.25806451612904002</v>
      </c>
      <c r="I14" s="90">
        <v>0</v>
      </c>
      <c r="J14" s="90">
        <v>0</v>
      </c>
      <c r="K14" s="90">
        <v>0</v>
      </c>
      <c r="L14" s="399">
        <v>194.10493548387095</v>
      </c>
      <c r="M14" s="399">
        <v>193.98529676016125</v>
      </c>
      <c r="N14" s="90">
        <v>-0.11963872370969852</v>
      </c>
      <c r="O14" s="399">
        <v>193.98529676016125</v>
      </c>
      <c r="P14" s="90">
        <v>-0.11963872370969852</v>
      </c>
      <c r="Q14" s="90">
        <v>0</v>
      </c>
      <c r="R14" s="90">
        <v>829.69954141905305</v>
      </c>
      <c r="S14" s="87"/>
      <c r="T14" s="1790">
        <v>15</v>
      </c>
      <c r="U14" s="90">
        <v>0.6306946633802113</v>
      </c>
      <c r="V14" s="90">
        <v>0.6306946633802113</v>
      </c>
      <c r="W14" s="90">
        <v>0</v>
      </c>
      <c r="X14" s="90">
        <v>-0.4811000000000023</v>
      </c>
      <c r="Y14" s="90">
        <v>0</v>
      </c>
      <c r="Z14" s="90">
        <v>0</v>
      </c>
      <c r="AA14" s="90">
        <v>0</v>
      </c>
      <c r="AB14" s="399">
        <v>193.62383548387095</v>
      </c>
      <c r="AC14" s="90">
        <v>16.135319623655914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193.98529676016125</v>
      </c>
      <c r="AI14" s="90">
        <v>0.36146127629029934</v>
      </c>
      <c r="AJ14" s="191">
        <v>-6.6146436788905021</v>
      </c>
      <c r="AK14" s="90">
        <v>0.6306946633802113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-8.0169999999999995</v>
      </c>
      <c r="F15" s="275">
        <v>41</v>
      </c>
      <c r="G15" s="275">
        <v>0</v>
      </c>
      <c r="H15" s="275">
        <v>7.8193548387096801</v>
      </c>
      <c r="I15" s="275">
        <v>0</v>
      </c>
      <c r="J15" s="275">
        <v>0</v>
      </c>
      <c r="K15" s="275">
        <v>5.9056944444444399</v>
      </c>
      <c r="L15" s="93">
        <v>3555.2579507168462</v>
      </c>
      <c r="M15" s="93">
        <v>3521.4705315937681</v>
      </c>
      <c r="N15" s="275">
        <v>-33.787419123077399</v>
      </c>
      <c r="O15" s="93">
        <v>3521.4705315937681</v>
      </c>
      <c r="P15" s="275">
        <v>-33.787419123078053</v>
      </c>
      <c r="Q15" s="275">
        <v>3534.54</v>
      </c>
      <c r="R15" s="275">
        <v>-13.069468406231636</v>
      </c>
      <c r="S15" s="87"/>
      <c r="T15" s="96" t="s">
        <v>40</v>
      </c>
      <c r="U15" s="275">
        <v>7.938162631428014</v>
      </c>
      <c r="V15" s="275">
        <v>7.938162631428014</v>
      </c>
      <c r="W15" s="275">
        <v>0</v>
      </c>
      <c r="X15" s="275">
        <v>-2.5834000000000037</v>
      </c>
      <c r="Y15" s="275">
        <v>1</v>
      </c>
      <c r="Z15" s="275">
        <v>0</v>
      </c>
      <c r="AA15" s="275">
        <v>-1</v>
      </c>
      <c r="AB15" s="93">
        <v>3517.5802451612899</v>
      </c>
      <c r="AC15" s="275">
        <v>292.63954589307042</v>
      </c>
      <c r="AD15" s="275">
        <v>29.300999999999998</v>
      </c>
      <c r="AE15" s="275">
        <v>5.9056944444444399</v>
      </c>
      <c r="AF15" s="275">
        <v>23.395305555555559</v>
      </c>
      <c r="AG15" s="275">
        <v>0</v>
      </c>
      <c r="AH15" s="93">
        <v>3521.4705315937681</v>
      </c>
      <c r="AI15" s="275">
        <v>3.8902864324782058</v>
      </c>
      <c r="AJ15" s="98">
        <v>-25.852042427276359</v>
      </c>
      <c r="AK15" s="275">
        <v>7.9381626314279856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102.176</v>
      </c>
      <c r="M16" s="99">
        <v>96.970136274863904</v>
      </c>
      <c r="N16" s="276">
        <v>-5.2058637251360977</v>
      </c>
      <c r="O16" s="99">
        <v>96.970136274863904</v>
      </c>
      <c r="P16" s="276">
        <v>-5.2058637251360977</v>
      </c>
      <c r="Q16" s="276">
        <v>0</v>
      </c>
      <c r="R16" s="276">
        <v>0</v>
      </c>
      <c r="S16" s="87"/>
      <c r="T16" s="101">
        <v>1</v>
      </c>
      <c r="U16" s="276">
        <v>0.35308188256587414</v>
      </c>
      <c r="V16" s="276">
        <v>0.35308188256587414</v>
      </c>
      <c r="W16" s="276">
        <v>0</v>
      </c>
      <c r="X16" s="276">
        <v>-12.138600000000002</v>
      </c>
      <c r="Y16" s="276">
        <v>0</v>
      </c>
      <c r="Z16" s="276">
        <v>0</v>
      </c>
      <c r="AA16" s="276">
        <v>0</v>
      </c>
      <c r="AB16" s="99">
        <v>90.037400000000005</v>
      </c>
      <c r="AC16" s="276">
        <v>7.5031166666666671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96.970136274863904</v>
      </c>
      <c r="AI16" s="276">
        <v>6.932736274863899</v>
      </c>
      <c r="AJ16" s="102">
        <v>7.1863063132933576</v>
      </c>
      <c r="AK16" s="276">
        <v>0.35308188256587414</v>
      </c>
    </row>
    <row r="17" spans="1:37" ht="15" customHeight="1" x14ac:dyDescent="0.2">
      <c r="A17" s="86"/>
      <c r="B17" s="1787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75.385356321109498</v>
      </c>
      <c r="N17" s="375">
        <v>-6.6146436788905021</v>
      </c>
      <c r="O17" s="377">
        <v>75.385356321109498</v>
      </c>
      <c r="P17" s="375">
        <v>-6.6146436788905021</v>
      </c>
      <c r="Q17" s="375">
        <v>743.79100000000005</v>
      </c>
      <c r="R17" s="375">
        <v>-44.220559490231835</v>
      </c>
      <c r="S17" s="87"/>
      <c r="T17" s="740">
        <v>2</v>
      </c>
      <c r="U17" s="375">
        <v>-5.2447059291064306</v>
      </c>
      <c r="V17" s="375">
        <v>-5.2447059291064306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75.385356321109498</v>
      </c>
      <c r="AI17" s="1513">
        <v>-6.6146436788905021</v>
      </c>
      <c r="AJ17" s="376">
        <v>18.235386152590308</v>
      </c>
      <c r="AK17" s="375">
        <v>-5.2447059291064306</v>
      </c>
    </row>
    <row r="18" spans="1:37" ht="15" customHeight="1" x14ac:dyDescent="0.2">
      <c r="A18" s="86"/>
      <c r="B18" s="1787" t="s">
        <v>43</v>
      </c>
      <c r="C18" s="374">
        <v>3</v>
      </c>
      <c r="D18" s="374">
        <v>180</v>
      </c>
      <c r="E18" s="375">
        <v>-21.608000000000001</v>
      </c>
      <c r="F18" s="375">
        <v>5</v>
      </c>
      <c r="G18" s="375">
        <v>0</v>
      </c>
      <c r="H18" s="375">
        <v>2.4</v>
      </c>
      <c r="I18" s="375">
        <v>0</v>
      </c>
      <c r="J18" s="375">
        <v>0</v>
      </c>
      <c r="K18" s="375">
        <v>11.31037615740741</v>
      </c>
      <c r="L18" s="372">
        <v>149.68162384259259</v>
      </c>
      <c r="M18" s="372">
        <v>128.46958141531621</v>
      </c>
      <c r="N18" s="375">
        <v>-21.212042427276373</v>
      </c>
      <c r="O18" s="372">
        <v>128.46958141531621</v>
      </c>
      <c r="P18" s="375">
        <v>-21.212042427276373</v>
      </c>
      <c r="Q18" s="375">
        <v>0</v>
      </c>
      <c r="R18" s="375">
        <v>0</v>
      </c>
      <c r="S18" s="87"/>
      <c r="T18" s="378">
        <v>3</v>
      </c>
      <c r="U18" s="375">
        <v>18.479937296886106</v>
      </c>
      <c r="V18" s="375">
        <v>18.479937296886106</v>
      </c>
      <c r="W18" s="375">
        <v>0</v>
      </c>
      <c r="X18" s="375">
        <v>0</v>
      </c>
      <c r="Y18" s="375">
        <v>5</v>
      </c>
      <c r="Z18" s="375">
        <v>0</v>
      </c>
      <c r="AA18" s="1513">
        <v>4.6399999999999997</v>
      </c>
      <c r="AB18" s="372">
        <v>165.63199999999998</v>
      </c>
      <c r="AC18" s="375">
        <v>12.860135320216047</v>
      </c>
      <c r="AD18" s="375">
        <v>1.9930000000000001</v>
      </c>
      <c r="AE18" s="375">
        <v>11.31037615740741</v>
      </c>
      <c r="AF18" s="375">
        <v>-9.3173761574074092</v>
      </c>
      <c r="AG18" s="375">
        <v>0</v>
      </c>
      <c r="AH18" s="372">
        <v>128.46958141531621</v>
      </c>
      <c r="AI18" s="1513">
        <v>-37.162418584683763</v>
      </c>
      <c r="AJ18" s="376">
        <v>10.02338537963243</v>
      </c>
      <c r="AK18" s="375">
        <v>18.479937296886106</v>
      </c>
    </row>
    <row r="19" spans="1:37" ht="15" customHeight="1" x14ac:dyDescent="0.2">
      <c r="A19" s="86"/>
      <c r="B19" s="1787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2.4</v>
      </c>
      <c r="I19" s="375">
        <v>0</v>
      </c>
      <c r="J19" s="375">
        <v>0</v>
      </c>
      <c r="K19" s="375">
        <v>5.1999398148148099</v>
      </c>
      <c r="L19" s="377">
        <v>392.55906018518522</v>
      </c>
      <c r="M19" s="377">
        <v>398.74536649847857</v>
      </c>
      <c r="N19" s="375">
        <v>6.1863063132933576</v>
      </c>
      <c r="O19" s="377">
        <v>398.74536649847857</v>
      </c>
      <c r="P19" s="375">
        <v>6.1863063132933576</v>
      </c>
      <c r="Q19" s="375">
        <v>0</v>
      </c>
      <c r="R19" s="375">
        <v>0</v>
      </c>
      <c r="S19" s="87"/>
      <c r="T19" s="378" t="s">
        <v>44</v>
      </c>
      <c r="U19" s="375">
        <v>2.0556823432052624</v>
      </c>
      <c r="V19" s="375">
        <v>2.0556823432052624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396.75900000000001</v>
      </c>
      <c r="AC19" s="375">
        <v>32.629921682098768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398.74536649847857</v>
      </c>
      <c r="AI19" s="1513">
        <v>1.9863664984785601</v>
      </c>
      <c r="AJ19" s="376">
        <v>1.2869683823896167</v>
      </c>
      <c r="AK19" s="375">
        <v>2.0556823432052624</v>
      </c>
    </row>
    <row r="20" spans="1:37" ht="15" customHeight="1" x14ac:dyDescent="0.2">
      <c r="A20" s="86"/>
      <c r="B20" s="1787" t="s">
        <v>45</v>
      </c>
      <c r="C20" s="374" t="s">
        <v>46</v>
      </c>
      <c r="D20" s="374">
        <v>1390</v>
      </c>
      <c r="E20" s="375">
        <v>-39.253999999999998</v>
      </c>
      <c r="F20" s="375">
        <v>35</v>
      </c>
      <c r="G20" s="375">
        <v>0</v>
      </c>
      <c r="H20" s="375">
        <v>25.6</v>
      </c>
      <c r="I20" s="375">
        <v>0</v>
      </c>
      <c r="J20" s="375">
        <v>0</v>
      </c>
      <c r="K20" s="375">
        <v>13.132537037037039</v>
      </c>
      <c r="L20" s="372">
        <v>1347.0134629629631</v>
      </c>
      <c r="M20" s="372">
        <v>1347.5488491155534</v>
      </c>
      <c r="N20" s="375">
        <v>0.53538615259026301</v>
      </c>
      <c r="O20" s="372">
        <v>1347.5488491155534</v>
      </c>
      <c r="P20" s="375">
        <v>0.53538615259026301</v>
      </c>
      <c r="Q20" s="375">
        <v>1372.4849999999999</v>
      </c>
      <c r="R20" s="375">
        <v>-24.936150884446533</v>
      </c>
      <c r="S20" s="449"/>
      <c r="T20" s="400" t="s">
        <v>46</v>
      </c>
      <c r="U20" s="375">
        <v>-13.684616448249926</v>
      </c>
      <c r="V20" s="375">
        <v>-13.684616448249926</v>
      </c>
      <c r="W20" s="375">
        <v>0</v>
      </c>
      <c r="X20" s="375">
        <v>0</v>
      </c>
      <c r="Y20" s="375">
        <v>35</v>
      </c>
      <c r="Z20" s="375">
        <v>0</v>
      </c>
      <c r="AA20" s="1513">
        <v>-17.7</v>
      </c>
      <c r="AB20" s="372">
        <v>1342.4460000000001</v>
      </c>
      <c r="AC20" s="375">
        <v>110.77612191358025</v>
      </c>
      <c r="AD20" s="375">
        <v>7.89</v>
      </c>
      <c r="AE20" s="375">
        <v>13.132537037037039</v>
      </c>
      <c r="AF20" s="375">
        <v>-5.2425370370370397</v>
      </c>
      <c r="AG20" s="375">
        <v>0</v>
      </c>
      <c r="AH20" s="372">
        <v>1347.5488491155534</v>
      </c>
      <c r="AI20" s="1513">
        <v>5.1028491155532265</v>
      </c>
      <c r="AJ20" s="376">
        <v>-22.995123195546412</v>
      </c>
      <c r="AK20" s="375">
        <v>-13.684616448249926</v>
      </c>
    </row>
    <row r="21" spans="1:37" ht="15" customHeight="1" x14ac:dyDescent="0.2">
      <c r="A21" s="86"/>
      <c r="B21" s="1787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0.08</v>
      </c>
      <c r="I21" s="375">
        <v>0</v>
      </c>
      <c r="J21" s="375">
        <v>0</v>
      </c>
      <c r="K21" s="375">
        <v>2.5999699074074099</v>
      </c>
      <c r="L21" s="377">
        <v>148.32003009259259</v>
      </c>
      <c r="M21" s="377">
        <v>158.34341547222502</v>
      </c>
      <c r="N21" s="375">
        <v>10.02338537963243</v>
      </c>
      <c r="O21" s="377">
        <v>158.34341547222502</v>
      </c>
      <c r="P21" s="375">
        <v>10.02338537963243</v>
      </c>
      <c r="Q21" s="375">
        <v>248.892</v>
      </c>
      <c r="R21" s="375">
        <v>8.6583838546146694</v>
      </c>
      <c r="S21" s="87"/>
      <c r="T21" s="740">
        <v>4</v>
      </c>
      <c r="U21" s="375">
        <v>1.4556182896467078</v>
      </c>
      <c r="V21" s="375">
        <v>1.4556182896467078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150.91999999999999</v>
      </c>
      <c r="AC21" s="375">
        <v>12.360002507716048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158.34341547222502</v>
      </c>
      <c r="AI21" s="1513">
        <v>7.423415472225031</v>
      </c>
      <c r="AJ21" s="376">
        <v>-0.11225736541929621</v>
      </c>
      <c r="AK21" s="375">
        <v>1.4556182896467078</v>
      </c>
    </row>
    <row r="22" spans="1:37" ht="15" customHeight="1" x14ac:dyDescent="0.2">
      <c r="A22" s="86"/>
      <c r="B22" s="1787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0.08</v>
      </c>
      <c r="I22" s="375">
        <v>0</v>
      </c>
      <c r="J22" s="375">
        <v>0</v>
      </c>
      <c r="K22" s="375">
        <v>0</v>
      </c>
      <c r="L22" s="372">
        <v>97.92</v>
      </c>
      <c r="M22" s="372">
        <v>99.206968382389618</v>
      </c>
      <c r="N22" s="375">
        <v>1.2869683823896167</v>
      </c>
      <c r="O22" s="372">
        <v>99.206968382389618</v>
      </c>
      <c r="P22" s="375">
        <v>1.2869683823896167</v>
      </c>
      <c r="Q22" s="375">
        <v>0</v>
      </c>
      <c r="R22" s="375">
        <v>0</v>
      </c>
      <c r="S22" s="87"/>
      <c r="T22" s="378">
        <v>6</v>
      </c>
      <c r="U22" s="375">
        <v>-0.47935403509990238</v>
      </c>
      <c r="V22" s="375">
        <v>-0.47935403509990238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97.92</v>
      </c>
      <c r="AC22" s="375">
        <v>8.16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99.206968382389618</v>
      </c>
      <c r="AI22" s="1513">
        <v>1.2869683823896167</v>
      </c>
      <c r="AJ22" s="376">
        <v>-7.9861278001790197</v>
      </c>
      <c r="AK22" s="375">
        <v>-0.47935403509990238</v>
      </c>
    </row>
    <row r="23" spans="1:37" ht="15" customHeight="1" x14ac:dyDescent="0.2">
      <c r="A23" s="86"/>
      <c r="B23" s="1787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1.92</v>
      </c>
      <c r="I23" s="375">
        <v>0</v>
      </c>
      <c r="J23" s="375">
        <v>0</v>
      </c>
      <c r="K23" s="375">
        <v>0</v>
      </c>
      <c r="L23" s="377">
        <v>102.08</v>
      </c>
      <c r="M23" s="377">
        <v>79.084876804453586</v>
      </c>
      <c r="N23" s="375">
        <v>-22.995123195546412</v>
      </c>
      <c r="O23" s="377">
        <v>79.084876804453586</v>
      </c>
      <c r="P23" s="375">
        <v>-22.995123195546412</v>
      </c>
      <c r="Q23" s="375">
        <v>102.063</v>
      </c>
      <c r="R23" s="375">
        <v>-22.978123195546416</v>
      </c>
      <c r="S23" s="87"/>
      <c r="T23" s="378" t="s">
        <v>50</v>
      </c>
      <c r="U23" s="375">
        <v>-17.836844497354718</v>
      </c>
      <c r="V23" s="375">
        <v>-17.836844497354718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102.08</v>
      </c>
      <c r="AC23" s="375">
        <v>8.5066666666666659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79.084876804453586</v>
      </c>
      <c r="AI23" s="1513">
        <v>-22.995123195546412</v>
      </c>
      <c r="AJ23" s="376">
        <v>0</v>
      </c>
      <c r="AK23" s="375">
        <v>-17.836844497354718</v>
      </c>
    </row>
    <row r="24" spans="1:37" ht="15" customHeight="1" thickBot="1" x14ac:dyDescent="0.3">
      <c r="A24" s="86"/>
      <c r="B24" s="1787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0.24</v>
      </c>
      <c r="I24" s="90">
        <v>0</v>
      </c>
      <c r="J24" s="90">
        <v>0</v>
      </c>
      <c r="K24" s="90">
        <v>0</v>
      </c>
      <c r="L24" s="372">
        <v>296.76</v>
      </c>
      <c r="M24" s="372">
        <v>289.22429933765471</v>
      </c>
      <c r="N24" s="90">
        <v>-7.5357006623452776</v>
      </c>
      <c r="O24" s="372">
        <v>289.22429933765471</v>
      </c>
      <c r="P24" s="90">
        <v>-7.5357006623452776</v>
      </c>
      <c r="Q24" s="90">
        <v>296.78399999999999</v>
      </c>
      <c r="R24" s="90">
        <v>-7.5597006623452785</v>
      </c>
      <c r="S24" s="103"/>
      <c r="T24" s="740" t="s">
        <v>52</v>
      </c>
      <c r="U24" s="90">
        <v>13.856255225862014</v>
      </c>
      <c r="V24" s="90">
        <v>13.856255225862014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296.76</v>
      </c>
      <c r="AC24" s="90">
        <v>24.73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289.22429933765471</v>
      </c>
      <c r="AI24" s="90">
        <v>-7.5357006623452776</v>
      </c>
      <c r="AJ24" s="376">
        <v>66.137035110342936</v>
      </c>
      <c r="AK24" s="90">
        <v>13.856255225862014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40</v>
      </c>
      <c r="G25" s="275">
        <v>0</v>
      </c>
      <c r="H25" s="275">
        <v>32.72</v>
      </c>
      <c r="I25" s="275">
        <v>0</v>
      </c>
      <c r="J25" s="275">
        <v>0</v>
      </c>
      <c r="K25" s="275">
        <v>32.242822916666668</v>
      </c>
      <c r="L25" s="93">
        <v>2718.5101770833335</v>
      </c>
      <c r="M25" s="93">
        <v>2672.9788496220444</v>
      </c>
      <c r="N25" s="275">
        <v>-45.531327461289038</v>
      </c>
      <c r="O25" s="93">
        <v>2672.9788496220444</v>
      </c>
      <c r="P25" s="275">
        <v>-45.531327461289038</v>
      </c>
      <c r="Q25" s="275">
        <v>2764.0149999999999</v>
      </c>
      <c r="R25" s="275">
        <v>-91.036150377955437</v>
      </c>
      <c r="T25" s="92" t="s">
        <v>47</v>
      </c>
      <c r="U25" s="275">
        <v>-1.0449458716448135</v>
      </c>
      <c r="V25" s="275">
        <v>-1.0449458716448135</v>
      </c>
      <c r="W25" s="275">
        <v>0</v>
      </c>
      <c r="X25" s="275">
        <v>-12.138600000000002</v>
      </c>
      <c r="Y25" s="275">
        <v>40</v>
      </c>
      <c r="Z25" s="275">
        <v>0</v>
      </c>
      <c r="AA25" s="275">
        <v>-14.059999999999999</v>
      </c>
      <c r="AB25" s="93">
        <v>2724.5544</v>
      </c>
      <c r="AC25" s="275">
        <v>224.35929809027778</v>
      </c>
      <c r="AD25" s="275">
        <v>15.708</v>
      </c>
      <c r="AE25" s="275">
        <v>32.242822916666668</v>
      </c>
      <c r="AF25" s="275">
        <v>-16.53482291666667</v>
      </c>
      <c r="AG25" s="275">
        <v>0</v>
      </c>
      <c r="AH25" s="93">
        <v>2672.9788496220444</v>
      </c>
      <c r="AI25" s="275">
        <v>-51.575550377955551</v>
      </c>
      <c r="AJ25" s="98">
        <v>-17.517458982977018</v>
      </c>
      <c r="AK25" s="275">
        <v>-1.0449458716448135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5</v>
      </c>
      <c r="G26" s="90">
        <v>0</v>
      </c>
      <c r="H26" s="90">
        <v>4.8</v>
      </c>
      <c r="I26" s="90">
        <v>0</v>
      </c>
      <c r="J26" s="90">
        <v>0</v>
      </c>
      <c r="K26" s="90">
        <v>16.510315972222219</v>
      </c>
      <c r="L26" s="270">
        <v>726.41668402777782</v>
      </c>
      <c r="M26" s="270">
        <v>699.57044050976822</v>
      </c>
      <c r="N26" s="90">
        <v>-26.846243518009601</v>
      </c>
      <c r="O26" s="270">
        <v>699.57044050976822</v>
      </c>
      <c r="P26" s="90">
        <v>-26.846243518009601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-12.138600000000002</v>
      </c>
      <c r="Y26" s="90">
        <v>5</v>
      </c>
      <c r="Z26" s="90">
        <v>0</v>
      </c>
      <c r="AA26" s="90">
        <v>3.6399999999999997</v>
      </c>
      <c r="AB26" s="270">
        <v>2076.8744000000002</v>
      </c>
      <c r="AC26" s="90">
        <v>59.826507002314813</v>
      </c>
      <c r="AD26" s="90">
        <v>6.2910000000000004</v>
      </c>
      <c r="AE26" s="90">
        <v>16.510315972222219</v>
      </c>
      <c r="AF26" s="90">
        <v>-10.219315972222219</v>
      </c>
      <c r="AG26" s="90">
        <v>0</v>
      </c>
      <c r="AH26" s="270">
        <v>699.57044050976822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-59.543999999999997</v>
      </c>
      <c r="F27" s="90">
        <v>81</v>
      </c>
      <c r="G27" s="90">
        <v>0</v>
      </c>
      <c r="H27" s="90">
        <v>40.539354838709677</v>
      </c>
      <c r="I27" s="90">
        <v>0</v>
      </c>
      <c r="J27" s="90">
        <v>0</v>
      </c>
      <c r="K27" s="90">
        <v>38.148517361111111</v>
      </c>
      <c r="L27" s="270">
        <v>6273.7681278001801</v>
      </c>
      <c r="M27" s="270">
        <v>6194.4493812158125</v>
      </c>
      <c r="N27" s="90">
        <v>-79.318746584367545</v>
      </c>
      <c r="O27" s="270">
        <v>6196</v>
      </c>
      <c r="P27" s="90">
        <v>-77.768127800180082</v>
      </c>
      <c r="Q27" s="90"/>
      <c r="R27" s="90"/>
      <c r="T27" s="272"/>
      <c r="U27" s="90">
        <v>6.8932167597831722</v>
      </c>
      <c r="V27" s="90">
        <v>6</v>
      </c>
      <c r="W27" s="90">
        <v>0</v>
      </c>
      <c r="X27" s="90">
        <v>-14.722000000000005</v>
      </c>
      <c r="Y27" s="90">
        <v>41</v>
      </c>
      <c r="Z27" s="90">
        <v>0</v>
      </c>
      <c r="AA27" s="90">
        <v>-15.059999999999999</v>
      </c>
      <c r="AB27" s="270">
        <v>6242.1346451612899</v>
      </c>
      <c r="AC27" s="90">
        <v>516.99884398334825</v>
      </c>
      <c r="AD27" s="90">
        <v>45.009</v>
      </c>
      <c r="AE27" s="90">
        <v>38.148517361111111</v>
      </c>
      <c r="AF27" s="90">
        <v>6.8604826388888895</v>
      </c>
      <c r="AG27" s="90">
        <v>0</v>
      </c>
      <c r="AH27" s="270">
        <v>6196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31.896999999999998</v>
      </c>
      <c r="F29" s="90">
        <v>0</v>
      </c>
      <c r="G29" s="90">
        <v>0</v>
      </c>
      <c r="H29" s="90">
        <v>12</v>
      </c>
      <c r="I29" s="90">
        <v>0</v>
      </c>
      <c r="J29" s="90">
        <v>0</v>
      </c>
      <c r="K29" s="90">
        <v>11.86473842592593</v>
      </c>
      <c r="L29" s="270">
        <v>998.03226157407414</v>
      </c>
      <c r="M29" s="270">
        <v>987.42702682080244</v>
      </c>
      <c r="N29" s="90">
        <v>-10.605234753271702</v>
      </c>
      <c r="O29" s="270">
        <v>1062.271796684417</v>
      </c>
      <c r="P29" s="90">
        <v>64.239535110342899</v>
      </c>
      <c r="Q29" s="90"/>
      <c r="R29" s="90"/>
      <c r="T29" s="272"/>
      <c r="U29" s="90">
        <v>-65.175824611134658</v>
      </c>
      <c r="V29" s="90">
        <v>-15.5780133205933</v>
      </c>
      <c r="W29" s="90">
        <v>0</v>
      </c>
      <c r="X29" s="90">
        <v>-1.8975</v>
      </c>
      <c r="Y29" s="90">
        <v>0</v>
      </c>
      <c r="Z29" s="90">
        <v>0</v>
      </c>
      <c r="AA29" s="90">
        <v>0</v>
      </c>
      <c r="AB29" s="270">
        <v>1007.9995</v>
      </c>
      <c r="AC29" s="90">
        <v>83.011230131172837</v>
      </c>
      <c r="AD29" s="90">
        <v>39.524999999999999</v>
      </c>
      <c r="AE29" s="90">
        <v>11.86473842592593</v>
      </c>
      <c r="AF29" s="90">
        <v>27.66026157407407</v>
      </c>
      <c r="AG29" s="90">
        <v>0</v>
      </c>
      <c r="AH29" s="270">
        <v>1062.271796684417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31.896999999999998</v>
      </c>
      <c r="F30" s="276">
        <v>0</v>
      </c>
      <c r="G30" s="276">
        <v>0</v>
      </c>
      <c r="H30" s="276">
        <v>12</v>
      </c>
      <c r="I30" s="276">
        <v>0</v>
      </c>
      <c r="J30" s="276">
        <v>0</v>
      </c>
      <c r="K30" s="276">
        <v>11.86473842592593</v>
      </c>
      <c r="L30" s="99">
        <v>998.03226157407414</v>
      </c>
      <c r="M30" s="99">
        <v>987.42702682080244</v>
      </c>
      <c r="N30" s="276">
        <v>-10.605234753271702</v>
      </c>
      <c r="O30" s="99">
        <v>1062.271796684417</v>
      </c>
      <c r="P30" s="276">
        <v>64.239535110342899</v>
      </c>
      <c r="Q30" s="276">
        <v>0</v>
      </c>
      <c r="R30" s="276">
        <v>0</v>
      </c>
      <c r="T30" s="100">
        <v>2</v>
      </c>
      <c r="U30" s="276">
        <v>-65.175824611134658</v>
      </c>
      <c r="V30" s="276">
        <v>-15.5780133205933</v>
      </c>
      <c r="W30" s="276">
        <v>0</v>
      </c>
      <c r="X30" s="276">
        <v>-1.8975</v>
      </c>
      <c r="Y30" s="276">
        <v>0</v>
      </c>
      <c r="Z30" s="276">
        <v>0</v>
      </c>
      <c r="AA30" s="276">
        <v>0</v>
      </c>
      <c r="AB30" s="99">
        <v>1007.9995</v>
      </c>
      <c r="AC30" s="276">
        <v>83.011230131172837</v>
      </c>
      <c r="AD30" s="276">
        <v>39.524999999999999</v>
      </c>
      <c r="AE30" s="276">
        <v>11.86473842592593</v>
      </c>
      <c r="AF30" s="276">
        <v>27.66026157407407</v>
      </c>
      <c r="AG30" s="276">
        <v>0</v>
      </c>
      <c r="AH30" s="99">
        <v>1062.271796684417</v>
      </c>
      <c r="AI30" s="276">
        <v>54.272296684417029</v>
      </c>
      <c r="AJ30" s="276">
        <v>0.95582474611728685</v>
      </c>
      <c r="AK30" s="276">
        <v>-15.5780133205933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12</v>
      </c>
      <c r="I31" s="375">
        <v>0</v>
      </c>
      <c r="J31" s="375">
        <v>0</v>
      </c>
      <c r="K31" s="375">
        <v>3.6987766203703698</v>
      </c>
      <c r="L31" s="99">
        <v>1384.3012233796296</v>
      </c>
      <c r="M31" s="99">
        <v>1271.6513737469629</v>
      </c>
      <c r="N31" s="375">
        <v>-112.6498496326667</v>
      </c>
      <c r="O31" s="99">
        <v>1368.0397162063325</v>
      </c>
      <c r="P31" s="375">
        <v>-16.261507173297105</v>
      </c>
      <c r="Q31" s="375">
        <v>2411.4569999999999</v>
      </c>
      <c r="R31" s="375">
        <v>18.854512890749447</v>
      </c>
      <c r="S31" s="103"/>
      <c r="T31" s="740">
        <v>3</v>
      </c>
      <c r="U31" s="375">
        <v>-27.447104092332438</v>
      </c>
      <c r="V31" s="375">
        <v>37.782016816636542</v>
      </c>
      <c r="W31" s="375">
        <v>0</v>
      </c>
      <c r="X31" s="375">
        <v>-3.1</v>
      </c>
      <c r="Y31" s="375">
        <v>0</v>
      </c>
      <c r="Z31" s="375">
        <v>0</v>
      </c>
      <c r="AA31" s="1513">
        <v>0</v>
      </c>
      <c r="AB31" s="99">
        <v>1384.9</v>
      </c>
      <c r="AC31" s="375">
        <v>115.10010194830248</v>
      </c>
      <c r="AD31" s="375">
        <v>11.132</v>
      </c>
      <c r="AE31" s="375">
        <v>3.6987766203703698</v>
      </c>
      <c r="AF31" s="375">
        <v>7.4332233796296299</v>
      </c>
      <c r="AG31" s="375">
        <v>0</v>
      </c>
      <c r="AH31" s="99">
        <v>1368.0397162063325</v>
      </c>
      <c r="AI31" s="1513">
        <v>-16.860283793667577</v>
      </c>
      <c r="AJ31" s="375">
        <v>52.97552793704574</v>
      </c>
      <c r="AK31" s="375">
        <v>37.782016816636542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30</v>
      </c>
      <c r="G32" s="375">
        <v>0</v>
      </c>
      <c r="H32" s="375">
        <v>1.6</v>
      </c>
      <c r="I32" s="375">
        <v>0</v>
      </c>
      <c r="J32" s="375">
        <v>0</v>
      </c>
      <c r="K32" s="375">
        <v>0</v>
      </c>
      <c r="L32" s="99">
        <v>382.12199999999996</v>
      </c>
      <c r="M32" s="99">
        <v>339.70454101702296</v>
      </c>
      <c r="N32" s="375">
        <v>-42.417458982976996</v>
      </c>
      <c r="O32" s="99">
        <v>339.70454101702296</v>
      </c>
      <c r="P32" s="375">
        <v>-42.417458982976996</v>
      </c>
      <c r="Q32" s="375">
        <v>0</v>
      </c>
      <c r="R32" s="375">
        <v>0</v>
      </c>
      <c r="S32" s="103"/>
      <c r="T32" s="101">
        <v>1</v>
      </c>
      <c r="U32" s="375">
        <v>15.441239667058994</v>
      </c>
      <c r="V32" s="375">
        <v>15.441239667058994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357.22199999999998</v>
      </c>
      <c r="AC32" s="375">
        <v>29.7685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339.70454101702296</v>
      </c>
      <c r="AI32" s="1513">
        <v>-17.517458982977018</v>
      </c>
      <c r="AJ32" s="375">
        <v>0</v>
      </c>
      <c r="AK32" s="375">
        <v>15.441239667058994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16.568999999999999</v>
      </c>
      <c r="F33" s="90">
        <v>0</v>
      </c>
      <c r="G33" s="90">
        <v>0</v>
      </c>
      <c r="H33" s="90">
        <v>11.92</v>
      </c>
      <c r="I33" s="90">
        <v>0</v>
      </c>
      <c r="J33" s="90">
        <v>0</v>
      </c>
      <c r="K33" s="90">
        <v>2.2489374999999998</v>
      </c>
      <c r="L33" s="99">
        <v>1362.4000624999999</v>
      </c>
      <c r="M33" s="99">
        <v>1340.9839460922276</v>
      </c>
      <c r="N33" s="90">
        <v>-21.416116407772279</v>
      </c>
      <c r="O33" s="99">
        <v>1340.9839460922276</v>
      </c>
      <c r="P33" s="90">
        <v>-21.416116407772279</v>
      </c>
      <c r="Q33" s="90">
        <v>1725.2909999999999</v>
      </c>
      <c r="R33" s="90">
        <v>-44.602512890749267</v>
      </c>
      <c r="S33" s="103"/>
      <c r="T33" s="740">
        <v>2</v>
      </c>
      <c r="U33" s="90">
        <v>-43.645243163101895</v>
      </c>
      <c r="V33" s="90">
        <v>-43.645243163101895</v>
      </c>
      <c r="W33" s="90">
        <v>0</v>
      </c>
      <c r="X33" s="90">
        <v>5.0999999999999996</v>
      </c>
      <c r="Y33" s="90">
        <v>0</v>
      </c>
      <c r="Z33" s="90">
        <v>0</v>
      </c>
      <c r="AA33" s="90">
        <v>0</v>
      </c>
      <c r="AB33" s="99">
        <v>1369.7489999999998</v>
      </c>
      <c r="AC33" s="90">
        <v>113.95833854166665</v>
      </c>
      <c r="AD33" s="90">
        <v>22.709</v>
      </c>
      <c r="AE33" s="90">
        <v>2.2489374999999998</v>
      </c>
      <c r="AF33" s="90">
        <v>20.460062499999999</v>
      </c>
      <c r="AG33" s="90">
        <v>0</v>
      </c>
      <c r="AH33" s="99">
        <v>1340.9839460922276</v>
      </c>
      <c r="AI33" s="90">
        <v>-28.765053907772199</v>
      </c>
      <c r="AJ33" s="90">
        <v>0</v>
      </c>
      <c r="AK33" s="90">
        <v>-43.645243163101895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32.187999999999995</v>
      </c>
      <c r="F34" s="275">
        <v>30</v>
      </c>
      <c r="G34" s="275">
        <v>0</v>
      </c>
      <c r="H34" s="275">
        <v>37.520000000000003</v>
      </c>
      <c r="I34" s="275">
        <v>0</v>
      </c>
      <c r="J34" s="275">
        <v>0</v>
      </c>
      <c r="K34" s="275">
        <v>17.812452546296299</v>
      </c>
      <c r="L34" s="93">
        <v>4126.8555474537034</v>
      </c>
      <c r="M34" s="93">
        <v>3939.7668876770158</v>
      </c>
      <c r="N34" s="275">
        <v>-187.08865977668756</v>
      </c>
      <c r="O34" s="93">
        <v>4111</v>
      </c>
      <c r="P34" s="275">
        <v>-15.855547453703366</v>
      </c>
      <c r="Q34" s="275">
        <v>4136.7479999999996</v>
      </c>
      <c r="R34" s="275">
        <v>-25.747999999999593</v>
      </c>
      <c r="S34" s="449"/>
      <c r="T34" s="96" t="s">
        <v>54</v>
      </c>
      <c r="U34" s="275">
        <v>-120.82693219951034</v>
      </c>
      <c r="V34" s="275">
        <v>-6</v>
      </c>
      <c r="W34" s="275">
        <v>0</v>
      </c>
      <c r="X34" s="275">
        <v>0.10249999999999915</v>
      </c>
      <c r="Y34" s="275">
        <v>0</v>
      </c>
      <c r="Z34" s="275">
        <v>0</v>
      </c>
      <c r="AA34" s="275">
        <v>5.0999999999999996</v>
      </c>
      <c r="AB34" s="93">
        <v>4119.8705</v>
      </c>
      <c r="AC34" s="275">
        <v>341.83817062114196</v>
      </c>
      <c r="AD34" s="275">
        <v>82.988</v>
      </c>
      <c r="AE34" s="275">
        <v>17.812452546296299</v>
      </c>
      <c r="AF34" s="275">
        <v>65.1755474537037</v>
      </c>
      <c r="AG34" s="275">
        <v>0</v>
      </c>
      <c r="AH34" s="93">
        <v>4111</v>
      </c>
      <c r="AI34" s="275">
        <v>-8.8704999999999927</v>
      </c>
      <c r="AJ34" s="275">
        <v>0</v>
      </c>
      <c r="AK34" s="275">
        <v>-6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10400.623675253883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-9.9599999999999991</v>
      </c>
      <c r="AB35" s="99">
        <v>10362.005145161289</v>
      </c>
      <c r="AC35" s="118"/>
      <c r="AD35" s="118"/>
      <c r="AE35" s="118"/>
      <c r="AF35" s="118"/>
      <c r="AG35" s="118">
        <v>0</v>
      </c>
      <c r="AH35" s="99">
        <v>10307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-27.356000000000002</v>
      </c>
      <c r="F36" s="108">
        <v>111</v>
      </c>
      <c r="G36" s="108">
        <v>0</v>
      </c>
      <c r="H36" s="108">
        <v>78.05935483870968</v>
      </c>
      <c r="I36" s="108">
        <v>0</v>
      </c>
      <c r="J36" s="442">
        <v>0</v>
      </c>
      <c r="K36" s="108">
        <v>55.96096990740741</v>
      </c>
      <c r="L36" s="108">
        <v>10400.623675253883</v>
      </c>
      <c r="M36" s="108">
        <v>10134.216268892829</v>
      </c>
      <c r="N36" s="108">
        <v>-266.40740636105329</v>
      </c>
      <c r="O36" s="108">
        <v>10328.149350259115</v>
      </c>
      <c r="P36" s="108">
        <v>-72.474324994767812</v>
      </c>
      <c r="Q36" s="108">
        <v>10435.303</v>
      </c>
      <c r="R36" s="108">
        <v>-107.15364974088516</v>
      </c>
      <c r="S36" s="109"/>
      <c r="T36" s="105" t="s">
        <v>286</v>
      </c>
      <c r="U36" s="108">
        <v>-113.93371543972714</v>
      </c>
      <c r="V36" s="108">
        <v>0</v>
      </c>
      <c r="W36" s="108">
        <v>0</v>
      </c>
      <c r="X36" s="108">
        <v>-14.619500000000006</v>
      </c>
      <c r="Y36" s="108">
        <v>41</v>
      </c>
      <c r="Z36" s="108">
        <v>0</v>
      </c>
      <c r="AA36" s="108">
        <v>-9.9599999999999991</v>
      </c>
      <c r="AB36" s="106">
        <v>10362.005145161289</v>
      </c>
      <c r="AC36" s="108">
        <v>858.83701460449015</v>
      </c>
      <c r="AD36" s="108">
        <v>127.997</v>
      </c>
      <c r="AE36" s="108">
        <v>55.96096990740741</v>
      </c>
      <c r="AF36" s="108">
        <v>72.036030092592597</v>
      </c>
      <c r="AG36" s="108">
        <v>0</v>
      </c>
      <c r="AH36" s="108">
        <v>10307</v>
      </c>
      <c r="AI36" s="108">
        <v>-55.005145161288965</v>
      </c>
      <c r="AJ36" s="110" t="s">
        <v>320</v>
      </c>
      <c r="AK36" s="108">
        <v>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91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0.8</v>
      </c>
      <c r="I39" s="276">
        <v>0</v>
      </c>
      <c r="J39" s="276">
        <v>0</v>
      </c>
      <c r="K39" s="276">
        <v>2.8</v>
      </c>
      <c r="L39" s="266">
        <v>259.03399999999999</v>
      </c>
      <c r="M39" s="266">
        <v>230.42500000000001</v>
      </c>
      <c r="N39" s="276">
        <v>-28.60899999999998</v>
      </c>
      <c r="O39" s="266">
        <v>230.42500000000001</v>
      </c>
      <c r="P39" s="276">
        <v>-28.60899999999998</v>
      </c>
      <c r="Q39" s="276">
        <v>0</v>
      </c>
      <c r="R39" s="276"/>
      <c r="S39" s="116"/>
      <c r="T39" s="266">
        <v>1</v>
      </c>
      <c r="U39" s="276">
        <v>-25.99799999999999</v>
      </c>
      <c r="V39" s="276">
        <v>-25.99799999999999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244.834</v>
      </c>
      <c r="AC39" s="276">
        <v>20.402833333333334</v>
      </c>
      <c r="AD39" s="276">
        <v>1.425</v>
      </c>
      <c r="AE39" s="276">
        <v>2.8</v>
      </c>
      <c r="AF39" s="276">
        <v>-1.3749999999999998</v>
      </c>
      <c r="AG39" s="276">
        <v>0</v>
      </c>
      <c r="AH39" s="266">
        <v>230.42500000000001</v>
      </c>
      <c r="AI39" s="276">
        <v>-14.408999999999992</v>
      </c>
      <c r="AJ39" s="276">
        <v>-14.408999999999992</v>
      </c>
      <c r="AK39" s="276">
        <v>-25.99799999999999</v>
      </c>
    </row>
    <row r="40" spans="1:37" ht="15" customHeight="1" x14ac:dyDescent="0.2">
      <c r="A40" s="86"/>
      <c r="B40" s="1787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0.8</v>
      </c>
      <c r="I40" s="375">
        <v>0</v>
      </c>
      <c r="J40" s="375">
        <v>0</v>
      </c>
      <c r="K40" s="375">
        <v>0</v>
      </c>
      <c r="L40" s="374">
        <v>413.29599999999999</v>
      </c>
      <c r="M40" s="374">
        <v>407.01499999999999</v>
      </c>
      <c r="N40" s="375">
        <v>-6.2810000000000059</v>
      </c>
      <c r="O40" s="374">
        <v>407.01499999999999</v>
      </c>
      <c r="P40" s="375">
        <v>-6.2810000000000059</v>
      </c>
      <c r="Q40" s="375">
        <v>0</v>
      </c>
      <c r="R40" s="375"/>
      <c r="S40" s="116"/>
      <c r="T40" s="374">
        <v>3</v>
      </c>
      <c r="U40" s="375">
        <v>-2.6570000000000391</v>
      </c>
      <c r="V40" s="375">
        <v>-2.6570000000000391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413.29599999999999</v>
      </c>
      <c r="AC40" s="375">
        <v>34.441333333333333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407.01499999999999</v>
      </c>
      <c r="AI40" s="375">
        <v>-6.2810000000000059</v>
      </c>
      <c r="AJ40" s="375">
        <v>-6.2810000000000059</v>
      </c>
      <c r="AK40" s="375">
        <v>-2.6570000000000391</v>
      </c>
    </row>
    <row r="41" spans="1:37" ht="15" customHeight="1" x14ac:dyDescent="0.2">
      <c r="A41" s="86"/>
      <c r="B41" s="1787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179.01599999999999</v>
      </c>
      <c r="N41" s="375">
        <v>-0.98400000000000887</v>
      </c>
      <c r="O41" s="374">
        <v>179.01599999999999</v>
      </c>
      <c r="P41" s="375">
        <v>-0.98400000000000887</v>
      </c>
      <c r="Q41" s="375">
        <v>0</v>
      </c>
      <c r="R41" s="375"/>
      <c r="S41" s="116"/>
      <c r="T41" s="374">
        <v>4</v>
      </c>
      <c r="U41" s="375">
        <v>-1.9860000000000184</v>
      </c>
      <c r="V41" s="375">
        <v>-1.9860000000000184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179.01599999999999</v>
      </c>
      <c r="AI41" s="375">
        <v>-0.98400000000000887</v>
      </c>
      <c r="AJ41" s="375">
        <v>-0.98400000000000887</v>
      </c>
      <c r="AK41" s="375">
        <v>-1.9860000000000184</v>
      </c>
    </row>
    <row r="42" spans="1:37" ht="15" customHeight="1" x14ac:dyDescent="0.2">
      <c r="A42" s="86"/>
      <c r="B42" s="1787" t="s">
        <v>74</v>
      </c>
      <c r="C42" s="374"/>
      <c r="D42" s="374">
        <v>2575</v>
      </c>
      <c r="E42" s="375">
        <v>76.196000000000012</v>
      </c>
      <c r="F42" s="375">
        <v>0</v>
      </c>
      <c r="G42" s="375">
        <v>0</v>
      </c>
      <c r="H42" s="375">
        <v>52.88</v>
      </c>
      <c r="I42" s="375">
        <v>0</v>
      </c>
      <c r="J42" s="375">
        <v>0</v>
      </c>
      <c r="K42" s="375">
        <v>14.8</v>
      </c>
      <c r="L42" s="374">
        <v>2583.5159999999996</v>
      </c>
      <c r="M42" s="374">
        <v>2587.0700000000002</v>
      </c>
      <c r="N42" s="375">
        <v>3.5540000000005421</v>
      </c>
      <c r="O42" s="374">
        <v>2587.0700000000002</v>
      </c>
      <c r="P42" s="375">
        <v>3.5540000000005421</v>
      </c>
      <c r="Q42" s="375">
        <v>0</v>
      </c>
      <c r="R42" s="375"/>
      <c r="S42" s="116"/>
      <c r="T42" s="374" t="s">
        <v>95</v>
      </c>
      <c r="U42" s="375">
        <v>18.950000000000273</v>
      </c>
      <c r="V42" s="375">
        <v>18.950000000000273</v>
      </c>
      <c r="W42" s="375">
        <v>0</v>
      </c>
      <c r="X42" s="375">
        <v>-22</v>
      </c>
      <c r="Y42" s="375">
        <v>0</v>
      </c>
      <c r="Z42" s="375">
        <v>-42</v>
      </c>
      <c r="AA42" s="375">
        <v>40</v>
      </c>
      <c r="AB42" s="374">
        <v>2574.3159999999998</v>
      </c>
      <c r="AC42" s="375">
        <v>214.52633333333333</v>
      </c>
      <c r="AD42" s="375">
        <v>9.6059999999999999</v>
      </c>
      <c r="AE42" s="375">
        <v>14.8</v>
      </c>
      <c r="AF42" s="375">
        <v>-5.1940000000000008</v>
      </c>
      <c r="AG42" s="375">
        <v>0</v>
      </c>
      <c r="AH42" s="374">
        <v>2587.0700000000002</v>
      </c>
      <c r="AI42" s="375">
        <v>12.75400000000036</v>
      </c>
      <c r="AJ42" s="375">
        <v>12.75400000000036</v>
      </c>
      <c r="AK42" s="375">
        <v>18.950000000000273</v>
      </c>
    </row>
    <row r="43" spans="1:37" ht="15" customHeight="1" x14ac:dyDescent="0.2">
      <c r="A43" s="86"/>
      <c r="B43" s="1787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0.08</v>
      </c>
      <c r="I43" s="375">
        <v>0</v>
      </c>
      <c r="J43" s="375">
        <v>0</v>
      </c>
      <c r="K43" s="375">
        <v>0</v>
      </c>
      <c r="L43" s="374">
        <v>204.97099999999998</v>
      </c>
      <c r="M43" s="374">
        <v>204.976</v>
      </c>
      <c r="N43" s="375">
        <v>5.0000000000238742E-3</v>
      </c>
      <c r="O43" s="374">
        <v>204.976</v>
      </c>
      <c r="P43" s="375">
        <v>5.0000000000238742E-3</v>
      </c>
      <c r="Q43" s="375">
        <v>0</v>
      </c>
      <c r="R43" s="375"/>
      <c r="S43" s="116"/>
      <c r="T43" s="374" t="s">
        <v>96</v>
      </c>
      <c r="U43" s="375">
        <v>-1.099999999999568E-2</v>
      </c>
      <c r="V43" s="375">
        <v>-1.099999999999568E-2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204.97099999999998</v>
      </c>
      <c r="AC43" s="375">
        <v>17.080916666666663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204.976</v>
      </c>
      <c r="AI43" s="375">
        <v>5.0000000000238742E-3</v>
      </c>
      <c r="AJ43" s="375">
        <v>5.0000000000238742E-3</v>
      </c>
      <c r="AK43" s="375">
        <v>-1.099999999999568E-2</v>
      </c>
    </row>
    <row r="44" spans="1:37" ht="15" customHeight="1" x14ac:dyDescent="0.2">
      <c r="A44" s="86"/>
      <c r="B44" s="1787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1.6</v>
      </c>
      <c r="I44" s="375">
        <v>0</v>
      </c>
      <c r="J44" s="375">
        <v>0</v>
      </c>
      <c r="K44" s="375">
        <v>3.7</v>
      </c>
      <c r="L44" s="374">
        <v>711.69999999999993</v>
      </c>
      <c r="M44" s="374">
        <v>672.53399999999999</v>
      </c>
      <c r="N44" s="375">
        <v>-39.16599999999994</v>
      </c>
      <c r="O44" s="374">
        <v>672.53399999999999</v>
      </c>
      <c r="P44" s="375">
        <v>-39.16599999999994</v>
      </c>
      <c r="Q44" s="375">
        <v>0</v>
      </c>
      <c r="R44" s="375"/>
      <c r="S44" s="116"/>
      <c r="T44" s="374" t="s">
        <v>97</v>
      </c>
      <c r="U44" s="375">
        <v>-21.566000000000031</v>
      </c>
      <c r="V44" s="375">
        <v>-21.566000000000031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715.4</v>
      </c>
      <c r="AC44" s="375">
        <v>59.616666666666667</v>
      </c>
      <c r="AD44" s="375">
        <v>0.28699999999999998</v>
      </c>
      <c r="AE44" s="375">
        <v>3.7</v>
      </c>
      <c r="AF44" s="375">
        <v>-3.4130000000000003</v>
      </c>
      <c r="AG44" s="375">
        <v>0</v>
      </c>
      <c r="AH44" s="374">
        <v>672.53399999999999</v>
      </c>
      <c r="AI44" s="375">
        <v>-42.865999999999985</v>
      </c>
      <c r="AJ44" s="375">
        <v>-42.865999999999985</v>
      </c>
      <c r="AK44" s="375">
        <v>-21.566000000000031</v>
      </c>
    </row>
    <row r="45" spans="1:37" ht="15" hidden="1" customHeight="1" x14ac:dyDescent="0.2">
      <c r="A45" s="86"/>
      <c r="B45" s="1787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87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87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75.034000000000006</v>
      </c>
      <c r="N47" s="375">
        <v>3.4000000000006025E-2</v>
      </c>
      <c r="O47" s="374">
        <v>75.034000000000006</v>
      </c>
      <c r="P47" s="375">
        <v>3.4000000000006025E-2</v>
      </c>
      <c r="Q47" s="375">
        <v>0</v>
      </c>
      <c r="R47" s="375"/>
      <c r="S47" s="87"/>
      <c r="T47" s="374" t="s">
        <v>98</v>
      </c>
      <c r="U47" s="375">
        <v>6.0000000000002274E-3</v>
      </c>
      <c r="V47" s="375">
        <v>6.0000000000002274E-3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75.034000000000006</v>
      </c>
      <c r="AI47" s="375">
        <v>3.4000000000006025E-2</v>
      </c>
      <c r="AJ47" s="401">
        <v>-9.2690000000000055</v>
      </c>
      <c r="AK47" s="375">
        <v>6.0000000000002274E-3</v>
      </c>
    </row>
    <row r="48" spans="1:37" ht="15" customHeight="1" x14ac:dyDescent="0.2">
      <c r="A48" s="86"/>
      <c r="B48" s="1787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2.88</v>
      </c>
      <c r="I48" s="375">
        <v>0</v>
      </c>
      <c r="J48" s="375">
        <v>0</v>
      </c>
      <c r="K48" s="375">
        <v>0.2</v>
      </c>
      <c r="L48" s="374">
        <v>411.02100000000002</v>
      </c>
      <c r="M48" s="374">
        <v>401.952</v>
      </c>
      <c r="N48" s="375">
        <v>-9.0690000000000168</v>
      </c>
      <c r="O48" s="374">
        <v>401.952</v>
      </c>
      <c r="P48" s="375">
        <v>-9.0690000000000168</v>
      </c>
      <c r="Q48" s="375">
        <v>0</v>
      </c>
      <c r="R48" s="375"/>
      <c r="S48" s="87"/>
      <c r="T48" s="374" t="s">
        <v>99</v>
      </c>
      <c r="U48" s="375">
        <v>-1.3249999999999886</v>
      </c>
      <c r="V48" s="375">
        <v>-1.3249999999999886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411.221</v>
      </c>
      <c r="AC48" s="375">
        <v>34.268416666666667</v>
      </c>
      <c r="AD48" s="375">
        <v>0.78</v>
      </c>
      <c r="AE48" s="375">
        <v>0.2</v>
      </c>
      <c r="AF48" s="375">
        <v>0.58000000000000007</v>
      </c>
      <c r="AG48" s="375">
        <v>0</v>
      </c>
      <c r="AH48" s="374">
        <v>401.952</v>
      </c>
      <c r="AI48" s="375">
        <v>-9.2690000000000055</v>
      </c>
      <c r="AJ48" s="401">
        <v>8.6529999999997926</v>
      </c>
      <c r="AK48" s="375">
        <v>-1.3249999999999886</v>
      </c>
    </row>
    <row r="49" spans="1:37" ht="15" customHeight="1" thickBot="1" x14ac:dyDescent="0.25">
      <c r="A49" s="86"/>
      <c r="B49" s="1789" t="s">
        <v>80</v>
      </c>
      <c r="C49" s="89"/>
      <c r="D49" s="89">
        <v>1180</v>
      </c>
      <c r="E49" s="90">
        <v>21.312999999999999</v>
      </c>
      <c r="F49" s="90">
        <v>0</v>
      </c>
      <c r="G49" s="90">
        <v>0</v>
      </c>
      <c r="H49" s="90">
        <v>8</v>
      </c>
      <c r="I49" s="90">
        <v>0</v>
      </c>
      <c r="J49" s="90">
        <v>0</v>
      </c>
      <c r="K49" s="90">
        <v>0.6</v>
      </c>
      <c r="L49" s="89">
        <v>1192.7130000000002</v>
      </c>
      <c r="M49" s="89">
        <v>1180.6659999999999</v>
      </c>
      <c r="N49" s="90">
        <v>-12.047000000000253</v>
      </c>
      <c r="O49" s="89">
        <v>1180.6659999999999</v>
      </c>
      <c r="P49" s="90">
        <v>-12.047000000000253</v>
      </c>
      <c r="Q49" s="90">
        <v>0</v>
      </c>
      <c r="R49" s="90"/>
      <c r="S49" s="87"/>
      <c r="T49" s="89" t="s">
        <v>100</v>
      </c>
      <c r="U49" s="90">
        <v>2.8019999999999072</v>
      </c>
      <c r="V49" s="90">
        <v>2.8019999999999072</v>
      </c>
      <c r="W49" s="90">
        <v>0</v>
      </c>
      <c r="X49" s="90">
        <v>-21.3</v>
      </c>
      <c r="Y49" s="90">
        <v>0</v>
      </c>
      <c r="Z49" s="90">
        <v>0</v>
      </c>
      <c r="AA49" s="90">
        <v>0</v>
      </c>
      <c r="AB49" s="89">
        <v>1172.0130000000001</v>
      </c>
      <c r="AC49" s="90">
        <v>97.667750000000012</v>
      </c>
      <c r="AD49" s="90">
        <v>6.9960000000000004</v>
      </c>
      <c r="AE49" s="90">
        <v>0.6</v>
      </c>
      <c r="AF49" s="90">
        <v>6.3960000000000008</v>
      </c>
      <c r="AG49" s="90">
        <v>0</v>
      </c>
      <c r="AH49" s="89">
        <v>1180.6659999999999</v>
      </c>
      <c r="AI49" s="90">
        <v>8.6529999999997926</v>
      </c>
      <c r="AJ49" s="192">
        <v>-52.362999999999815</v>
      </c>
      <c r="AK49" s="90">
        <v>2.8019999999999072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80.39100000000002</v>
      </c>
      <c r="F50" s="98">
        <v>0</v>
      </c>
      <c r="G50" s="98">
        <v>0</v>
      </c>
      <c r="H50" s="98">
        <v>67.040000000000006</v>
      </c>
      <c r="I50" s="98">
        <v>0</v>
      </c>
      <c r="J50" s="98">
        <v>0</v>
      </c>
      <c r="K50" s="98">
        <v>22.1</v>
      </c>
      <c r="L50" s="94">
        <v>6031.2510000000002</v>
      </c>
      <c r="M50" s="94">
        <v>5938.6880000000001</v>
      </c>
      <c r="N50" s="98">
        <v>-92.562999999999633</v>
      </c>
      <c r="O50" s="94">
        <v>5938.6880000000001</v>
      </c>
      <c r="P50" s="98">
        <v>-92.563000000000102</v>
      </c>
      <c r="Q50" s="98">
        <v>6012.2310000000007</v>
      </c>
      <c r="R50" s="98">
        <v>-73.543000000000575</v>
      </c>
      <c r="S50" s="449"/>
      <c r="T50" s="96" t="s">
        <v>77</v>
      </c>
      <c r="U50" s="98">
        <v>-31.784999999999854</v>
      </c>
      <c r="V50" s="98">
        <v>-31.784999999999854</v>
      </c>
      <c r="W50" s="98">
        <v>0</v>
      </c>
      <c r="X50" s="98">
        <v>-43.3</v>
      </c>
      <c r="Y50" s="98">
        <v>0</v>
      </c>
      <c r="Z50" s="98">
        <v>-42</v>
      </c>
      <c r="AA50" s="98">
        <v>23</v>
      </c>
      <c r="AB50" s="94">
        <v>5991.0510000000004</v>
      </c>
      <c r="AC50" s="98">
        <v>499.25425000000001</v>
      </c>
      <c r="AD50" s="98">
        <v>21.744</v>
      </c>
      <c r="AE50" s="98">
        <v>22.1</v>
      </c>
      <c r="AF50" s="98">
        <v>-0.35600000000000165</v>
      </c>
      <c r="AG50" s="98">
        <v>0</v>
      </c>
      <c r="AH50" s="94">
        <v>5938.6880000000001</v>
      </c>
      <c r="AI50" s="98">
        <v>-52.363000000000284</v>
      </c>
      <c r="AJ50" s="95">
        <v>-16.982000000000198</v>
      </c>
      <c r="AK50" s="98">
        <v>-31.784999999999854</v>
      </c>
    </row>
    <row r="51" spans="1:37" ht="15" customHeight="1" x14ac:dyDescent="0.2">
      <c r="A51" s="86"/>
      <c r="B51" s="1791" t="s">
        <v>82</v>
      </c>
      <c r="C51" s="266">
        <v>1</v>
      </c>
      <c r="D51" s="266">
        <v>1998</v>
      </c>
      <c r="E51" s="288">
        <v>-44.158000000000001</v>
      </c>
      <c r="F51" s="288">
        <v>0</v>
      </c>
      <c r="G51" s="288">
        <v>0</v>
      </c>
      <c r="H51" s="288">
        <v>21.76</v>
      </c>
      <c r="I51" s="288">
        <v>0</v>
      </c>
      <c r="J51" s="288">
        <v>0</v>
      </c>
      <c r="K51" s="288">
        <v>10.3</v>
      </c>
      <c r="L51" s="263">
        <v>1921.7820000000002</v>
      </c>
      <c r="M51" s="263">
        <v>1994.0024576346323</v>
      </c>
      <c r="N51" s="288">
        <v>72.220457634632112</v>
      </c>
      <c r="O51" s="263">
        <v>1982.1130000000001</v>
      </c>
      <c r="P51" s="288">
        <v>60.330999999999904</v>
      </c>
      <c r="Q51" s="288">
        <v>0</v>
      </c>
      <c r="R51" s="288"/>
      <c r="S51" s="87"/>
      <c r="T51" s="266">
        <v>1</v>
      </c>
      <c r="U51" s="288">
        <v>-18.029683167620533</v>
      </c>
      <c r="V51" s="288">
        <v>-18.868999999999915</v>
      </c>
      <c r="W51" s="288">
        <v>0</v>
      </c>
      <c r="X51" s="288">
        <v>27.5</v>
      </c>
      <c r="Y51" s="288">
        <v>0</v>
      </c>
      <c r="Z51" s="288">
        <v>0</v>
      </c>
      <c r="AA51" s="288">
        <v>-11</v>
      </c>
      <c r="AB51" s="263">
        <v>1820.5820000000001</v>
      </c>
      <c r="AC51" s="288">
        <v>151.71516666666668</v>
      </c>
      <c r="AD51" s="288">
        <v>6.4160000000000004</v>
      </c>
      <c r="AE51" s="288">
        <v>10.3</v>
      </c>
      <c r="AF51" s="288">
        <v>-3.8840000000000003</v>
      </c>
      <c r="AG51" s="288">
        <v>0</v>
      </c>
      <c r="AH51" s="263">
        <v>1803.6</v>
      </c>
      <c r="AI51" s="289">
        <v>-16.982000000000198</v>
      </c>
      <c r="AJ51" s="289">
        <v>0</v>
      </c>
      <c r="AK51" s="289">
        <v>0.65699999999992542</v>
      </c>
    </row>
    <row r="52" spans="1:37" ht="15" customHeight="1" x14ac:dyDescent="0.2">
      <c r="A52" s="86"/>
      <c r="B52" s="1787" t="s">
        <v>82</v>
      </c>
      <c r="C52" s="374">
        <v>2</v>
      </c>
      <c r="D52" s="374">
        <v>1086</v>
      </c>
      <c r="E52" s="401">
        <v>-8.9260000000000002</v>
      </c>
      <c r="F52" s="401">
        <v>1.9583999999999997</v>
      </c>
      <c r="G52" s="401">
        <v>0</v>
      </c>
      <c r="H52" s="401">
        <v>21.76</v>
      </c>
      <c r="I52" s="401">
        <v>0</v>
      </c>
      <c r="J52" s="401">
        <v>0</v>
      </c>
      <c r="K52" s="401">
        <v>21</v>
      </c>
      <c r="L52" s="392">
        <v>1036.2724000000001</v>
      </c>
      <c r="M52" s="392">
        <v>1131.9274582596163</v>
      </c>
      <c r="N52" s="401">
        <v>95.655058259616226</v>
      </c>
      <c r="O52" s="392">
        <v>1125.2090000000001</v>
      </c>
      <c r="P52" s="401">
        <v>88.936599999999999</v>
      </c>
      <c r="Q52" s="401">
        <v>0</v>
      </c>
      <c r="R52" s="401"/>
      <c r="S52" s="87"/>
      <c r="T52" s="374">
        <v>2</v>
      </c>
      <c r="U52" s="401">
        <v>-10.696896868671502</v>
      </c>
      <c r="V52" s="401">
        <v>-11.076999999999998</v>
      </c>
      <c r="W52" s="401">
        <v>0</v>
      </c>
      <c r="X52" s="401">
        <v>0</v>
      </c>
      <c r="Y52" s="401">
        <v>1.9583999999999997</v>
      </c>
      <c r="Z52" s="401">
        <v>0</v>
      </c>
      <c r="AA52" s="401">
        <v>0</v>
      </c>
      <c r="AB52" s="392">
        <v>926.27240000000006</v>
      </c>
      <c r="AC52" s="401">
        <v>77.189366666666672</v>
      </c>
      <c r="AD52" s="401">
        <v>10.241</v>
      </c>
      <c r="AE52" s="401">
        <v>21</v>
      </c>
      <c r="AF52" s="401">
        <v>-10.759</v>
      </c>
      <c r="AG52" s="401">
        <v>0</v>
      </c>
      <c r="AH52" s="392">
        <v>946.31</v>
      </c>
      <c r="AI52" s="398">
        <v>20.037599999999884</v>
      </c>
      <c r="AJ52" s="398">
        <v>-4.3519999999999754</v>
      </c>
      <c r="AK52" s="398">
        <v>9.0329999999999018</v>
      </c>
    </row>
    <row r="53" spans="1:37" ht="15" customHeight="1" x14ac:dyDescent="0.2">
      <c r="A53" s="86"/>
      <c r="B53" s="1787" t="s">
        <v>82</v>
      </c>
      <c r="C53" s="374">
        <v>3</v>
      </c>
      <c r="D53" s="374">
        <v>1748</v>
      </c>
      <c r="E53" s="401">
        <v>-17.483000000000001</v>
      </c>
      <c r="F53" s="401">
        <v>91.391999999999996</v>
      </c>
      <c r="G53" s="401">
        <v>0</v>
      </c>
      <c r="H53" s="401">
        <v>21.76</v>
      </c>
      <c r="I53" s="401">
        <v>0</v>
      </c>
      <c r="J53" s="401">
        <v>0</v>
      </c>
      <c r="K53" s="401">
        <v>15.02912037037037</v>
      </c>
      <c r="L53" s="392">
        <v>1785.1198796296298</v>
      </c>
      <c r="M53" s="392">
        <v>1657.8114138891397</v>
      </c>
      <c r="N53" s="401">
        <v>-127.30846574049019</v>
      </c>
      <c r="O53" s="392">
        <v>1647.9290000000001</v>
      </c>
      <c r="P53" s="401">
        <v>-137.19087962962976</v>
      </c>
      <c r="Q53" s="401">
        <v>0</v>
      </c>
      <c r="R53" s="401"/>
      <c r="S53" s="87"/>
      <c r="T53" s="374">
        <v>3</v>
      </c>
      <c r="U53" s="401">
        <v>50.255521554212692</v>
      </c>
      <c r="V53" s="401">
        <v>49.156000000000176</v>
      </c>
      <c r="W53" s="401">
        <v>-60.1</v>
      </c>
      <c r="X53" s="401">
        <v>8</v>
      </c>
      <c r="Y53" s="401">
        <v>91.391999999999996</v>
      </c>
      <c r="Z53" s="401">
        <v>0</v>
      </c>
      <c r="AA53" s="401">
        <v>15</v>
      </c>
      <c r="AB53" s="392">
        <v>1635.0490000000002</v>
      </c>
      <c r="AC53" s="401">
        <v>136.25408333333334</v>
      </c>
      <c r="AD53" s="401">
        <v>6.9509999999999996</v>
      </c>
      <c r="AE53" s="401">
        <v>15.02912037037037</v>
      </c>
      <c r="AF53" s="401">
        <v>-8.078120370370371</v>
      </c>
      <c r="AG53" s="401">
        <v>-60.1</v>
      </c>
      <c r="AH53" s="392">
        <v>1648.106</v>
      </c>
      <c r="AI53" s="398">
        <v>13.056999999999789</v>
      </c>
      <c r="AJ53" s="398">
        <v>20.037599999999884</v>
      </c>
      <c r="AK53" s="398">
        <v>49.605999999999995</v>
      </c>
    </row>
    <row r="54" spans="1:37" ht="15" customHeight="1" x14ac:dyDescent="0.2">
      <c r="A54" s="86"/>
      <c r="B54" s="1787" t="s">
        <v>82</v>
      </c>
      <c r="C54" s="374">
        <v>5</v>
      </c>
      <c r="D54" s="374">
        <v>963</v>
      </c>
      <c r="E54" s="401">
        <v>-7.754999999999999</v>
      </c>
      <c r="F54" s="401">
        <v>4.8796799999999934</v>
      </c>
      <c r="G54" s="401">
        <v>0</v>
      </c>
      <c r="H54" s="401">
        <v>22</v>
      </c>
      <c r="I54" s="401">
        <v>0</v>
      </c>
      <c r="J54" s="401">
        <v>0</v>
      </c>
      <c r="K54" s="401">
        <v>3.6</v>
      </c>
      <c r="L54" s="392">
        <v>934.52467999999999</v>
      </c>
      <c r="M54" s="392">
        <v>1033.8652931352585</v>
      </c>
      <c r="N54" s="401">
        <v>99.340613135258536</v>
      </c>
      <c r="O54" s="392">
        <v>1027.7550000000001</v>
      </c>
      <c r="P54" s="401">
        <v>93.23032000000012</v>
      </c>
      <c r="Q54" s="401">
        <v>0</v>
      </c>
      <c r="R54" s="401"/>
      <c r="S54" s="87"/>
      <c r="T54" s="374">
        <v>5</v>
      </c>
      <c r="U54" s="401">
        <v>-6.0607062436477008</v>
      </c>
      <c r="V54" s="401">
        <v>-6.4199999999998454</v>
      </c>
      <c r="W54" s="401">
        <v>0</v>
      </c>
      <c r="X54" s="401">
        <v>5.4</v>
      </c>
      <c r="Y54" s="401">
        <v>4.8796799999999934</v>
      </c>
      <c r="Z54" s="401">
        <v>0</v>
      </c>
      <c r="AA54" s="401">
        <v>5</v>
      </c>
      <c r="AB54" s="392">
        <v>820.52467999999999</v>
      </c>
      <c r="AC54" s="401">
        <v>68.377056666666661</v>
      </c>
      <c r="AD54" s="401">
        <v>2.6509999999999998</v>
      </c>
      <c r="AE54" s="401">
        <v>3.6</v>
      </c>
      <c r="AF54" s="401">
        <v>-0.94900000000000029</v>
      </c>
      <c r="AG54" s="401">
        <v>0</v>
      </c>
      <c r="AH54" s="392">
        <v>847.5</v>
      </c>
      <c r="AI54" s="398">
        <v>26.975320000000011</v>
      </c>
      <c r="AJ54" s="398">
        <v>13.056999999999789</v>
      </c>
      <c r="AK54" s="398">
        <v>-50.33299999999997</v>
      </c>
    </row>
    <row r="55" spans="1:37" ht="15" customHeight="1" x14ac:dyDescent="0.2">
      <c r="A55" s="86"/>
      <c r="B55" s="1787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4.5999999999999996</v>
      </c>
      <c r="L55" s="392">
        <v>60.4</v>
      </c>
      <c r="M55" s="392">
        <v>65.006367392852113</v>
      </c>
      <c r="N55" s="401">
        <v>4.6063673928521141</v>
      </c>
      <c r="O55" s="392">
        <v>64.623999999999995</v>
      </c>
      <c r="P55" s="401">
        <v>4.2239999999999966</v>
      </c>
      <c r="Q55" s="401">
        <v>0</v>
      </c>
      <c r="R55" s="401"/>
      <c r="S55" s="87"/>
      <c r="T55" s="374" t="s">
        <v>101</v>
      </c>
      <c r="U55" s="401">
        <v>0</v>
      </c>
      <c r="V55" s="401">
        <v>-2.9000000000010573E-2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4.5999999999999996</v>
      </c>
      <c r="AF55" s="401">
        <v>-4.5779999999999994</v>
      </c>
      <c r="AG55" s="401">
        <v>0</v>
      </c>
      <c r="AH55" s="392">
        <v>64.631</v>
      </c>
      <c r="AI55" s="398">
        <v>-0.36899999999999977</v>
      </c>
      <c r="AJ55" s="398">
        <v>13.210439827616398</v>
      </c>
      <c r="AK55" s="398">
        <v>-2.8999999999996362E-2</v>
      </c>
    </row>
    <row r="56" spans="1:37" ht="15" customHeight="1" x14ac:dyDescent="0.2">
      <c r="A56" s="86"/>
      <c r="B56" s="1787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67.2</v>
      </c>
      <c r="I56" s="401">
        <v>0</v>
      </c>
      <c r="J56" s="401">
        <v>0</v>
      </c>
      <c r="K56" s="401">
        <v>8.1999999999999993</v>
      </c>
      <c r="L56" s="392">
        <v>1042.943</v>
      </c>
      <c r="M56" s="392">
        <v>1019.5193895655823</v>
      </c>
      <c r="N56" s="401">
        <v>-23.423610434417697</v>
      </c>
      <c r="O56" s="392">
        <v>1013.506</v>
      </c>
      <c r="P56" s="401">
        <v>-29.437000000000012</v>
      </c>
      <c r="Q56" s="401">
        <v>0</v>
      </c>
      <c r="R56" s="401"/>
      <c r="S56" s="87"/>
      <c r="T56" s="374" t="s">
        <v>102</v>
      </c>
      <c r="U56" s="401">
        <v>12.115749181130582</v>
      </c>
      <c r="V56" s="401">
        <v>11.702999999999975</v>
      </c>
      <c r="W56" s="401">
        <v>0</v>
      </c>
      <c r="X56" s="401">
        <v>-11.4</v>
      </c>
      <c r="Y56" s="401">
        <v>0</v>
      </c>
      <c r="Z56" s="401">
        <v>0</v>
      </c>
      <c r="AA56" s="401">
        <v>0</v>
      </c>
      <c r="AB56" s="392">
        <v>1039.7429999999999</v>
      </c>
      <c r="AC56" s="401">
        <v>86.64524999999999</v>
      </c>
      <c r="AD56" s="401">
        <v>6.016</v>
      </c>
      <c r="AE56" s="401">
        <v>8.1999999999999993</v>
      </c>
      <c r="AF56" s="401">
        <v>-2.1839999999999993</v>
      </c>
      <c r="AG56" s="401">
        <v>0</v>
      </c>
      <c r="AH56" s="392">
        <v>1014.5865198276168</v>
      </c>
      <c r="AI56" s="398">
        <v>-25.156480172383112</v>
      </c>
      <c r="AJ56" s="398">
        <v>0.84300000000001774</v>
      </c>
      <c r="AK56" s="398">
        <v>11.774151360120754</v>
      </c>
    </row>
    <row r="57" spans="1:37" ht="15" hidden="1" customHeight="1" thickBot="1" x14ac:dyDescent="0.25">
      <c r="A57" s="86"/>
      <c r="B57" s="1787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26.975320000000011</v>
      </c>
      <c r="AK57" s="398">
        <v>0</v>
      </c>
    </row>
    <row r="58" spans="1:37" ht="15" customHeight="1" thickBot="1" x14ac:dyDescent="0.25">
      <c r="A58" s="86"/>
      <c r="B58" s="1789" t="s">
        <v>85</v>
      </c>
      <c r="C58" s="89">
        <v>2</v>
      </c>
      <c r="D58" s="89">
        <v>995</v>
      </c>
      <c r="E58" s="192">
        <v>-17.22</v>
      </c>
      <c r="F58" s="192">
        <v>16.973999999999997</v>
      </c>
      <c r="G58" s="192">
        <v>0</v>
      </c>
      <c r="H58" s="192">
        <v>12</v>
      </c>
      <c r="I58" s="192">
        <v>0</v>
      </c>
      <c r="J58" s="192">
        <v>0</v>
      </c>
      <c r="K58" s="192">
        <v>3.2</v>
      </c>
      <c r="L58" s="190">
        <v>979.55399999999997</v>
      </c>
      <c r="M58" s="190">
        <v>1013.987099108042</v>
      </c>
      <c r="N58" s="192">
        <v>34.433099108042029</v>
      </c>
      <c r="O58" s="190">
        <v>1008.006</v>
      </c>
      <c r="P58" s="192">
        <v>28.451999999999998</v>
      </c>
      <c r="Q58" s="192">
        <v>0</v>
      </c>
      <c r="R58" s="192"/>
      <c r="S58" s="87"/>
      <c r="T58" s="89">
        <v>2</v>
      </c>
      <c r="U58" s="192">
        <v>-24.928947283820435</v>
      </c>
      <c r="V58" s="192">
        <v>-25.228999999999928</v>
      </c>
      <c r="W58" s="192">
        <v>0</v>
      </c>
      <c r="X58" s="192">
        <v>29.6</v>
      </c>
      <c r="Y58" s="192">
        <v>16.973999999999997</v>
      </c>
      <c r="Z58" s="192">
        <v>0</v>
      </c>
      <c r="AA58" s="192">
        <v>0</v>
      </c>
      <c r="AB58" s="190">
        <v>1012.3539999999999</v>
      </c>
      <c r="AC58" s="192">
        <v>84.362833333333327</v>
      </c>
      <c r="AD58" s="192">
        <v>3.2</v>
      </c>
      <c r="AE58" s="192">
        <v>3.2</v>
      </c>
      <c r="AF58" s="192">
        <v>0</v>
      </c>
      <c r="AG58" s="192">
        <v>0</v>
      </c>
      <c r="AH58" s="190">
        <v>1008.002</v>
      </c>
      <c r="AI58" s="193">
        <v>-4.3519999999999754</v>
      </c>
      <c r="AJ58" s="193">
        <v>-0.36899999999999977</v>
      </c>
      <c r="AK58" s="193">
        <v>-25.729000000000042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-97.198999999999998</v>
      </c>
      <c r="F59" s="97">
        <v>115.20407999999998</v>
      </c>
      <c r="G59" s="97">
        <v>0</v>
      </c>
      <c r="H59" s="97">
        <v>166.48000000000002</v>
      </c>
      <c r="I59" s="97">
        <v>0</v>
      </c>
      <c r="J59" s="97">
        <v>0</v>
      </c>
      <c r="K59" s="97">
        <v>65.92912037037037</v>
      </c>
      <c r="L59" s="97">
        <v>7760.5959596296298</v>
      </c>
      <c r="M59" s="97">
        <v>7916.1194789851234</v>
      </c>
      <c r="N59" s="97">
        <v>155.52351935549314</v>
      </c>
      <c r="O59" s="97">
        <v>7869.1420000000007</v>
      </c>
      <c r="P59" s="97">
        <v>108.54604037037097</v>
      </c>
      <c r="Q59" s="97">
        <v>7267.8630000000012</v>
      </c>
      <c r="R59" s="97">
        <v>601.27899999999954</v>
      </c>
      <c r="S59" s="449"/>
      <c r="T59" s="96" t="s">
        <v>81</v>
      </c>
      <c r="U59" s="97">
        <v>2.6550371715820802</v>
      </c>
      <c r="V59" s="97">
        <v>-0.76499999999941792</v>
      </c>
      <c r="W59" s="97">
        <v>-60.1</v>
      </c>
      <c r="X59" s="97">
        <v>59.1</v>
      </c>
      <c r="Y59" s="97">
        <v>115.20407999999998</v>
      </c>
      <c r="Z59" s="97">
        <v>0</v>
      </c>
      <c r="AA59" s="97">
        <v>9</v>
      </c>
      <c r="AB59" s="97">
        <v>7319.5250800000003</v>
      </c>
      <c r="AC59" s="97">
        <v>609.96042333333344</v>
      </c>
      <c r="AD59" s="97">
        <v>35.497</v>
      </c>
      <c r="AE59" s="97">
        <v>65.92912037037037</v>
      </c>
      <c r="AF59" s="97">
        <v>-30.43212037037037</v>
      </c>
      <c r="AG59" s="97">
        <v>-60.1</v>
      </c>
      <c r="AH59" s="97">
        <v>7332.7355198276164</v>
      </c>
      <c r="AI59" s="98">
        <v>13.210439827616028</v>
      </c>
      <c r="AJ59" s="95">
        <v>-2.1000000000000796E-2</v>
      </c>
      <c r="AK59" s="98">
        <v>-5.02084863987875</v>
      </c>
    </row>
    <row r="60" spans="1:37" ht="15" customHeight="1" x14ac:dyDescent="0.2">
      <c r="A60" s="86"/>
      <c r="B60" s="1787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0.4</v>
      </c>
      <c r="I60" s="401">
        <v>0</v>
      </c>
      <c r="J60" s="401">
        <v>0</v>
      </c>
      <c r="K60" s="401">
        <v>0</v>
      </c>
      <c r="L60" s="392">
        <v>149.6</v>
      </c>
      <c r="M60" s="392">
        <v>149.43199999999999</v>
      </c>
      <c r="N60" s="401">
        <v>-0.16800000000000637</v>
      </c>
      <c r="O60" s="392">
        <v>149.43199999999999</v>
      </c>
      <c r="P60" s="401">
        <v>-0.16800000000000637</v>
      </c>
      <c r="Q60" s="401">
        <v>0</v>
      </c>
      <c r="R60" s="401"/>
      <c r="S60" s="87"/>
      <c r="T60" s="374" t="s">
        <v>86</v>
      </c>
      <c r="U60" s="401">
        <v>0.76999999999998181</v>
      </c>
      <c r="V60" s="401">
        <v>0.76999999999998181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</v>
      </c>
      <c r="AC60" s="401">
        <v>12.466666666666667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150.44300000000001</v>
      </c>
      <c r="AI60" s="398">
        <v>0.84300000000001774</v>
      </c>
      <c r="AJ60" s="398">
        <v>0</v>
      </c>
      <c r="AK60" s="398">
        <v>-0.22599999999999909</v>
      </c>
    </row>
    <row r="61" spans="1:37" ht="15" customHeight="1" x14ac:dyDescent="0.2">
      <c r="A61" s="86"/>
      <c r="B61" s="1787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0.08</v>
      </c>
      <c r="I61" s="401">
        <v>0</v>
      </c>
      <c r="J61" s="401">
        <v>0</v>
      </c>
      <c r="K61" s="401">
        <v>0</v>
      </c>
      <c r="L61" s="392">
        <v>69.92</v>
      </c>
      <c r="M61" s="392">
        <v>69.891000000000005</v>
      </c>
      <c r="N61" s="401">
        <v>-2.8999999999996362E-2</v>
      </c>
      <c r="O61" s="392">
        <v>69.891000000000005</v>
      </c>
      <c r="P61" s="401">
        <v>-2.8999999999996362E-2</v>
      </c>
      <c r="Q61" s="401">
        <v>0</v>
      </c>
      <c r="R61" s="401"/>
      <c r="S61" s="87"/>
      <c r="T61" s="374" t="s">
        <v>103</v>
      </c>
      <c r="U61" s="401">
        <v>0.30300000000001148</v>
      </c>
      <c r="V61" s="401">
        <v>0.30300000000001148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69.92</v>
      </c>
      <c r="AC61" s="401">
        <v>5.8266666666666671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69.899000000000001</v>
      </c>
      <c r="AI61" s="398">
        <v>-2.1000000000000796E-2</v>
      </c>
      <c r="AJ61" s="398">
        <v>0</v>
      </c>
      <c r="AK61" s="398">
        <v>0.30200000000000671</v>
      </c>
    </row>
    <row r="62" spans="1:37" ht="15" customHeight="1" x14ac:dyDescent="0.2">
      <c r="A62" s="86"/>
      <c r="B62" s="1787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35.488000000000284</v>
      </c>
      <c r="AK62" s="398">
        <v>0</v>
      </c>
    </row>
    <row r="63" spans="1:37" ht="15" customHeight="1" x14ac:dyDescent="0.2">
      <c r="A63" s="86"/>
      <c r="B63" s="1787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36.310000000000301</v>
      </c>
      <c r="AK63" s="398">
        <v>0</v>
      </c>
    </row>
    <row r="64" spans="1:37" ht="15" customHeight="1" thickBot="1" x14ac:dyDescent="0.25">
      <c r="A64" s="86"/>
      <c r="B64" s="1789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88</v>
      </c>
      <c r="I64" s="192">
        <v>0</v>
      </c>
      <c r="J64" s="192">
        <v>0</v>
      </c>
      <c r="K64" s="192">
        <v>0</v>
      </c>
      <c r="L64" s="190">
        <v>6098.1120000000001</v>
      </c>
      <c r="M64" s="190">
        <v>6231.8783954375003</v>
      </c>
      <c r="N64" s="192">
        <v>133.76639543750025</v>
      </c>
      <c r="O64" s="190">
        <v>6212.0219999999999</v>
      </c>
      <c r="P64" s="192">
        <v>113.90999999999985</v>
      </c>
      <c r="Q64" s="192">
        <v>0</v>
      </c>
      <c r="R64" s="192"/>
      <c r="S64" s="87"/>
      <c r="T64" s="89" t="s">
        <v>105</v>
      </c>
      <c r="U64" s="192">
        <v>-4</v>
      </c>
      <c r="V64" s="192">
        <v>-4.7719999999999345</v>
      </c>
      <c r="W64" s="192">
        <v>0</v>
      </c>
      <c r="X64" s="192">
        <v>0</v>
      </c>
      <c r="Y64" s="192">
        <v>0</v>
      </c>
      <c r="Z64" s="192">
        <v>0</v>
      </c>
      <c r="AA64" s="192">
        <v>100</v>
      </c>
      <c r="AB64" s="190">
        <v>6998.1120000000001</v>
      </c>
      <c r="AC64" s="192">
        <v>583.17600000000004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7033.6</v>
      </c>
      <c r="AI64" s="193">
        <v>35.488000000000284</v>
      </c>
      <c r="AJ64" s="193">
        <v>-2.8425601723831164</v>
      </c>
      <c r="AK64" s="193">
        <v>28.600000000000364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88.48</v>
      </c>
      <c r="I65" s="97">
        <v>0</v>
      </c>
      <c r="J65" s="97">
        <v>0</v>
      </c>
      <c r="K65" s="97">
        <v>0</v>
      </c>
      <c r="L65" s="119">
        <v>6317.6319999999996</v>
      </c>
      <c r="M65" s="119">
        <v>6451.2013954375007</v>
      </c>
      <c r="N65" s="97">
        <v>133.56939543750025</v>
      </c>
      <c r="O65" s="119">
        <v>6431.3450000000003</v>
      </c>
      <c r="P65" s="97">
        <v>113.71300000000065</v>
      </c>
      <c r="Q65" s="97">
        <v>7200.0339999999997</v>
      </c>
      <c r="R65" s="97">
        <v>-768.6889999999994</v>
      </c>
      <c r="S65" s="449"/>
      <c r="T65" s="96" t="s">
        <v>88</v>
      </c>
      <c r="U65" s="97">
        <v>-2.9269999999996799</v>
      </c>
      <c r="V65" s="97">
        <v>-3.6989999999996144</v>
      </c>
      <c r="W65" s="97">
        <v>0</v>
      </c>
      <c r="X65" s="97">
        <v>0</v>
      </c>
      <c r="Y65" s="97">
        <v>0</v>
      </c>
      <c r="Z65" s="97">
        <v>0</v>
      </c>
      <c r="AA65" s="97">
        <v>100</v>
      </c>
      <c r="AB65" s="119">
        <v>7217.6319999999996</v>
      </c>
      <c r="AC65" s="97">
        <v>601.46933333333334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7253.942</v>
      </c>
      <c r="AI65" s="98">
        <v>36.3100000000004</v>
      </c>
      <c r="AJ65" s="95">
        <v>0</v>
      </c>
      <c r="AK65" s="98">
        <v>28.676000000000386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-10.695999999999978</v>
      </c>
      <c r="F66" s="108">
        <v>115.20407999999998</v>
      </c>
      <c r="G66" s="108">
        <v>0</v>
      </c>
      <c r="H66" s="108">
        <v>322.00000000000006</v>
      </c>
      <c r="I66" s="108">
        <v>0</v>
      </c>
      <c r="J66" s="442">
        <v>0</v>
      </c>
      <c r="K66" s="108">
        <v>88.029120370370379</v>
      </c>
      <c r="L66" s="108">
        <v>20109.478959629632</v>
      </c>
      <c r="M66" s="108">
        <v>20306.008874422623</v>
      </c>
      <c r="N66" s="108">
        <v>196.52991479299089</v>
      </c>
      <c r="O66" s="108">
        <v>20239.175000000003</v>
      </c>
      <c r="P66" s="108">
        <v>129.69604037037061</v>
      </c>
      <c r="Q66" s="108">
        <v>20480.128000000001</v>
      </c>
      <c r="R66" s="108">
        <v>-240.9529999999977</v>
      </c>
      <c r="S66" s="109"/>
      <c r="T66" s="105" t="s">
        <v>287</v>
      </c>
      <c r="U66" s="108">
        <v>-32.056962828417454</v>
      </c>
      <c r="V66" s="108">
        <v>-36.248999999998887</v>
      </c>
      <c r="W66" s="108">
        <v>-60.1</v>
      </c>
      <c r="X66" s="108">
        <v>15.800000000000004</v>
      </c>
      <c r="Y66" s="108">
        <v>115.20407999999998</v>
      </c>
      <c r="Z66" s="108">
        <v>-42</v>
      </c>
      <c r="AA66" s="108">
        <v>132</v>
      </c>
      <c r="AB66" s="106">
        <v>20528.20808</v>
      </c>
      <c r="AC66" s="108">
        <v>1710.6840066666668</v>
      </c>
      <c r="AD66" s="108">
        <v>67.225999999999999</v>
      </c>
      <c r="AE66" s="442">
        <v>88.029120370370379</v>
      </c>
      <c r="AF66" s="108">
        <v>-20.803120370370372</v>
      </c>
      <c r="AG66" s="108">
        <v>-60.1</v>
      </c>
      <c r="AH66" s="108">
        <v>20525.365519827617</v>
      </c>
      <c r="AI66" s="108">
        <v>-2.8425601723829459</v>
      </c>
      <c r="AJ66" s="110">
        <v>0</v>
      </c>
      <c r="AK66" s="108">
        <v>-8.1298486398773093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-38.051999999999978</v>
      </c>
      <c r="F68" s="108">
        <v>226.20407999999998</v>
      </c>
      <c r="G68" s="106">
        <v>0</v>
      </c>
      <c r="H68" s="106">
        <v>400.05935483870974</v>
      </c>
      <c r="I68" s="106">
        <v>0</v>
      </c>
      <c r="J68" s="447">
        <v>0</v>
      </c>
      <c r="K68" s="106">
        <v>143.9900902777778</v>
      </c>
      <c r="L68" s="106">
        <v>30510.102634883515</v>
      </c>
      <c r="M68" s="106">
        <v>30440.225143315452</v>
      </c>
      <c r="N68" s="108">
        <v>-69.877491568062396</v>
      </c>
      <c r="O68" s="106">
        <v>30567.324350259118</v>
      </c>
      <c r="P68" s="108">
        <v>57.221715375602798</v>
      </c>
      <c r="Q68" s="106">
        <v>30915.431</v>
      </c>
      <c r="R68" s="108">
        <v>-348.10664974088286</v>
      </c>
      <c r="S68" s="109"/>
      <c r="T68" s="105" t="s">
        <v>288</v>
      </c>
      <c r="U68" s="108">
        <v>-145.99067826814459</v>
      </c>
      <c r="V68" s="108">
        <v>-36.248999999998887</v>
      </c>
      <c r="W68" s="108">
        <v>-60.1</v>
      </c>
      <c r="X68" s="108">
        <v>1.1804999999999986</v>
      </c>
      <c r="Y68" s="106">
        <v>156.20407999999998</v>
      </c>
      <c r="Z68" s="120">
        <v>-42</v>
      </c>
      <c r="AA68" s="108">
        <v>122.04</v>
      </c>
      <c r="AB68" s="107">
        <v>30890.213225161289</v>
      </c>
      <c r="AC68" s="106">
        <v>2569.5210212711572</v>
      </c>
      <c r="AD68" s="106">
        <v>195.22300000000001</v>
      </c>
      <c r="AE68" s="106">
        <v>143.9900902777778</v>
      </c>
      <c r="AF68" s="106">
        <v>51.232909722222225</v>
      </c>
      <c r="AG68" s="108">
        <v>-60.1</v>
      </c>
      <c r="AH68" s="106">
        <v>30832.365519827617</v>
      </c>
      <c r="AI68" s="108">
        <v>-57.847705333671911</v>
      </c>
      <c r="AJ68" s="169" t="e">
        <v>#VALUE!</v>
      </c>
      <c r="AK68" s="108">
        <v>-8.1298486398773093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9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9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92" t="s">
        <v>322</v>
      </c>
      <c r="Y72" s="1792" t="s">
        <v>323</v>
      </c>
      <c r="Z72" s="331" t="s">
        <v>324</v>
      </c>
      <c r="AA72" s="1792" t="s">
        <v>325</v>
      </c>
      <c r="AB72" s="333" t="s">
        <v>317</v>
      </c>
      <c r="AC72" s="179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00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93" t="s">
        <v>316</v>
      </c>
      <c r="Y73" s="1793" t="s">
        <v>327</v>
      </c>
      <c r="Z73" s="332" t="s">
        <v>328</v>
      </c>
      <c r="AA73" s="1793" t="s">
        <v>316</v>
      </c>
      <c r="AB73" s="334" t="s">
        <v>316</v>
      </c>
      <c r="AC73" s="179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00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88</v>
      </c>
      <c r="H76" s="404">
        <v>0</v>
      </c>
      <c r="I76" s="404">
        <v>0</v>
      </c>
      <c r="J76" s="404">
        <v>0</v>
      </c>
      <c r="K76" s="404">
        <v>138</v>
      </c>
      <c r="L76" s="403">
        <v>6158.8879999999999</v>
      </c>
      <c r="M76" s="403">
        <v>6230.59375</v>
      </c>
      <c r="N76" s="404">
        <v>71.70575000000008</v>
      </c>
      <c r="O76" s="403">
        <v>2</v>
      </c>
      <c r="P76" s="404">
        <v>-9.3812499999985448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1.0208864965881022</v>
      </c>
      <c r="AA76" s="267">
        <v>31.995291391806003</v>
      </c>
      <c r="AB76" s="267">
        <v>32.679000000000002</v>
      </c>
      <c r="AC76" s="336">
        <v>0.68370860819399937</v>
      </c>
      <c r="AD76" s="336">
        <v>1.7909999999999968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230</v>
      </c>
      <c r="L77" s="381">
        <v>8295</v>
      </c>
      <c r="M77" s="381">
        <v>8319</v>
      </c>
      <c r="N77" s="382">
        <v>24</v>
      </c>
      <c r="O77" s="381">
        <v>4</v>
      </c>
      <c r="P77" s="382">
        <v>45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</v>
      </c>
      <c r="AA77" s="384">
        <v>16.703030596102483</v>
      </c>
      <c r="AB77" s="384">
        <v>12.968000000000002</v>
      </c>
      <c r="AC77" s="383">
        <v>-3.7350305961024812</v>
      </c>
      <c r="AD77" s="182">
        <v>-0.24600000000000044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-1.277470000000001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7313</v>
      </c>
      <c r="N78" s="382">
        <v>63</v>
      </c>
      <c r="O78" s="381">
        <v>7</v>
      </c>
      <c r="P78" s="382">
        <v>-17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46.484999999999999</v>
      </c>
      <c r="AC78" s="383">
        <v>0.48499999999999943</v>
      </c>
      <c r="AD78" s="383">
        <v>-5.1980000000000004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-149.066</v>
      </c>
      <c r="F79" s="382">
        <v>0</v>
      </c>
      <c r="G79" s="382">
        <v>65</v>
      </c>
      <c r="H79" s="382">
        <v>0</v>
      </c>
      <c r="I79" s="382">
        <v>17.155555555555559</v>
      </c>
      <c r="J79" s="382">
        <v>0</v>
      </c>
      <c r="K79" s="382">
        <v>1700</v>
      </c>
      <c r="L79" s="381">
        <v>11848.778444444444</v>
      </c>
      <c r="M79" s="381">
        <v>11827.609600000002</v>
      </c>
      <c r="N79" s="382">
        <v>-21.168844444442584</v>
      </c>
      <c r="O79" s="381"/>
      <c r="P79" s="382">
        <v>61.792500000001382</v>
      </c>
      <c r="Q79" s="187"/>
      <c r="R79" s="2899" t="s">
        <v>41</v>
      </c>
      <c r="S79" s="2900"/>
      <c r="T79" s="2900"/>
      <c r="U79" s="2900"/>
      <c r="V79" s="374"/>
      <c r="W79" s="383">
        <v>-1174.1944030035456</v>
      </c>
      <c r="X79" s="383">
        <v>135</v>
      </c>
      <c r="Y79" s="383">
        <v>-1.1741944030035456</v>
      </c>
      <c r="Z79" s="383">
        <v>0.72644087741812069</v>
      </c>
      <c r="AA79" s="384">
        <v>133.09936471957832</v>
      </c>
      <c r="AB79" s="384">
        <v>137.88999999999999</v>
      </c>
      <c r="AC79" s="383">
        <v>4.7906352804216681</v>
      </c>
      <c r="AD79" s="383">
        <v>-0.78700000000000614</v>
      </c>
      <c r="AE79" s="384">
        <v>129</v>
      </c>
      <c r="AF79" s="383">
        <v>141.56299999999999</v>
      </c>
      <c r="AG79" s="383">
        <v>12.562999999999988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2.8888888888888902</v>
      </c>
      <c r="J80" s="382">
        <v>0</v>
      </c>
      <c r="K80" s="382">
        <v>318</v>
      </c>
      <c r="L80" s="381">
        <v>10255.111111111111</v>
      </c>
      <c r="M80" s="381">
        <v>10345.56</v>
      </c>
      <c r="N80" s="382">
        <v>90.448888888888177</v>
      </c>
      <c r="O80" s="381">
        <v>11</v>
      </c>
      <c r="P80" s="382">
        <v>24.599999999998545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8.4572642593441997E-3</v>
      </c>
      <c r="AA80" s="384">
        <v>50.391542735740657</v>
      </c>
      <c r="AB80" s="384">
        <v>42.263000000000005</v>
      </c>
      <c r="AC80" s="383">
        <v>-8.1285427357406519</v>
      </c>
      <c r="AD80" s="383">
        <v>-2.8940000000000055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10.02083333333333</v>
      </c>
      <c r="J81" s="382">
        <v>0</v>
      </c>
      <c r="K81" s="382">
        <v>0</v>
      </c>
      <c r="L81" s="381">
        <v>15659.979166666666</v>
      </c>
      <c r="M81" s="381">
        <v>15852.726000000001</v>
      </c>
      <c r="N81" s="382">
        <v>192.74683333333451</v>
      </c>
      <c r="O81" s="381">
        <v>13</v>
      </c>
      <c r="P81" s="382">
        <v>26.821999999998297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2.3487287400938774E-2</v>
      </c>
      <c r="AA81" s="384">
        <v>70.47651271259906</v>
      </c>
      <c r="AB81" s="384">
        <v>68.33</v>
      </c>
      <c r="AC81" s="383">
        <v>-2.146512712599062</v>
      </c>
      <c r="AD81" s="182">
        <v>0.40399999999999636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6548.4436999999998</v>
      </c>
      <c r="N82" s="157">
        <v>88.443699999999808</v>
      </c>
      <c r="O82" s="153">
        <v>15</v>
      </c>
      <c r="P82" s="157">
        <v>21.345100000000457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41.522999999999996</v>
      </c>
      <c r="AC82" s="383">
        <v>1.2932136151478915</v>
      </c>
      <c r="AD82" s="182">
        <v>5.9000000000004604E-2</v>
      </c>
      <c r="AE82" s="185">
        <v>251.49</v>
      </c>
      <c r="AF82" s="383">
        <v>251.297</v>
      </c>
      <c r="AG82" s="383">
        <v>-0.19300000000001205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-101.178</v>
      </c>
      <c r="F83" s="150">
        <v>0</v>
      </c>
      <c r="G83" s="150">
        <v>156</v>
      </c>
      <c r="H83" s="150">
        <v>50</v>
      </c>
      <c r="I83" s="150">
        <v>30.06527777777778</v>
      </c>
      <c r="J83" s="150">
        <v>0</v>
      </c>
      <c r="K83" s="150">
        <v>2576</v>
      </c>
      <c r="L83" s="285">
        <v>65930.756722222228</v>
      </c>
      <c r="M83" s="285">
        <v>66436.933050000007</v>
      </c>
      <c r="N83" s="150">
        <v>506.17632777777999</v>
      </c>
      <c r="O83" s="285" t="s">
        <v>40</v>
      </c>
      <c r="P83" s="150">
        <v>153.17835000000196</v>
      </c>
      <c r="Q83" s="187"/>
      <c r="R83" s="2905" t="s">
        <v>40</v>
      </c>
      <c r="S83" s="2906"/>
      <c r="T83" s="2906"/>
      <c r="U83" s="2907"/>
      <c r="V83" s="179"/>
      <c r="W83" s="180">
        <v>-925.19953365485298</v>
      </c>
      <c r="X83" s="180">
        <v>391.59999999999997</v>
      </c>
      <c r="Y83" s="180">
        <v>-0.92519953365485297</v>
      </c>
      <c r="Z83" s="180">
        <v>1.7792719256665057</v>
      </c>
      <c r="AA83" s="180">
        <v>388.89552854067864</v>
      </c>
      <c r="AB83" s="180">
        <v>382.13799999999992</v>
      </c>
      <c r="AC83" s="180">
        <v>-6.7575285406786367</v>
      </c>
      <c r="AD83" s="180">
        <v>-6.8709999999999241</v>
      </c>
      <c r="AE83" s="180">
        <v>380.49</v>
      </c>
      <c r="AF83" s="180">
        <v>392.86</v>
      </c>
      <c r="AG83" s="180">
        <v>12.370000000000005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136</v>
      </c>
      <c r="H84" s="382">
        <v>0</v>
      </c>
      <c r="I84" s="382">
        <v>0</v>
      </c>
      <c r="J84" s="382">
        <v>0</v>
      </c>
      <c r="K84" s="382">
        <v>425</v>
      </c>
      <c r="L84" s="381">
        <v>3401</v>
      </c>
      <c r="M84" s="381">
        <v>3434.8720000000003</v>
      </c>
      <c r="N84" s="382">
        <v>33.872000000000298</v>
      </c>
      <c r="O84" s="381">
        <v>1</v>
      </c>
      <c r="P84" s="382">
        <v>0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14.254000000000001</v>
      </c>
      <c r="AC84" s="383">
        <v>0.38444386683283049</v>
      </c>
      <c r="AD84" s="182">
        <v>-0.67300000000000004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2.9785030000000003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4522.348</v>
      </c>
      <c r="N85" s="382">
        <v>32.347999999999956</v>
      </c>
      <c r="O85" s="381">
        <v>2</v>
      </c>
      <c r="P85" s="382">
        <v>-12.115999999999985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3.133</v>
      </c>
      <c r="AC85" s="383">
        <v>0.7330000000000001</v>
      </c>
      <c r="AD85" s="182">
        <v>0.504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1.951811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40</v>
      </c>
      <c r="H86" s="382">
        <v>0</v>
      </c>
      <c r="I86" s="382">
        <v>384.05635416666667</v>
      </c>
      <c r="J86" s="382">
        <v>0</v>
      </c>
      <c r="K86" s="382">
        <v>70</v>
      </c>
      <c r="L86" s="381">
        <v>6278.7966458333331</v>
      </c>
      <c r="M86" s="381">
        <v>6169.7839999999997</v>
      </c>
      <c r="N86" s="382">
        <v>-109.01264583333341</v>
      </c>
      <c r="O86" s="381">
        <v>3</v>
      </c>
      <c r="P86" s="382">
        <v>67.601999999998952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1.4920643491488474</v>
      </c>
      <c r="AA86" s="384">
        <v>19.546092399453933</v>
      </c>
      <c r="AB86" s="384">
        <v>16.466000000000001</v>
      </c>
      <c r="AC86" s="383">
        <v>-3.0800923994539318</v>
      </c>
      <c r="AD86" s="182">
        <v>0.54999999999999716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4.9303140000000001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5836.6921000000002</v>
      </c>
      <c r="N87" s="382">
        <v>78.571030555555808</v>
      </c>
      <c r="O87" s="381" t="s">
        <v>44</v>
      </c>
      <c r="P87" s="382">
        <v>-34.578699999999117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40.661999999999999</v>
      </c>
      <c r="AC87" s="383">
        <v>-0.73696189594549111</v>
      </c>
      <c r="AD87" s="182">
        <v>4.9050000000000011</v>
      </c>
      <c r="AE87" s="384">
        <v>77</v>
      </c>
      <c r="AF87" s="383">
        <v>76.277000000000001</v>
      </c>
      <c r="AG87" s="383">
        <v>-0.72299999999999898</v>
      </c>
      <c r="AH87" s="2915" t="s">
        <v>36</v>
      </c>
      <c r="AI87" s="2939" t="s">
        <v>36</v>
      </c>
      <c r="AJ87" s="366" t="s">
        <v>36</v>
      </c>
      <c r="AK87" s="361">
        <v>0.68831400000000009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85</v>
      </c>
      <c r="H88" s="382">
        <v>0</v>
      </c>
      <c r="I88" s="382">
        <v>56.10515046296296</v>
      </c>
      <c r="J88" s="382">
        <v>0</v>
      </c>
      <c r="K88" s="382">
        <v>0</v>
      </c>
      <c r="L88" s="381">
        <v>5428.8498495370368</v>
      </c>
      <c r="M88" s="381">
        <v>5476.98</v>
      </c>
      <c r="N88" s="382">
        <v>48.130150462962774</v>
      </c>
      <c r="O88" s="381" t="s">
        <v>46</v>
      </c>
      <c r="P88" s="382">
        <v>-76.020000000000437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0.23403809698789635</v>
      </c>
      <c r="AA88" s="384">
        <v>79.635486564393517</v>
      </c>
      <c r="AB88" s="384">
        <v>79.259</v>
      </c>
      <c r="AC88" s="383">
        <v>-0.37648656439351669</v>
      </c>
      <c r="AD88" s="383">
        <v>6.3069999999999879</v>
      </c>
      <c r="AE88" s="384">
        <v>79.405000000000001</v>
      </c>
      <c r="AF88" s="383">
        <v>82.99</v>
      </c>
      <c r="AG88" s="383">
        <v>3.5849999999999937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8611.991</v>
      </c>
      <c r="N89" s="382">
        <v>329.98885879629597</v>
      </c>
      <c r="O89" s="381">
        <v>4</v>
      </c>
      <c r="P89" s="382">
        <v>47.906400000001668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21.954000000000001</v>
      </c>
      <c r="AC89" s="383">
        <v>0.25800917263731549</v>
      </c>
      <c r="AD89" s="383">
        <v>-0.33299999999999841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33.936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9703.3111999999983</v>
      </c>
      <c r="N90" s="382">
        <v>103.31119999999828</v>
      </c>
      <c r="O90" s="381">
        <v>6</v>
      </c>
      <c r="P90" s="382">
        <v>23.858799999999974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12.221999999999998</v>
      </c>
      <c r="AC90" s="383">
        <v>2.2219999999999978</v>
      </c>
      <c r="AD90" s="182">
        <v>-0.80099999999999838</v>
      </c>
      <c r="AE90" s="384">
        <v>30</v>
      </c>
      <c r="AF90" s="383">
        <v>33.133000000000003</v>
      </c>
      <c r="AG90" s="383">
        <v>3.1330000000000027</v>
      </c>
      <c r="AH90" s="2895" t="s">
        <v>337</v>
      </c>
      <c r="AI90" s="2912" t="s">
        <v>337</v>
      </c>
      <c r="AJ90" s="405" t="s">
        <v>337</v>
      </c>
      <c r="AK90" s="379">
        <v>23.997170999999998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2339.9999999999995</v>
      </c>
      <c r="N91" s="155">
        <v>27.999999999999545</v>
      </c>
      <c r="O91" s="381" t="s">
        <v>50</v>
      </c>
      <c r="P91" s="155">
        <v>-21.000000000000455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8.1769999999999996</v>
      </c>
      <c r="AC91" s="383">
        <v>0.6769999999999996</v>
      </c>
      <c r="AD91" s="383">
        <v>0.30500000000000149</v>
      </c>
      <c r="AE91" s="384">
        <v>8.31</v>
      </c>
      <c r="AF91" s="383">
        <v>8.202</v>
      </c>
      <c r="AG91" s="383">
        <v>-0.10800000000000054</v>
      </c>
      <c r="AH91" s="2895" t="s">
        <v>338</v>
      </c>
      <c r="AI91" s="2912" t="s">
        <v>338</v>
      </c>
      <c r="AJ91" s="405" t="s">
        <v>338</v>
      </c>
      <c r="AK91" s="379">
        <v>15.629359000000001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6734.4320000000007</v>
      </c>
      <c r="N92" s="382">
        <v>176.4320000000007</v>
      </c>
      <c r="O92" s="381" t="s">
        <v>52</v>
      </c>
      <c r="P92" s="382">
        <v>-3.136000000000422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44.164999999999999</v>
      </c>
      <c r="AC92" s="383">
        <v>2.1649999999999991</v>
      </c>
      <c r="AD92" s="182">
        <v>-0.43099999999999739</v>
      </c>
      <c r="AE92" s="384">
        <v>43</v>
      </c>
      <c r="AF92" s="383">
        <v>45.43</v>
      </c>
      <c r="AG92" s="383">
        <v>2.4299999999999997</v>
      </c>
      <c r="AH92" s="2895" t="s">
        <v>357</v>
      </c>
      <c r="AI92" s="2912" t="s">
        <v>357</v>
      </c>
      <c r="AJ92" s="406" t="s">
        <v>357</v>
      </c>
      <c r="AK92" s="379">
        <v>39.626530000000002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261</v>
      </c>
      <c r="H93" s="150">
        <v>0</v>
      </c>
      <c r="I93" s="150">
        <v>631.15929398148148</v>
      </c>
      <c r="J93" s="150">
        <v>0</v>
      </c>
      <c r="K93" s="150">
        <v>2004</v>
      </c>
      <c r="L93" s="285">
        <v>52108.769706018516</v>
      </c>
      <c r="M93" s="285">
        <v>52830.410299999996</v>
      </c>
      <c r="N93" s="150">
        <v>721.64059398147992</v>
      </c>
      <c r="O93" s="285" t="s">
        <v>47</v>
      </c>
      <c r="P93" s="150">
        <v>-7.4834999999948195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2.0301116187740602</v>
      </c>
      <c r="AA93" s="180">
        <v>238.04608782032281</v>
      </c>
      <c r="AB93" s="180">
        <v>240.292</v>
      </c>
      <c r="AC93" s="180">
        <v>2.245912179677203</v>
      </c>
      <c r="AD93" s="180">
        <v>10.33299999999997</v>
      </c>
      <c r="AE93" s="180">
        <v>237.715</v>
      </c>
      <c r="AF93" s="180">
        <v>246.03200000000001</v>
      </c>
      <c r="AG93" s="180">
        <v>8.3170000000000073</v>
      </c>
      <c r="AH93" s="2893" t="s">
        <v>36</v>
      </c>
      <c r="AI93" s="2940" t="s">
        <v>36</v>
      </c>
      <c r="AJ93" s="407" t="s">
        <v>36</v>
      </c>
      <c r="AK93" s="379">
        <v>5.6905300000000025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176</v>
      </c>
      <c r="H94" s="280">
        <v>0</v>
      </c>
      <c r="I94" s="280">
        <v>390.05628472222224</v>
      </c>
      <c r="J94" s="280">
        <v>0</v>
      </c>
      <c r="K94" s="280">
        <v>1237</v>
      </c>
      <c r="L94" s="279">
        <v>19927.917715277777</v>
      </c>
      <c r="M94" s="279">
        <v>19963.696100000001</v>
      </c>
      <c r="N94" s="280">
        <v>35.778384722222654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-296.24900000000002</v>
      </c>
      <c r="F95" s="280">
        <v>0</v>
      </c>
      <c r="G95" s="280">
        <v>417</v>
      </c>
      <c r="H95" s="280">
        <v>50</v>
      </c>
      <c r="I95" s="280">
        <v>661.22457175925922</v>
      </c>
      <c r="J95" s="280">
        <v>0</v>
      </c>
      <c r="K95" s="280">
        <v>4580</v>
      </c>
      <c r="L95" s="279">
        <v>118039.52642824074</v>
      </c>
      <c r="M95" s="279">
        <v>119267.34335000001</v>
      </c>
      <c r="N95" s="280">
        <v>1227.8169217592599</v>
      </c>
      <c r="O95" s="279"/>
      <c r="P95" s="280">
        <v>145.69485000001441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186.97300000000001</v>
      </c>
      <c r="F97" s="280">
        <v>0</v>
      </c>
      <c r="G97" s="280">
        <v>0</v>
      </c>
      <c r="H97" s="280">
        <v>0</v>
      </c>
      <c r="I97" s="280">
        <v>45.375844907407412</v>
      </c>
      <c r="J97" s="280">
        <v>0</v>
      </c>
      <c r="K97" s="280">
        <v>3188</v>
      </c>
      <c r="L97" s="279">
        <v>10629.597155092593</v>
      </c>
      <c r="M97" s="279">
        <v>10629.109</v>
      </c>
      <c r="N97" s="280">
        <v>-0.48815509259293322</v>
      </c>
      <c r="O97" s="279"/>
      <c r="P97" s="280">
        <v>15.290000000000873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186.97300000000001</v>
      </c>
      <c r="F98" s="155">
        <v>0</v>
      </c>
      <c r="G98" s="155">
        <v>0</v>
      </c>
      <c r="H98" s="155">
        <v>0</v>
      </c>
      <c r="I98" s="155">
        <v>45.375844907407412</v>
      </c>
      <c r="J98" s="155">
        <v>0</v>
      </c>
      <c r="K98" s="155">
        <v>3188</v>
      </c>
      <c r="L98" s="156">
        <v>10629.597155092593</v>
      </c>
      <c r="M98" s="156">
        <v>10629.109</v>
      </c>
      <c r="N98" s="155">
        <v>-0.48815509259293322</v>
      </c>
      <c r="O98" s="156">
        <v>2</v>
      </c>
      <c r="P98" s="155">
        <v>15.290000000000873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12961.803059219321</v>
      </c>
      <c r="X98" s="383">
        <v>683</v>
      </c>
      <c r="Y98" s="383">
        <v>12.961803059219321</v>
      </c>
      <c r="Z98" s="182">
        <v>8.9768702695689537</v>
      </c>
      <c r="AA98" s="384">
        <v>686.98493278965032</v>
      </c>
      <c r="AB98" s="384">
        <v>698.12399999999991</v>
      </c>
      <c r="AC98" s="383">
        <v>11.139067210349594</v>
      </c>
      <c r="AD98" s="182">
        <v>-12.011999999999944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42</v>
      </c>
      <c r="I99" s="382">
        <v>55.357268518518516</v>
      </c>
      <c r="J99" s="382">
        <v>0</v>
      </c>
      <c r="K99" s="382">
        <v>1178</v>
      </c>
      <c r="L99" s="381">
        <v>8864.6427314814828</v>
      </c>
      <c r="M99" s="381">
        <v>8755</v>
      </c>
      <c r="N99" s="382">
        <v>-109.64273148148277</v>
      </c>
      <c r="O99" s="381">
        <v>3</v>
      </c>
      <c r="P99" s="382">
        <v>59.537000000000262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1.1881595532912599</v>
      </c>
      <c r="AA99" s="384">
        <v>190.81184044670874</v>
      </c>
      <c r="AB99" s="384">
        <v>189.37899999999999</v>
      </c>
      <c r="AC99" s="383">
        <v>-1.4328404467087523</v>
      </c>
      <c r="AD99" s="182">
        <v>4.0530000000000257</v>
      </c>
      <c r="AE99" s="384">
        <v>930</v>
      </c>
      <c r="AF99" s="383">
        <v>945.90899999999999</v>
      </c>
      <c r="AG99" s="383">
        <v>15.908999999999992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75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11788.046</v>
      </c>
      <c r="M100" s="156">
        <v>11694.601500000001</v>
      </c>
      <c r="N100" s="155">
        <v>-93.444499999999607</v>
      </c>
      <c r="O100" s="156">
        <v>1</v>
      </c>
      <c r="P100" s="155">
        <v>153.65299999999843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261.142</v>
      </c>
      <c r="AC100" s="383">
        <v>-25.652020452350996</v>
      </c>
      <c r="AD100" s="182">
        <v>-34.467000000000013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-125.71146999999999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19.648000000000003</v>
      </c>
      <c r="F101" s="382">
        <v>0</v>
      </c>
      <c r="G101" s="382">
        <v>0</v>
      </c>
      <c r="H101" s="382">
        <v>0</v>
      </c>
      <c r="I101" s="382">
        <v>16.242326388888891</v>
      </c>
      <c r="J101" s="382">
        <v>0</v>
      </c>
      <c r="K101" s="382">
        <v>480</v>
      </c>
      <c r="L101" s="381">
        <v>13583.405673611111</v>
      </c>
      <c r="M101" s="381">
        <v>13451.144800000002</v>
      </c>
      <c r="N101" s="382">
        <v>-132.26087361110876</v>
      </c>
      <c r="O101" s="381">
        <v>2</v>
      </c>
      <c r="P101" s="382">
        <v>-102.6969999999983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4810.3229158942668</v>
      </c>
      <c r="X101" s="383">
        <v>750</v>
      </c>
      <c r="Y101" s="383">
        <v>4.8103229158942664</v>
      </c>
      <c r="Z101" s="182">
        <v>2.4063514341687826</v>
      </c>
      <c r="AA101" s="384">
        <v>752.40397148172553</v>
      </c>
      <c r="AB101" s="384">
        <v>731.48400000000004</v>
      </c>
      <c r="AC101" s="383">
        <v>-20.919971481725497</v>
      </c>
      <c r="AD101" s="182">
        <v>-1.7900000000000773</v>
      </c>
      <c r="AE101" s="384">
        <v>905</v>
      </c>
      <c r="AF101" s="335">
        <v>962.36800000000005</v>
      </c>
      <c r="AG101" s="335">
        <v>57.368000000000052</v>
      </c>
      <c r="AH101" s="2895" t="s">
        <v>358</v>
      </c>
      <c r="AI101" s="2912" t="s">
        <v>358</v>
      </c>
      <c r="AJ101" s="406" t="s">
        <v>358</v>
      </c>
      <c r="AK101" s="379">
        <v>39.626530000000002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119.667</v>
      </c>
      <c r="F102" s="150">
        <v>0</v>
      </c>
      <c r="G102" s="150">
        <v>75</v>
      </c>
      <c r="H102" s="150">
        <v>42</v>
      </c>
      <c r="I102" s="150">
        <v>116.97543981481482</v>
      </c>
      <c r="J102" s="150">
        <v>0</v>
      </c>
      <c r="K102" s="150">
        <v>5396</v>
      </c>
      <c r="L102" s="285">
        <v>44865.691560185187</v>
      </c>
      <c r="M102" s="285">
        <v>44529.855300000003</v>
      </c>
      <c r="N102" s="150">
        <v>-335.83626018518407</v>
      </c>
      <c r="O102" s="285" t="s">
        <v>54</v>
      </c>
      <c r="P102" s="150">
        <v>125.78300000000309</v>
      </c>
      <c r="Q102" s="187"/>
      <c r="R102" s="2905" t="s">
        <v>54</v>
      </c>
      <c r="S102" s="2906"/>
      <c r="T102" s="2906"/>
      <c r="U102" s="2907"/>
      <c r="V102" s="179"/>
      <c r="W102" s="180">
        <v>-433.8535725354086</v>
      </c>
      <c r="X102" s="180">
        <v>1930</v>
      </c>
      <c r="Y102" s="180">
        <v>-0.43385357253540863</v>
      </c>
      <c r="Z102" s="180">
        <v>12.571381257028996</v>
      </c>
      <c r="AA102" s="180">
        <v>1916.9947651704356</v>
      </c>
      <c r="AB102" s="180">
        <v>1880.1289999999999</v>
      </c>
      <c r="AC102" s="180">
        <v>-36.865765170435651</v>
      </c>
      <c r="AD102" s="180">
        <v>-44.215999999999894</v>
      </c>
      <c r="AE102" s="180">
        <v>1835</v>
      </c>
      <c r="AF102" s="342">
        <v>1908.277</v>
      </c>
      <c r="AG102" s="342">
        <v>73.277000000000044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-176.58200000000002</v>
      </c>
      <c r="F103" s="163">
        <v>0</v>
      </c>
      <c r="G103" s="163">
        <v>492</v>
      </c>
      <c r="H103" s="163">
        <v>92</v>
      </c>
      <c r="I103" s="163">
        <v>778.2000115740741</v>
      </c>
      <c r="J103" s="163">
        <v>0</v>
      </c>
      <c r="K103" s="163">
        <v>9976</v>
      </c>
      <c r="L103" s="163">
        <v>162905.21798842592</v>
      </c>
      <c r="M103" s="163">
        <v>163797.19865000001</v>
      </c>
      <c r="N103" s="167">
        <v>891.98066157407584</v>
      </c>
      <c r="O103" s="318" t="s">
        <v>283</v>
      </c>
      <c r="P103" s="167">
        <v>271.47785000001022</v>
      </c>
      <c r="Q103" s="187"/>
      <c r="R103" s="2890" t="s">
        <v>283</v>
      </c>
      <c r="S103" s="2891"/>
      <c r="T103" s="2891"/>
      <c r="U103" s="2892"/>
      <c r="V103" s="181"/>
      <c r="W103" s="181">
        <v>-3282.8536670934009</v>
      </c>
      <c r="X103" s="181">
        <v>2563.6</v>
      </c>
      <c r="Y103" s="181">
        <v>-3.2828536670934008</v>
      </c>
      <c r="Z103" s="181">
        <v>16.38076480146956</v>
      </c>
      <c r="AA103" s="181">
        <v>2543.9363815314373</v>
      </c>
      <c r="AB103" s="181">
        <v>2502.5589999999997</v>
      </c>
      <c r="AC103" s="181">
        <v>-41.377381531437081</v>
      </c>
      <c r="AD103" s="181">
        <v>-40.753999999999905</v>
      </c>
      <c r="AE103" s="181">
        <v>2453.2049999999999</v>
      </c>
      <c r="AF103" s="1786">
        <v>2547.1689999999999</v>
      </c>
      <c r="AG103" s="1786">
        <v>93.963999999999942</v>
      </c>
      <c r="AH103" s="2895" t="s">
        <v>341</v>
      </c>
      <c r="AI103" s="2912" t="s">
        <v>341</v>
      </c>
      <c r="AJ103" s="405" t="s">
        <v>341</v>
      </c>
      <c r="AK103" s="385">
        <v>-8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10164.300000000001</v>
      </c>
      <c r="N104" s="293">
        <v>20.268000000001848</v>
      </c>
      <c r="O104" s="292">
        <v>1</v>
      </c>
      <c r="P104" s="293">
        <v>-65.199999999998909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0.42439779081709605</v>
      </c>
      <c r="AA104" s="267">
        <v>29.615090057184986</v>
      </c>
      <c r="AB104" s="267">
        <v>29.7</v>
      </c>
      <c r="AC104" s="383">
        <v>8.4909942815013295E-2</v>
      </c>
      <c r="AD104" s="182">
        <v>1.6310000000000002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-1536.94147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12722.379999999997</v>
      </c>
      <c r="N105" s="382">
        <v>325.46099999999751</v>
      </c>
      <c r="O105" s="370">
        <v>3</v>
      </c>
      <c r="P105" s="382">
        <v>86.939999999996871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44.802999999999997</v>
      </c>
      <c r="AC105" s="383">
        <v>-0.60353322756495942</v>
      </c>
      <c r="AD105" s="182">
        <v>0.30300000000000438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6410</v>
      </c>
      <c r="N106" s="382">
        <v>60</v>
      </c>
      <c r="O106" s="370">
        <v>4</v>
      </c>
      <c r="P106" s="382">
        <v>-7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10.551</v>
      </c>
      <c r="AC106" s="383">
        <v>5.1000000000000156E-2</v>
      </c>
      <c r="AD106" s="182">
        <v>-7.5000000000001066E-2</v>
      </c>
      <c r="AE106" s="384">
        <v>87</v>
      </c>
      <c r="AF106" s="383">
        <v>84.787999999999997</v>
      </c>
      <c r="AG106" s="383">
        <v>-2.2120000000000033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1153.874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17453.874</v>
      </c>
      <c r="M107" s="370">
        <v>16925.662</v>
      </c>
      <c r="N107" s="382">
        <v>-528.21199999999953</v>
      </c>
      <c r="O107" s="370" t="s">
        <v>95</v>
      </c>
      <c r="P107" s="382">
        <v>-233.8179999999993</v>
      </c>
      <c r="Q107" s="187"/>
      <c r="R107" s="2899" t="s">
        <v>74</v>
      </c>
      <c r="S107" s="2900"/>
      <c r="T107" s="2900"/>
      <c r="U107" s="2900"/>
      <c r="V107" s="374"/>
      <c r="W107" s="383">
        <v>12068.620546438799</v>
      </c>
      <c r="X107" s="383">
        <v>398</v>
      </c>
      <c r="Y107" s="383">
        <v>12.068620546438799</v>
      </c>
      <c r="Z107" s="182">
        <v>1.9338694907407408</v>
      </c>
      <c r="AA107" s="384">
        <v>408.13475105569808</v>
      </c>
      <c r="AB107" s="384">
        <v>416.767</v>
      </c>
      <c r="AC107" s="383">
        <v>8.6322489443019208</v>
      </c>
      <c r="AD107" s="182">
        <v>-2.2839999999999918</v>
      </c>
      <c r="AE107" s="384">
        <v>412</v>
      </c>
      <c r="AF107" s="383">
        <v>415.19900000000001</v>
      </c>
      <c r="AG107" s="383">
        <v>3.1990000000000123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18843.951999999997</v>
      </c>
      <c r="N108" s="382">
        <v>349.0679999999993</v>
      </c>
      <c r="O108" s="370" t="s">
        <v>96</v>
      </c>
      <c r="P108" s="382">
        <v>-52.320000000003347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0.43302614579160381</v>
      </c>
      <c r="AA108" s="384">
        <v>73.158774269104299</v>
      </c>
      <c r="AB108" s="384">
        <v>71.817999999999998</v>
      </c>
      <c r="AC108" s="383">
        <v>-1.3407742691043012</v>
      </c>
      <c r="AD108" s="182">
        <v>0.74099999999999966</v>
      </c>
      <c r="AE108" s="384">
        <v>26</v>
      </c>
      <c r="AF108" s="383">
        <v>27.236999999999998</v>
      </c>
      <c r="AG108" s="383">
        <v>1.2369999999999983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43.554000000000002</v>
      </c>
      <c r="AG109" s="386">
        <v>3.554000000000002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5090</v>
      </c>
      <c r="N110" s="382">
        <v>0</v>
      </c>
      <c r="O110" s="370"/>
      <c r="P110" s="382">
        <v>-30</v>
      </c>
      <c r="Q110" s="187"/>
      <c r="R110" s="1787"/>
      <c r="S110" s="1788"/>
      <c r="T110" s="1788"/>
      <c r="U110" s="1788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87"/>
      <c r="S111" s="1788"/>
      <c r="T111" s="1788"/>
      <c r="U111" s="1788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11694.159999999996</v>
      </c>
      <c r="N113" s="382">
        <v>-115.70400000000336</v>
      </c>
      <c r="O113" s="370" t="s">
        <v>99</v>
      </c>
      <c r="P113" s="382">
        <v>5.4099999999962165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7.3311448341137819E-3</v>
      </c>
      <c r="AA113" s="384">
        <v>25.982875941663597</v>
      </c>
      <c r="AB113" s="384">
        <v>25.322000000000003</v>
      </c>
      <c r="AC113" s="383">
        <v>-0.66087594166359409</v>
      </c>
      <c r="AD113" s="182">
        <v>-1.4060000000000024</v>
      </c>
      <c r="AE113" s="384">
        <v>25</v>
      </c>
      <c r="AF113" s="383">
        <v>25.321999999999999</v>
      </c>
      <c r="AG113" s="386">
        <v>0.32199999999999918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1338.3489999999999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59978.349000000002</v>
      </c>
      <c r="M114" s="154">
        <v>59618.130000000005</v>
      </c>
      <c r="N114" s="159">
        <v>-360.21899999999732</v>
      </c>
      <c r="O114" s="154" t="s">
        <v>100</v>
      </c>
      <c r="P114" s="159">
        <v>1071.3100000000122</v>
      </c>
      <c r="Q114" s="187"/>
      <c r="R114" s="2908" t="s">
        <v>80</v>
      </c>
      <c r="S114" s="2909"/>
      <c r="T114" s="2909"/>
      <c r="U114" s="2909"/>
      <c r="V114" s="89"/>
      <c r="W114" s="335">
        <v>1438.5329354324792</v>
      </c>
      <c r="X114" s="335">
        <v>130</v>
      </c>
      <c r="Y114" s="383">
        <v>1.4385329354324792</v>
      </c>
      <c r="Z114" s="182">
        <v>0.16105067246295524</v>
      </c>
      <c r="AA114" s="185">
        <v>131.27748226296953</v>
      </c>
      <c r="AB114" s="185">
        <v>114.52500000000001</v>
      </c>
      <c r="AC114" s="383">
        <v>-16.752482262969522</v>
      </c>
      <c r="AD114" s="182">
        <v>9.1689999999999827</v>
      </c>
      <c r="AE114" s="185">
        <v>132</v>
      </c>
      <c r="AF114" s="383">
        <v>115.72499999999999</v>
      </c>
      <c r="AG114" s="386">
        <v>-16.275000000000006</v>
      </c>
      <c r="AH114" s="371" t="s">
        <v>34</v>
      </c>
      <c r="AI114" s="389">
        <v>2518.7150000000001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1572.922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139967.92200000002</v>
      </c>
      <c r="M115" s="286">
        <v>139718.592</v>
      </c>
      <c r="N115" s="150">
        <v>-249.3300000000022</v>
      </c>
      <c r="O115" s="151" t="s">
        <v>77</v>
      </c>
      <c r="P115" s="150">
        <v>805.32200000001467</v>
      </c>
      <c r="Q115" s="187"/>
      <c r="R115" s="2905" t="s">
        <v>77</v>
      </c>
      <c r="S115" s="2906"/>
      <c r="T115" s="2906"/>
      <c r="U115" s="2907"/>
      <c r="V115" s="179"/>
      <c r="W115" s="180">
        <v>12335.182058831928</v>
      </c>
      <c r="X115" s="180">
        <v>714.7</v>
      </c>
      <c r="Y115" s="180">
        <v>12.335182058831927</v>
      </c>
      <c r="Z115" s="180">
        <v>2.95967524464651</v>
      </c>
      <c r="AA115" s="180">
        <v>724.07550681418547</v>
      </c>
      <c r="AB115" s="180">
        <v>713.48599999999999</v>
      </c>
      <c r="AC115" s="180">
        <v>-10.589506814185443</v>
      </c>
      <c r="AD115" s="180">
        <v>8.0790000000000646</v>
      </c>
      <c r="AE115" s="180">
        <v>727</v>
      </c>
      <c r="AF115" s="180">
        <v>711.82500000000005</v>
      </c>
      <c r="AG115" s="342">
        <v>-15.174999999999955</v>
      </c>
      <c r="AH115" s="371" t="s">
        <v>353</v>
      </c>
      <c r="AI115" s="389">
        <v>2358.645</v>
      </c>
      <c r="AJ115" s="351"/>
      <c r="AK115" s="390">
        <v>160.07000000000016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-311.68700000000001</v>
      </c>
      <c r="F116" s="293">
        <v>0</v>
      </c>
      <c r="G116" s="293">
        <v>250</v>
      </c>
      <c r="H116" s="293">
        <v>740</v>
      </c>
      <c r="I116" s="293">
        <v>0</v>
      </c>
      <c r="J116" s="293">
        <v>0</v>
      </c>
      <c r="K116" s="293">
        <v>1375</v>
      </c>
      <c r="L116" s="292">
        <v>14553.313</v>
      </c>
      <c r="M116" s="292">
        <v>14224.905000000001</v>
      </c>
      <c r="N116" s="293">
        <v>-328.40799999999945</v>
      </c>
      <c r="O116" s="292">
        <v>1</v>
      </c>
      <c r="P116" s="293">
        <v>79.996999999999389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-15206.17188954061</v>
      </c>
      <c r="X116" s="336">
        <v>270</v>
      </c>
      <c r="Y116" s="383">
        <v>-15.206171889540609</v>
      </c>
      <c r="Z116" s="336">
        <v>1.5263674234917999</v>
      </c>
      <c r="AA116" s="267">
        <v>253.26746068696761</v>
      </c>
      <c r="AB116" s="267">
        <v>259.04200000000003</v>
      </c>
      <c r="AC116" s="336">
        <v>5.7745393130324203</v>
      </c>
      <c r="AD116" s="336">
        <v>5.4759999999999422</v>
      </c>
      <c r="AE116" s="267"/>
      <c r="AF116" s="336"/>
      <c r="AG116" s="356"/>
      <c r="AH116" s="371" t="s">
        <v>354</v>
      </c>
      <c r="AI116" s="389">
        <v>2424.88</v>
      </c>
      <c r="AJ116" s="351"/>
      <c r="AK116" s="390">
        <v>93.835000000000036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60</v>
      </c>
      <c r="H117" s="382">
        <v>76</v>
      </c>
      <c r="I117" s="382">
        <v>0</v>
      </c>
      <c r="J117" s="382">
        <v>0</v>
      </c>
      <c r="K117" s="382">
        <v>1239</v>
      </c>
      <c r="L117" s="370">
        <v>10250.781999999999</v>
      </c>
      <c r="M117" s="370">
        <v>10296.723999999998</v>
      </c>
      <c r="N117" s="382">
        <v>45.941999999999098</v>
      </c>
      <c r="O117" s="370">
        <v>2</v>
      </c>
      <c r="P117" s="382">
        <v>121.92199999999684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5.8479910532407411</v>
      </c>
      <c r="AA117" s="384">
        <v>915.46187044675924</v>
      </c>
      <c r="AB117" s="384">
        <v>897.77299999999991</v>
      </c>
      <c r="AC117" s="383">
        <v>-17.688870446759324</v>
      </c>
      <c r="AD117" s="383">
        <v>-0.80199999999990723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-96.519000000000005</v>
      </c>
      <c r="F118" s="382">
        <v>0</v>
      </c>
      <c r="G118" s="382">
        <v>280</v>
      </c>
      <c r="H118" s="382">
        <v>1170</v>
      </c>
      <c r="I118" s="382">
        <v>0</v>
      </c>
      <c r="J118" s="382">
        <v>0</v>
      </c>
      <c r="K118" s="382">
        <v>1298</v>
      </c>
      <c r="L118" s="370">
        <v>15551.481</v>
      </c>
      <c r="M118" s="370">
        <v>15566.897999999999</v>
      </c>
      <c r="N118" s="382">
        <v>15.416999999999462</v>
      </c>
      <c r="O118" s="370">
        <v>3</v>
      </c>
      <c r="P118" s="382">
        <v>-33.938000000000102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-4668.709420842406</v>
      </c>
      <c r="X118" s="383">
        <v>500</v>
      </c>
      <c r="Y118" s="383">
        <v>-4.668709420842406</v>
      </c>
      <c r="Z118" s="383">
        <v>3.1081399444417244</v>
      </c>
      <c r="AA118" s="384">
        <v>492.22315063471586</v>
      </c>
      <c r="AB118" s="384">
        <v>547.02200000000005</v>
      </c>
      <c r="AC118" s="383">
        <v>54.798849365284184</v>
      </c>
      <c r="AD118" s="383">
        <v>-39.545000000000073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23.619</v>
      </c>
      <c r="F119" s="382">
        <v>0</v>
      </c>
      <c r="G119" s="382">
        <v>170</v>
      </c>
      <c r="H119" s="382">
        <v>0</v>
      </c>
      <c r="I119" s="382">
        <v>0</v>
      </c>
      <c r="J119" s="382">
        <v>0</v>
      </c>
      <c r="K119" s="382">
        <v>0</v>
      </c>
      <c r="L119" s="370">
        <v>7393.6189999999997</v>
      </c>
      <c r="M119" s="370">
        <v>7559.5030000000024</v>
      </c>
      <c r="N119" s="382">
        <v>165.88400000000274</v>
      </c>
      <c r="O119" s="370">
        <v>5</v>
      </c>
      <c r="P119" s="382">
        <v>-186.64999999999691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-4597.6696900030993</v>
      </c>
      <c r="X119" s="383">
        <v>460</v>
      </c>
      <c r="Y119" s="383">
        <v>-4.5976696900030989</v>
      </c>
      <c r="Z119" s="383">
        <v>2.3308324143925341</v>
      </c>
      <c r="AA119" s="384">
        <v>453.07149789560435</v>
      </c>
      <c r="AB119" s="384">
        <v>405.85</v>
      </c>
      <c r="AC119" s="383">
        <v>-47.22149789560433</v>
      </c>
      <c r="AD119" s="383">
        <v>43.692999999999984</v>
      </c>
      <c r="AE119" s="384">
        <v>2122.9569999999999</v>
      </c>
      <c r="AF119" s="383">
        <v>2139.0219999999999</v>
      </c>
      <c r="AG119" s="386">
        <v>16.065000000000055</v>
      </c>
      <c r="AH119" s="371" t="s">
        <v>34</v>
      </c>
      <c r="AI119" s="389">
        <v>5651.7790000000005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1231.8120000000008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880</v>
      </c>
      <c r="L121" s="370">
        <v>4767.8989999999994</v>
      </c>
      <c r="M121" s="370">
        <v>4524.03</v>
      </c>
      <c r="N121" s="382">
        <v>-243.86899999999969</v>
      </c>
      <c r="O121" s="370" t="s">
        <v>102</v>
      </c>
      <c r="P121" s="382">
        <v>16.59900000000016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15.693141986595444</v>
      </c>
      <c r="AA121" s="384">
        <v>1773.0824222813658</v>
      </c>
      <c r="AB121" s="384">
        <v>1694.5819999999999</v>
      </c>
      <c r="AC121" s="383">
        <v>-78.5004222813659</v>
      </c>
      <c r="AD121" s="383">
        <v>-12.587999999999738</v>
      </c>
      <c r="AE121" s="384">
        <v>1811</v>
      </c>
      <c r="AF121" s="383">
        <v>1818.798</v>
      </c>
      <c r="AG121" s="386">
        <v>7.7980000000000018</v>
      </c>
      <c r="AH121" s="371" t="s">
        <v>354</v>
      </c>
      <c r="AI121" s="389">
        <v>5613.6009999999997</v>
      </c>
      <c r="AJ121" s="351"/>
      <c r="AK121" s="390">
        <v>38.178000000000793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45</v>
      </c>
      <c r="H123" s="159">
        <v>0</v>
      </c>
      <c r="I123" s="159">
        <v>0</v>
      </c>
      <c r="J123" s="159">
        <v>0</v>
      </c>
      <c r="K123" s="159">
        <v>0</v>
      </c>
      <c r="L123" s="154">
        <v>22433.804</v>
      </c>
      <c r="M123" s="154">
        <v>23176.62</v>
      </c>
      <c r="N123" s="159">
        <v>742.81599999999889</v>
      </c>
      <c r="O123" s="154">
        <v>2</v>
      </c>
      <c r="P123" s="159">
        <v>-94.173000000002503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0.11812499999999999</v>
      </c>
      <c r="AA123" s="185">
        <v>79.772680297922818</v>
      </c>
      <c r="AB123" s="185">
        <v>76.966000000000008</v>
      </c>
      <c r="AC123" s="335">
        <v>-2.80668029792281</v>
      </c>
      <c r="AD123" s="335">
        <v>0.36699999999999022</v>
      </c>
      <c r="AE123" s="185">
        <v>75</v>
      </c>
      <c r="AF123" s="335">
        <v>76.48</v>
      </c>
      <c r="AG123" s="357">
        <v>1.480000000000004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-1272.1019999999999</v>
      </c>
      <c r="F124" s="150">
        <v>0</v>
      </c>
      <c r="G124" s="150">
        <v>895</v>
      </c>
      <c r="H124" s="150">
        <v>1986</v>
      </c>
      <c r="I124" s="150">
        <v>0</v>
      </c>
      <c r="J124" s="150">
        <v>0</v>
      </c>
      <c r="K124" s="150">
        <v>4792</v>
      </c>
      <c r="L124" s="286">
        <v>75800.898000000001</v>
      </c>
      <c r="M124" s="286">
        <v>76198.880000000005</v>
      </c>
      <c r="N124" s="150">
        <v>397.98200000000111</v>
      </c>
      <c r="O124" s="151" t="s">
        <v>81</v>
      </c>
      <c r="P124" s="150">
        <v>-96.24299999998766</v>
      </c>
      <c r="Q124" s="187"/>
      <c r="R124" s="2905" t="s">
        <v>81</v>
      </c>
      <c r="S124" s="2906"/>
      <c r="T124" s="2906"/>
      <c r="U124" s="2907"/>
      <c r="V124" s="179"/>
      <c r="W124" s="180">
        <v>-79496.319934501968</v>
      </c>
      <c r="X124" s="180">
        <v>4075</v>
      </c>
      <c r="Y124" s="180">
        <v>-79.496319934501969</v>
      </c>
      <c r="Z124" s="180">
        <v>28.624597822162244</v>
      </c>
      <c r="AA124" s="180">
        <v>3966.8790822433357</v>
      </c>
      <c r="AB124" s="180">
        <v>3881.2349999999997</v>
      </c>
      <c r="AC124" s="180">
        <v>-85.64408224333576</v>
      </c>
      <c r="AD124" s="180">
        <v>-3.3989999999994325</v>
      </c>
      <c r="AE124" s="180">
        <v>4008.9569999999999</v>
      </c>
      <c r="AF124" s="180">
        <v>4034.2999999999997</v>
      </c>
      <c r="AG124" s="342">
        <v>25.342999999999847</v>
      </c>
      <c r="AH124" s="371" t="s">
        <v>34</v>
      </c>
      <c r="AI124" s="389">
        <v>8170.4940000000006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1141.2000000000007</v>
      </c>
      <c r="N125" s="382">
        <v>1.2000000000007276</v>
      </c>
      <c r="O125" s="370" t="s">
        <v>86</v>
      </c>
      <c r="P125" s="382">
        <v>0.34999999999854481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935.6690000000001</v>
      </c>
      <c r="AC125" s="383">
        <v>14.733323682259993</v>
      </c>
      <c r="AD125" s="182">
        <v>8.7269999999998618</v>
      </c>
      <c r="AE125" s="267">
        <v>939</v>
      </c>
      <c r="AF125" s="383">
        <v>964.21500000000003</v>
      </c>
      <c r="AG125" s="383">
        <v>25.215000000000032</v>
      </c>
      <c r="AH125" s="371" t="s">
        <v>353</v>
      </c>
      <c r="AI125" s="389">
        <v>6778.6119999999992</v>
      </c>
      <c r="AJ125" s="351"/>
      <c r="AK125" s="390">
        <v>1391.8820000000014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1630.8200000000002</v>
      </c>
      <c r="N126" s="382">
        <v>0.82000000000016371</v>
      </c>
      <c r="O126" s="370" t="s">
        <v>103</v>
      </c>
      <c r="P126" s="382">
        <v>-0.17999999999983629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34.125999999999998</v>
      </c>
      <c r="AC126" s="383">
        <v>-15.874000000000002</v>
      </c>
      <c r="AD126" s="182">
        <v>0.9480000000000004</v>
      </c>
      <c r="AE126" s="384">
        <v>34</v>
      </c>
      <c r="AF126" s="383">
        <v>34.134999999999998</v>
      </c>
      <c r="AG126" s="383">
        <v>0.13499999999999801</v>
      </c>
      <c r="AH126" s="352" t="s">
        <v>354</v>
      </c>
      <c r="AI126" s="353">
        <v>8038.4809999999998</v>
      </c>
      <c r="AJ126" s="354"/>
      <c r="AK126" s="355">
        <v>132.01300000000083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14918</v>
      </c>
      <c r="N129" s="159">
        <v>519.12800000000061</v>
      </c>
      <c r="O129" s="154" t="s">
        <v>105</v>
      </c>
      <c r="P129" s="159">
        <v>61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17690.02</v>
      </c>
      <c r="N130" s="150">
        <v>521.1480000000015</v>
      </c>
      <c r="O130" s="151" t="s">
        <v>88</v>
      </c>
      <c r="P130" s="150">
        <v>61.169999999998254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969.79500000000007</v>
      </c>
      <c r="AC130" s="180">
        <v>-1.1406763177400094</v>
      </c>
      <c r="AD130" s="180">
        <v>9.6749999999998408</v>
      </c>
      <c r="AE130" s="180">
        <v>973</v>
      </c>
      <c r="AF130" s="180">
        <v>998.35</v>
      </c>
      <c r="AG130" s="180">
        <v>25.350000000000023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249.69200000000018</v>
      </c>
      <c r="F131" s="163">
        <v>0</v>
      </c>
      <c r="G131" s="163">
        <v>1175</v>
      </c>
      <c r="H131" s="163">
        <v>1986</v>
      </c>
      <c r="I131" s="163">
        <v>0</v>
      </c>
      <c r="J131" s="167">
        <v>130</v>
      </c>
      <c r="K131" s="163">
        <v>6717</v>
      </c>
      <c r="L131" s="163">
        <v>232937.69200000001</v>
      </c>
      <c r="M131" s="163">
        <v>233607.492</v>
      </c>
      <c r="N131" s="167">
        <v>669.80000000000041</v>
      </c>
      <c r="O131" s="165" t="s">
        <v>284</v>
      </c>
      <c r="P131" s="167">
        <v>770.24900000002526</v>
      </c>
      <c r="Q131" s="88"/>
      <c r="R131" s="2890" t="s">
        <v>284</v>
      </c>
      <c r="S131" s="2891"/>
      <c r="T131" s="2891"/>
      <c r="U131" s="2892"/>
      <c r="V131" s="181"/>
      <c r="W131" s="181">
        <v>-66225.461557929986</v>
      </c>
      <c r="X131" s="181">
        <v>5759.7</v>
      </c>
      <c r="Y131" s="181">
        <v>-66.225461557929989</v>
      </c>
      <c r="Z131" s="181">
        <v>31.584273066808755</v>
      </c>
      <c r="AA131" s="181">
        <v>5661.8902653752612</v>
      </c>
      <c r="AB131" s="181">
        <v>5564.5159999999996</v>
      </c>
      <c r="AC131" s="181">
        <v>-97.374265375261217</v>
      </c>
      <c r="AD131" s="181">
        <v>14.355000000000473</v>
      </c>
      <c r="AE131" s="181">
        <v>5708.9570000000003</v>
      </c>
      <c r="AF131" s="181">
        <v>5744.4750000000004</v>
      </c>
      <c r="AG131" s="181">
        <v>35.518000000000029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8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73.110000000000156</v>
      </c>
      <c r="F133" s="163">
        <v>0</v>
      </c>
      <c r="G133" s="163">
        <v>1667</v>
      </c>
      <c r="H133" s="163">
        <v>2078</v>
      </c>
      <c r="I133" s="163">
        <v>778.2000115740741</v>
      </c>
      <c r="J133" s="167">
        <v>130</v>
      </c>
      <c r="K133" s="163">
        <v>16693</v>
      </c>
      <c r="L133" s="163">
        <v>395842.9099884259</v>
      </c>
      <c r="M133" s="163">
        <v>397404.69065</v>
      </c>
      <c r="N133" s="167">
        <v>1561.7806615740762</v>
      </c>
      <c r="O133" s="165" t="s">
        <v>94</v>
      </c>
      <c r="P133" s="167">
        <v>1041.7268500000355</v>
      </c>
      <c r="Q133" s="88"/>
      <c r="R133" s="2890" t="s">
        <v>94</v>
      </c>
      <c r="S133" s="2891"/>
      <c r="T133" s="2891"/>
      <c r="U133" s="2892"/>
      <c r="V133" s="181"/>
      <c r="W133" s="181">
        <v>-69508.315225023383</v>
      </c>
      <c r="X133" s="181">
        <v>8323.2999999999993</v>
      </c>
      <c r="Y133" s="181">
        <v>-69.508315225023381</v>
      </c>
      <c r="Z133" s="181">
        <v>47.965037868278316</v>
      </c>
      <c r="AA133" s="181">
        <v>8205.8266469066984</v>
      </c>
      <c r="AB133" s="181">
        <v>8067.0749999999989</v>
      </c>
      <c r="AC133" s="181">
        <v>-138.75164690669828</v>
      </c>
      <c r="AD133" s="181">
        <v>-26.398999999999432</v>
      </c>
      <c r="AE133" s="181">
        <v>8162.1620000000003</v>
      </c>
      <c r="AF133" s="181">
        <v>8291.6440000000002</v>
      </c>
      <c r="AG133" s="181">
        <v>129.48199999999997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25" priority="9" operator="lessThan">
      <formula>0</formula>
    </cfRule>
  </conditionalFormatting>
  <conditionalFormatting sqref="AJ120:AJ121">
    <cfRule type="cellIs" dxfId="224" priority="8" operator="lessThan">
      <formula>0</formula>
    </cfRule>
  </conditionalFormatting>
  <conditionalFormatting sqref="AJ125:AJ126">
    <cfRule type="cellIs" dxfId="223" priority="7" operator="lessThan">
      <formula>0</formula>
    </cfRule>
  </conditionalFormatting>
  <conditionalFormatting sqref="AK115:AK116">
    <cfRule type="cellIs" dxfId="222" priority="6" operator="lessThan">
      <formula>0</formula>
    </cfRule>
  </conditionalFormatting>
  <conditionalFormatting sqref="AK120:AK121">
    <cfRule type="cellIs" dxfId="221" priority="5" operator="lessThan">
      <formula>0</formula>
    </cfRule>
  </conditionalFormatting>
  <conditionalFormatting sqref="AK125:AK126">
    <cfRule type="cellIs" dxfId="220" priority="4" operator="lessThan">
      <formula>0</formula>
    </cfRule>
  </conditionalFormatting>
  <conditionalFormatting sqref="AK112:AK126">
    <cfRule type="cellIs" dxfId="219" priority="3" operator="lessThan">
      <formula>0</formula>
    </cfRule>
  </conditionalFormatting>
  <conditionalFormatting sqref="AK76:AK105">
    <cfRule type="cellIs" dxfId="218" priority="2" operator="lessThan">
      <formula>0</formula>
    </cfRule>
  </conditionalFormatting>
  <conditionalFormatting sqref="AK75">
    <cfRule type="cellIs" dxfId="217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1461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01" t="s">
        <v>1</v>
      </c>
      <c r="C3" s="215" t="s">
        <v>23</v>
      </c>
      <c r="D3" s="1815" t="s">
        <v>2</v>
      </c>
      <c r="E3" s="1803" t="s">
        <v>3</v>
      </c>
      <c r="F3" s="1803" t="s">
        <v>4</v>
      </c>
      <c r="G3" s="1801" t="s">
        <v>5</v>
      </c>
      <c r="H3" s="181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02"/>
      <c r="D4" s="451" t="s">
        <v>12</v>
      </c>
      <c r="E4" s="1804" t="s">
        <v>13</v>
      </c>
      <c r="F4" s="1804" t="s">
        <v>14</v>
      </c>
      <c r="G4" s="180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0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1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0.58064516129034005</v>
      </c>
      <c r="I8" s="1486">
        <v>0</v>
      </c>
      <c r="J8" s="1486">
        <v>0</v>
      </c>
      <c r="K8" s="1486">
        <v>1.5625</v>
      </c>
      <c r="L8" s="99">
        <v>377.49385483870964</v>
      </c>
      <c r="M8" s="99">
        <v>374.22813167343759</v>
      </c>
      <c r="N8" s="1486">
        <v>-3.2657231652720498</v>
      </c>
      <c r="O8" s="99">
        <v>374.22813167343759</v>
      </c>
      <c r="P8" s="1486">
        <v>-3.2657231652720498</v>
      </c>
      <c r="Q8" s="1486">
        <v>0</v>
      </c>
      <c r="R8" s="1486">
        <v>0</v>
      </c>
      <c r="S8" s="87"/>
      <c r="T8" s="101">
        <v>2</v>
      </c>
      <c r="U8" s="1486">
        <v>-1.8556439302148533</v>
      </c>
      <c r="V8" s="1486">
        <v>-1.8556439302148533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378.05635483870964</v>
      </c>
      <c r="AC8" s="1486">
        <v>31.374487903225802</v>
      </c>
      <c r="AD8" s="1486">
        <v>2.6320000000000001</v>
      </c>
      <c r="AE8" s="1486">
        <v>1.5625</v>
      </c>
      <c r="AF8" s="1486">
        <v>1.0695000000000001</v>
      </c>
      <c r="AG8" s="1486">
        <v>0</v>
      </c>
      <c r="AH8" s="99">
        <v>374.22813167343759</v>
      </c>
      <c r="AI8" s="1486">
        <v>-3.8282231652720498</v>
      </c>
      <c r="AJ8" s="102">
        <v>-13.01054795453706</v>
      </c>
      <c r="AK8" s="1486">
        <v>-1.8556439302148533</v>
      </c>
    </row>
    <row r="9" spans="1:37" ht="15" customHeight="1" x14ac:dyDescent="0.2">
      <c r="A9" s="86"/>
      <c r="B9" s="1809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1.2483870967741499</v>
      </c>
      <c r="I9" s="375">
        <v>0</v>
      </c>
      <c r="J9" s="375">
        <v>0</v>
      </c>
      <c r="K9" s="375">
        <v>0</v>
      </c>
      <c r="L9" s="372">
        <v>623.47161290322583</v>
      </c>
      <c r="M9" s="372">
        <v>610.77556494868873</v>
      </c>
      <c r="N9" s="375">
        <v>-12.696047954537107</v>
      </c>
      <c r="O9" s="372">
        <v>610.77556494868873</v>
      </c>
      <c r="P9" s="375">
        <v>-12.696047954537107</v>
      </c>
      <c r="Q9" s="375">
        <v>0</v>
      </c>
      <c r="R9" s="375">
        <v>0</v>
      </c>
      <c r="S9" s="87"/>
      <c r="T9" s="740">
        <v>4</v>
      </c>
      <c r="U9" s="375">
        <v>-6.9942282383725569</v>
      </c>
      <c r="V9" s="375">
        <v>-6.9942282383725569</v>
      </c>
      <c r="W9" s="375">
        <v>0</v>
      </c>
      <c r="X9" s="375">
        <v>0.31449999999999978</v>
      </c>
      <c r="Y9" s="375">
        <v>0</v>
      </c>
      <c r="Z9" s="375">
        <v>0</v>
      </c>
      <c r="AA9" s="1513">
        <v>0</v>
      </c>
      <c r="AB9" s="372">
        <v>623.78611290322578</v>
      </c>
      <c r="AC9" s="375">
        <v>51.982176075268818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610.77556494868873</v>
      </c>
      <c r="AI9" s="1513">
        <v>-13.01054795453706</v>
      </c>
      <c r="AJ9" s="376">
        <v>2.1655928618882001</v>
      </c>
      <c r="AK9" s="375">
        <v>-6.9942282383725569</v>
      </c>
    </row>
    <row r="10" spans="1:37" ht="15" customHeight="1" x14ac:dyDescent="0.2">
      <c r="A10" s="86"/>
      <c r="B10" s="180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254.1655928618882</v>
      </c>
      <c r="N10" s="375">
        <v>2.1655928618882001</v>
      </c>
      <c r="O10" s="372">
        <v>254.1655928618882</v>
      </c>
      <c r="P10" s="375">
        <v>2.1655928618882001</v>
      </c>
      <c r="Q10" s="375">
        <v>2057.81</v>
      </c>
      <c r="R10" s="375">
        <v>-818.64071051598535</v>
      </c>
      <c r="S10" s="449"/>
      <c r="T10" s="374">
        <v>7</v>
      </c>
      <c r="U10" s="375">
        <v>-10.893827546678011</v>
      </c>
      <c r="V10" s="375">
        <v>-10.893827546678011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254.1655928618882</v>
      </c>
      <c r="AI10" s="1513">
        <v>2.1655928618882001</v>
      </c>
      <c r="AJ10" s="376">
        <v>-54.81250546809224</v>
      </c>
      <c r="AK10" s="375">
        <v>-10.893827546678011</v>
      </c>
    </row>
    <row r="11" spans="1:37" ht="15" customHeight="1" x14ac:dyDescent="0.2">
      <c r="A11" s="86"/>
      <c r="B11" s="1809" t="s">
        <v>41</v>
      </c>
      <c r="C11" s="374"/>
      <c r="D11" s="374">
        <v>1459</v>
      </c>
      <c r="E11" s="375">
        <v>-7.7369999999999983</v>
      </c>
      <c r="F11" s="375">
        <v>0</v>
      </c>
      <c r="G11" s="375">
        <v>0</v>
      </c>
      <c r="H11" s="375">
        <v>6.0967741935483897</v>
      </c>
      <c r="I11" s="375">
        <v>0</v>
      </c>
      <c r="J11" s="375">
        <v>0</v>
      </c>
      <c r="K11" s="375">
        <v>33.112711805555563</v>
      </c>
      <c r="L11" s="372">
        <v>1412.053514000896</v>
      </c>
      <c r="M11" s="372">
        <v>1354.5425085328038</v>
      </c>
      <c r="N11" s="375">
        <v>-57.511005468092208</v>
      </c>
      <c r="O11" s="372">
        <v>1354.5425085328038</v>
      </c>
      <c r="P11" s="375">
        <v>-57.511005468092208</v>
      </c>
      <c r="Q11" s="375">
        <v>1468.748</v>
      </c>
      <c r="R11" s="375">
        <v>-114.20549146719623</v>
      </c>
      <c r="S11" s="87"/>
      <c r="T11" s="397" t="s">
        <v>161</v>
      </c>
      <c r="U11" s="375">
        <v>-78.315492442631239</v>
      </c>
      <c r="V11" s="375">
        <v>-78.315492442631239</v>
      </c>
      <c r="W11" s="375">
        <v>0</v>
      </c>
      <c r="X11" s="375">
        <v>-2.6985000000000023</v>
      </c>
      <c r="Y11" s="375">
        <v>0</v>
      </c>
      <c r="Z11" s="375">
        <v>0</v>
      </c>
      <c r="AA11" s="1513">
        <v>0</v>
      </c>
      <c r="AB11" s="372">
        <v>1442.4677258064517</v>
      </c>
      <c r="AC11" s="375">
        <v>117.44625116674133</v>
      </c>
      <c r="AD11" s="375">
        <v>16.416</v>
      </c>
      <c r="AE11" s="375">
        <v>33.112711805555563</v>
      </c>
      <c r="AF11" s="375">
        <v>-16.696711805555562</v>
      </c>
      <c r="AG11" s="375">
        <v>0</v>
      </c>
      <c r="AH11" s="372">
        <v>1354.5425085328038</v>
      </c>
      <c r="AI11" s="1513">
        <v>-87.925217273647831</v>
      </c>
      <c r="AJ11" s="398">
        <v>11.233545085454864</v>
      </c>
      <c r="AK11" s="375">
        <v>-78.315492442631239</v>
      </c>
    </row>
    <row r="12" spans="1:37" ht="15" customHeight="1" x14ac:dyDescent="0.2">
      <c r="A12" s="86"/>
      <c r="B12" s="180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239.52145430990728</v>
      </c>
      <c r="N12" s="375">
        <v>4.5214543099072841</v>
      </c>
      <c r="O12" s="372">
        <v>239.52145430990728</v>
      </c>
      <c r="P12" s="375">
        <v>4.5214543099072841</v>
      </c>
      <c r="Q12" s="375">
        <v>0</v>
      </c>
      <c r="R12" s="375">
        <v>0</v>
      </c>
      <c r="S12" s="87"/>
      <c r="T12" s="1809">
        <v>11</v>
      </c>
      <c r="U12" s="375">
        <v>0.19529715923528101</v>
      </c>
      <c r="V12" s="375">
        <v>0.19529715923528101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239.52145430990728</v>
      </c>
      <c r="AI12" s="1513">
        <v>4.5214543099072841</v>
      </c>
      <c r="AJ12" s="376">
        <v>-44.797817082904828</v>
      </c>
      <c r="AK12" s="375">
        <v>0.19529715923528101</v>
      </c>
    </row>
    <row r="13" spans="1:37" ht="15" customHeight="1" x14ac:dyDescent="0.2">
      <c r="A13" s="86"/>
      <c r="B13" s="1809" t="s">
        <v>39</v>
      </c>
      <c r="C13" s="374">
        <v>13</v>
      </c>
      <c r="D13" s="374">
        <v>394</v>
      </c>
      <c r="E13" s="375">
        <v>-2.335</v>
      </c>
      <c r="F13" s="375">
        <v>0</v>
      </c>
      <c r="G13" s="375">
        <v>0</v>
      </c>
      <c r="H13" s="375">
        <v>0.58064516129034005</v>
      </c>
      <c r="I13" s="375">
        <v>0</v>
      </c>
      <c r="J13" s="375">
        <v>0</v>
      </c>
      <c r="K13" s="375">
        <v>0</v>
      </c>
      <c r="L13" s="372">
        <v>391.08435483870966</v>
      </c>
      <c r="M13" s="372">
        <v>402.31789992416452</v>
      </c>
      <c r="N13" s="375">
        <v>11.233545085454864</v>
      </c>
      <c r="O13" s="372">
        <v>402.31789992416452</v>
      </c>
      <c r="P13" s="375">
        <v>11.233545085454864</v>
      </c>
      <c r="Q13" s="375">
        <v>0</v>
      </c>
      <c r="R13" s="375">
        <v>0</v>
      </c>
      <c r="S13" s="87"/>
      <c r="T13" s="1810">
        <v>13</v>
      </c>
      <c r="U13" s="375">
        <v>5.9298124159446388</v>
      </c>
      <c r="V13" s="375">
        <v>5.9298124159446388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391.08435483870966</v>
      </c>
      <c r="AC13" s="375">
        <v>32.590362903225802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402.31789992416452</v>
      </c>
      <c r="AI13" s="1513">
        <v>11.233545085454864</v>
      </c>
      <c r="AJ13" s="376">
        <v>5.3371659426233151</v>
      </c>
      <c r="AK13" s="375">
        <v>5.9298124159446388</v>
      </c>
    </row>
    <row r="14" spans="1:37" ht="15" customHeight="1" thickBot="1" x14ac:dyDescent="0.25">
      <c r="A14" s="86"/>
      <c r="B14" s="180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0.29032258064517003</v>
      </c>
      <c r="I14" s="90">
        <v>0</v>
      </c>
      <c r="J14" s="90">
        <v>0</v>
      </c>
      <c r="K14" s="90">
        <v>0</v>
      </c>
      <c r="L14" s="399">
        <v>203.10267741935482</v>
      </c>
      <c r="M14" s="399">
        <v>201.03504466710098</v>
      </c>
      <c r="N14" s="90">
        <v>-2.0676327522538429</v>
      </c>
      <c r="O14" s="399">
        <v>201.03504466710098</v>
      </c>
      <c r="P14" s="90">
        <v>-2.0676327522538429</v>
      </c>
      <c r="Q14" s="90">
        <v>0</v>
      </c>
      <c r="R14" s="90">
        <v>842.87439890117275</v>
      </c>
      <c r="S14" s="87"/>
      <c r="T14" s="1807">
        <v>15</v>
      </c>
      <c r="U14" s="90">
        <v>7.0497479069397286</v>
      </c>
      <c r="V14" s="90">
        <v>7.0497479069397286</v>
      </c>
      <c r="W14" s="90">
        <v>0</v>
      </c>
      <c r="X14" s="90">
        <v>-9.4380000000000042</v>
      </c>
      <c r="Y14" s="90">
        <v>0</v>
      </c>
      <c r="Z14" s="90">
        <v>0</v>
      </c>
      <c r="AA14" s="90">
        <v>0</v>
      </c>
      <c r="AB14" s="399">
        <v>193.6646774193548</v>
      </c>
      <c r="AC14" s="90">
        <v>16.138723118279568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201.03504466710098</v>
      </c>
      <c r="AI14" s="90">
        <v>7.3703672477461737</v>
      </c>
      <c r="AJ14" s="191">
        <v>-5.5202671254308342</v>
      </c>
      <c r="AK14" s="90">
        <v>7.0497479069397286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1.6780000000000026</v>
      </c>
      <c r="F15" s="275">
        <v>0</v>
      </c>
      <c r="G15" s="275">
        <v>0</v>
      </c>
      <c r="H15" s="275">
        <v>8.7967741935483907</v>
      </c>
      <c r="I15" s="275">
        <v>0</v>
      </c>
      <c r="J15" s="275">
        <v>0</v>
      </c>
      <c r="K15" s="275">
        <v>34.675211805555563</v>
      </c>
      <c r="L15" s="93">
        <v>3494.2060140008962</v>
      </c>
      <c r="M15" s="93">
        <v>3436.5861969179914</v>
      </c>
      <c r="N15" s="275">
        <v>-57.619817082904859</v>
      </c>
      <c r="O15" s="93">
        <v>3436.5861969179914</v>
      </c>
      <c r="P15" s="275">
        <v>-57.619817082904774</v>
      </c>
      <c r="Q15" s="275">
        <v>3526.558</v>
      </c>
      <c r="R15" s="275">
        <v>-89.971803082008819</v>
      </c>
      <c r="S15" s="87"/>
      <c r="T15" s="96" t="s">
        <v>40</v>
      </c>
      <c r="U15" s="275">
        <v>-84.884334675777012</v>
      </c>
      <c r="V15" s="275">
        <v>-84.884334675777012</v>
      </c>
      <c r="W15" s="275">
        <v>0</v>
      </c>
      <c r="X15" s="275">
        <v>-11.822000000000006</v>
      </c>
      <c r="Y15" s="275">
        <v>0</v>
      </c>
      <c r="Z15" s="275">
        <v>0</v>
      </c>
      <c r="AA15" s="275">
        <v>-1</v>
      </c>
      <c r="AB15" s="93">
        <v>3516.0592258064516</v>
      </c>
      <c r="AC15" s="275">
        <v>290.11533450007465</v>
      </c>
      <c r="AD15" s="275">
        <v>29.300999999999998</v>
      </c>
      <c r="AE15" s="275">
        <v>34.675211805555563</v>
      </c>
      <c r="AF15" s="275">
        <v>-5.3742118055555643</v>
      </c>
      <c r="AG15" s="275">
        <v>0</v>
      </c>
      <c r="AH15" s="93">
        <v>3436.5861969179914</v>
      </c>
      <c r="AI15" s="275">
        <v>-79.473028888460249</v>
      </c>
      <c r="AJ15" s="98">
        <v>21.210760993222237</v>
      </c>
      <c r="AK15" s="275">
        <v>-84.884334675776699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1.96995138888889</v>
      </c>
      <c r="L16" s="99">
        <v>100.20604861111111</v>
      </c>
      <c r="M16" s="99">
        <v>93.408014553734432</v>
      </c>
      <c r="N16" s="276">
        <v>-6.7980340573766824</v>
      </c>
      <c r="O16" s="99">
        <v>93.408014553734432</v>
      </c>
      <c r="P16" s="276">
        <v>-6.7980340573766824</v>
      </c>
      <c r="Q16" s="276">
        <v>0</v>
      </c>
      <c r="R16" s="276">
        <v>0</v>
      </c>
      <c r="S16" s="87"/>
      <c r="T16" s="101">
        <v>1</v>
      </c>
      <c r="U16" s="276">
        <v>-3.562121721129472</v>
      </c>
      <c r="V16" s="276">
        <v>-3.562121721129472</v>
      </c>
      <c r="W16" s="276">
        <v>0</v>
      </c>
      <c r="X16" s="276">
        <v>-12.135200000000003</v>
      </c>
      <c r="Y16" s="276">
        <v>0</v>
      </c>
      <c r="Z16" s="276">
        <v>0</v>
      </c>
      <c r="AA16" s="276">
        <v>0</v>
      </c>
      <c r="AB16" s="99">
        <v>90.040800000000004</v>
      </c>
      <c r="AC16" s="276">
        <v>7.3392373842592598</v>
      </c>
      <c r="AD16" s="276">
        <v>1.732</v>
      </c>
      <c r="AE16" s="276">
        <v>1.96995138888889</v>
      </c>
      <c r="AF16" s="276">
        <v>-0.23795138888889</v>
      </c>
      <c r="AG16" s="276">
        <v>0</v>
      </c>
      <c r="AH16" s="99">
        <v>93.408014553734432</v>
      </c>
      <c r="AI16" s="276">
        <v>3.3672145537344278</v>
      </c>
      <c r="AJ16" s="102">
        <v>0.54910498837944033</v>
      </c>
      <c r="AK16" s="276">
        <v>-3.562121721129472</v>
      </c>
    </row>
    <row r="17" spans="1:37" ht="15" customHeight="1" x14ac:dyDescent="0.2">
      <c r="A17" s="86"/>
      <c r="B17" s="180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76.479732874569166</v>
      </c>
      <c r="N17" s="375">
        <v>-5.5202671254308342</v>
      </c>
      <c r="O17" s="377">
        <v>76.479732874569166</v>
      </c>
      <c r="P17" s="375">
        <v>-5.5202671254308342</v>
      </c>
      <c r="Q17" s="375">
        <v>742.77700000000004</v>
      </c>
      <c r="R17" s="375">
        <v>0.57835762286822501</v>
      </c>
      <c r="S17" s="87"/>
      <c r="T17" s="740">
        <v>2</v>
      </c>
      <c r="U17" s="375">
        <v>1.0943765534596679</v>
      </c>
      <c r="V17" s="375">
        <v>1.0943765534596679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76.479732874569166</v>
      </c>
      <c r="AI17" s="1513">
        <v>-5.5202671254308342</v>
      </c>
      <c r="AJ17" s="376">
        <v>48.936516968902652</v>
      </c>
      <c r="AK17" s="375">
        <v>1.0943765534596679</v>
      </c>
    </row>
    <row r="18" spans="1:37" ht="15" customHeight="1" x14ac:dyDescent="0.2">
      <c r="A18" s="86"/>
      <c r="B18" s="1809" t="s">
        <v>43</v>
      </c>
      <c r="C18" s="374">
        <v>3</v>
      </c>
      <c r="D18" s="374">
        <v>180</v>
      </c>
      <c r="E18" s="375">
        <v>-21.608000000000001</v>
      </c>
      <c r="F18" s="375">
        <v>14</v>
      </c>
      <c r="G18" s="375">
        <v>0</v>
      </c>
      <c r="H18" s="375">
        <v>2.6999999999999997</v>
      </c>
      <c r="I18" s="375">
        <v>0</v>
      </c>
      <c r="J18" s="375">
        <v>0</v>
      </c>
      <c r="K18" s="375">
        <v>11.562378472222219</v>
      </c>
      <c r="L18" s="372">
        <v>158.1296215277778</v>
      </c>
      <c r="M18" s="372">
        <v>183.98038252100002</v>
      </c>
      <c r="N18" s="375">
        <v>25.850760993222224</v>
      </c>
      <c r="O18" s="372">
        <v>183.98038252100002</v>
      </c>
      <c r="P18" s="375">
        <v>25.850760993222224</v>
      </c>
      <c r="Q18" s="375">
        <v>0</v>
      </c>
      <c r="R18" s="375">
        <v>0</v>
      </c>
      <c r="S18" s="87"/>
      <c r="T18" s="378">
        <v>3</v>
      </c>
      <c r="U18" s="375">
        <v>55.510801105683811</v>
      </c>
      <c r="V18" s="375">
        <v>55.510801105683811</v>
      </c>
      <c r="W18" s="375">
        <v>0</v>
      </c>
      <c r="X18" s="375">
        <v>0</v>
      </c>
      <c r="Y18" s="375">
        <v>14</v>
      </c>
      <c r="Z18" s="375">
        <v>0</v>
      </c>
      <c r="AA18" s="1513">
        <v>4.6399999999999997</v>
      </c>
      <c r="AB18" s="372">
        <v>174.33199999999999</v>
      </c>
      <c r="AC18" s="375">
        <v>13.564135127314815</v>
      </c>
      <c r="AD18" s="375">
        <v>1.9930000000000001</v>
      </c>
      <c r="AE18" s="375">
        <v>11.562378472222219</v>
      </c>
      <c r="AF18" s="375">
        <v>-9.569378472222219</v>
      </c>
      <c r="AG18" s="375">
        <v>0</v>
      </c>
      <c r="AH18" s="372">
        <v>183.98038252100002</v>
      </c>
      <c r="AI18" s="1513">
        <v>9.6483825210000305</v>
      </c>
      <c r="AJ18" s="376">
        <v>3.4784241705010857</v>
      </c>
      <c r="AK18" s="375">
        <v>55.510801105683811</v>
      </c>
    </row>
    <row r="19" spans="1:37" ht="15" customHeight="1" x14ac:dyDescent="0.2">
      <c r="A19" s="86"/>
      <c r="B19" s="1809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2.6999999999999997</v>
      </c>
      <c r="I19" s="375">
        <v>0</v>
      </c>
      <c r="J19" s="375">
        <v>0</v>
      </c>
      <c r="K19" s="375">
        <v>7.5208773148148103</v>
      </c>
      <c r="L19" s="377">
        <v>389.93812268518519</v>
      </c>
      <c r="M19" s="377">
        <v>389.48722767356463</v>
      </c>
      <c r="N19" s="375">
        <v>-0.45089501162055967</v>
      </c>
      <c r="O19" s="377">
        <v>389.48722767356463</v>
      </c>
      <c r="P19" s="375">
        <v>-0.45089501162055967</v>
      </c>
      <c r="Q19" s="375">
        <v>0</v>
      </c>
      <c r="R19" s="375">
        <v>0</v>
      </c>
      <c r="S19" s="87"/>
      <c r="T19" s="378" t="s">
        <v>44</v>
      </c>
      <c r="U19" s="375">
        <v>-9.2581388249139422</v>
      </c>
      <c r="V19" s="375">
        <v>-9.2581388249139422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396.459</v>
      </c>
      <c r="AC19" s="375">
        <v>32.411510223765433</v>
      </c>
      <c r="AD19" s="375">
        <v>2.4249999999999998</v>
      </c>
      <c r="AE19" s="375">
        <v>7.5208773148148103</v>
      </c>
      <c r="AF19" s="375">
        <v>-5.0958773148148104</v>
      </c>
      <c r="AG19" s="375">
        <v>0</v>
      </c>
      <c r="AH19" s="377">
        <v>389.48722767356463</v>
      </c>
      <c r="AI19" s="1513">
        <v>-6.9717723264353708</v>
      </c>
      <c r="AJ19" s="376">
        <v>5.8461340343171457</v>
      </c>
      <c r="AK19" s="375">
        <v>-9.2581388249139422</v>
      </c>
    </row>
    <row r="20" spans="1:37" ht="15" customHeight="1" x14ac:dyDescent="0.2">
      <c r="A20" s="86"/>
      <c r="B20" s="1809" t="s">
        <v>45</v>
      </c>
      <c r="C20" s="374" t="s">
        <v>46</v>
      </c>
      <c r="D20" s="374">
        <v>1390</v>
      </c>
      <c r="E20" s="375">
        <v>-39.253999999999998</v>
      </c>
      <c r="F20" s="375">
        <v>25</v>
      </c>
      <c r="G20" s="375">
        <v>0</v>
      </c>
      <c r="H20" s="375">
        <v>28.8</v>
      </c>
      <c r="I20" s="375">
        <v>0</v>
      </c>
      <c r="J20" s="375">
        <v>0</v>
      </c>
      <c r="K20" s="375">
        <v>7.75180671296296</v>
      </c>
      <c r="L20" s="372">
        <v>1339.1941932870373</v>
      </c>
      <c r="M20" s="372">
        <v>1370.4307102559399</v>
      </c>
      <c r="N20" s="375">
        <v>31.236516968902606</v>
      </c>
      <c r="O20" s="372">
        <v>1370.4307102559399</v>
      </c>
      <c r="P20" s="375">
        <v>31.236516968902606</v>
      </c>
      <c r="Q20" s="375">
        <v>1361.2750000000001</v>
      </c>
      <c r="R20" s="375">
        <v>9.1557102559397663</v>
      </c>
      <c r="S20" s="449"/>
      <c r="T20" s="400" t="s">
        <v>46</v>
      </c>
      <c r="U20" s="375">
        <v>22.881861140386491</v>
      </c>
      <c r="V20" s="375">
        <v>22.881861140386491</v>
      </c>
      <c r="W20" s="375">
        <v>0</v>
      </c>
      <c r="X20" s="375">
        <v>0</v>
      </c>
      <c r="Y20" s="375">
        <v>25</v>
      </c>
      <c r="Z20" s="375">
        <v>0</v>
      </c>
      <c r="AA20" s="1513">
        <v>-17.7</v>
      </c>
      <c r="AB20" s="372">
        <v>1329.2460000000001</v>
      </c>
      <c r="AC20" s="375">
        <v>110.1245161072531</v>
      </c>
      <c r="AD20" s="375">
        <v>7.89</v>
      </c>
      <c r="AE20" s="375">
        <v>7.75180671296296</v>
      </c>
      <c r="AF20" s="375">
        <v>0.1381932870370397</v>
      </c>
      <c r="AG20" s="375">
        <v>0</v>
      </c>
      <c r="AH20" s="372">
        <v>1370.4307102559399</v>
      </c>
      <c r="AI20" s="1513">
        <v>41.184710255939763</v>
      </c>
      <c r="AJ20" s="376">
        <v>-10.510812984021982</v>
      </c>
      <c r="AK20" s="375">
        <v>22.881861140386491</v>
      </c>
    </row>
    <row r="21" spans="1:37" ht="15" customHeight="1" x14ac:dyDescent="0.2">
      <c r="A21" s="86"/>
      <c r="B21" s="180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0.09</v>
      </c>
      <c r="I21" s="375">
        <v>0</v>
      </c>
      <c r="J21" s="375">
        <v>0</v>
      </c>
      <c r="K21" s="375">
        <v>1.19166666666667</v>
      </c>
      <c r="L21" s="377">
        <v>149.71833333333333</v>
      </c>
      <c r="M21" s="377">
        <v>153.19675750383442</v>
      </c>
      <c r="N21" s="375">
        <v>3.4784241705010857</v>
      </c>
      <c r="O21" s="377">
        <v>153.19675750383442</v>
      </c>
      <c r="P21" s="375">
        <v>3.4784241705010857</v>
      </c>
      <c r="Q21" s="375">
        <v>248.87200000000001</v>
      </c>
      <c r="R21" s="375">
        <v>8.0808915381515476</v>
      </c>
      <c r="S21" s="87"/>
      <c r="T21" s="740">
        <v>4</v>
      </c>
      <c r="U21" s="375">
        <v>-5.1466579683905991</v>
      </c>
      <c r="V21" s="375">
        <v>-5.1466579683905991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150.91</v>
      </c>
      <c r="AC21" s="375">
        <v>12.476527777777777</v>
      </c>
      <c r="AD21" s="375">
        <v>0.13500000000000001</v>
      </c>
      <c r="AE21" s="375">
        <v>1.19166666666667</v>
      </c>
      <c r="AF21" s="375">
        <v>-1.05666666666667</v>
      </c>
      <c r="AG21" s="375">
        <v>0</v>
      </c>
      <c r="AH21" s="377">
        <v>153.19675750383442</v>
      </c>
      <c r="AI21" s="1513">
        <v>2.2867575038344228</v>
      </c>
      <c r="AJ21" s="376">
        <v>70.51328176769681</v>
      </c>
      <c r="AK21" s="375">
        <v>-5.1466579683905991</v>
      </c>
    </row>
    <row r="22" spans="1:37" ht="15" customHeight="1" x14ac:dyDescent="0.2">
      <c r="A22" s="86"/>
      <c r="B22" s="180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0.09</v>
      </c>
      <c r="I22" s="375">
        <v>0</v>
      </c>
      <c r="J22" s="375">
        <v>0</v>
      </c>
      <c r="K22" s="375">
        <v>0</v>
      </c>
      <c r="L22" s="372">
        <v>97.91</v>
      </c>
      <c r="M22" s="372">
        <v>103.75613403431714</v>
      </c>
      <c r="N22" s="375">
        <v>5.8461340343171457</v>
      </c>
      <c r="O22" s="372">
        <v>103.75613403431714</v>
      </c>
      <c r="P22" s="375">
        <v>5.8461340343171457</v>
      </c>
      <c r="Q22" s="375">
        <v>0</v>
      </c>
      <c r="R22" s="375">
        <v>0</v>
      </c>
      <c r="S22" s="87"/>
      <c r="T22" s="378">
        <v>6</v>
      </c>
      <c r="U22" s="375">
        <v>4.5491656519275239</v>
      </c>
      <c r="V22" s="375">
        <v>4.5491656519275239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97.91</v>
      </c>
      <c r="AC22" s="375">
        <v>8.1591666666666658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103.75613403431714</v>
      </c>
      <c r="AI22" s="1513">
        <v>5.8461340343171457</v>
      </c>
      <c r="AJ22" s="376">
        <v>25.144866554659529</v>
      </c>
      <c r="AK22" s="375">
        <v>4.5491656519275239</v>
      </c>
    </row>
    <row r="23" spans="1:37" ht="15" customHeight="1" x14ac:dyDescent="0.2">
      <c r="A23" s="86"/>
      <c r="B23" s="180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2.16</v>
      </c>
      <c r="I23" s="375">
        <v>0</v>
      </c>
      <c r="J23" s="375">
        <v>0</v>
      </c>
      <c r="K23" s="375">
        <v>0</v>
      </c>
      <c r="L23" s="377">
        <v>101.84</v>
      </c>
      <c r="M23" s="377">
        <v>91.329187015978022</v>
      </c>
      <c r="N23" s="375">
        <v>-10.510812984021982</v>
      </c>
      <c r="O23" s="377">
        <v>91.329187015978022</v>
      </c>
      <c r="P23" s="375">
        <v>-10.510812984021982</v>
      </c>
      <c r="Q23" s="375">
        <v>101.82300000000001</v>
      </c>
      <c r="R23" s="375">
        <v>-10.493812984021986</v>
      </c>
      <c r="S23" s="87"/>
      <c r="T23" s="378" t="s">
        <v>50</v>
      </c>
      <c r="U23" s="375">
        <v>12.244310211524436</v>
      </c>
      <c r="V23" s="375">
        <v>12.244310211524436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101.84</v>
      </c>
      <c r="AC23" s="375">
        <v>8.4866666666666664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91.329187015978022</v>
      </c>
      <c r="AI23" s="1513">
        <v>-10.510812984021982</v>
      </c>
      <c r="AJ23" s="376">
        <v>0</v>
      </c>
      <c r="AK23" s="375">
        <v>12.244310211524436</v>
      </c>
    </row>
    <row r="24" spans="1:37" ht="15" customHeight="1" thickBot="1" x14ac:dyDescent="0.3">
      <c r="A24" s="86"/>
      <c r="B24" s="180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0.27</v>
      </c>
      <c r="I24" s="90">
        <v>0</v>
      </c>
      <c r="J24" s="90">
        <v>0</v>
      </c>
      <c r="K24" s="90">
        <v>0</v>
      </c>
      <c r="L24" s="372">
        <v>296.73</v>
      </c>
      <c r="M24" s="372">
        <v>294.70785851364928</v>
      </c>
      <c r="N24" s="90">
        <v>-2.0221414863507334</v>
      </c>
      <c r="O24" s="372">
        <v>294.70785851364928</v>
      </c>
      <c r="P24" s="90">
        <v>-2.0221414863507334</v>
      </c>
      <c r="Q24" s="90">
        <v>296.75400000000002</v>
      </c>
      <c r="R24" s="90">
        <v>-2.0461414863507343</v>
      </c>
      <c r="S24" s="103"/>
      <c r="T24" s="740" t="s">
        <v>52</v>
      </c>
      <c r="U24" s="90">
        <v>5.4835591759945714</v>
      </c>
      <c r="V24" s="90">
        <v>5.4835591759945714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296.73</v>
      </c>
      <c r="AC24" s="90">
        <v>24.727500000000003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294.70785851364928</v>
      </c>
      <c r="AI24" s="90">
        <v>-2.0221414863507334</v>
      </c>
      <c r="AJ24" s="376">
        <v>95.512565898208209</v>
      </c>
      <c r="AK24" s="90">
        <v>5.4835591759945714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39</v>
      </c>
      <c r="G25" s="275">
        <v>0</v>
      </c>
      <c r="H25" s="275">
        <v>36.810000000000009</v>
      </c>
      <c r="I25" s="275">
        <v>0</v>
      </c>
      <c r="J25" s="275">
        <v>0</v>
      </c>
      <c r="K25" s="275">
        <v>29.99668055555555</v>
      </c>
      <c r="L25" s="93">
        <v>2715.6663194444445</v>
      </c>
      <c r="M25" s="93">
        <v>2756.7760049465869</v>
      </c>
      <c r="N25" s="275">
        <v>41.109685502142383</v>
      </c>
      <c r="O25" s="93">
        <v>2756.7760049465869</v>
      </c>
      <c r="P25" s="275">
        <v>41.109685502142383</v>
      </c>
      <c r="Q25" s="275">
        <v>2751.5009999999997</v>
      </c>
      <c r="R25" s="275">
        <v>5.2750049465871598</v>
      </c>
      <c r="T25" s="92" t="s">
        <v>47</v>
      </c>
      <c r="U25" s="275">
        <v>83.797155324542473</v>
      </c>
      <c r="V25" s="275">
        <v>83.797155324542473</v>
      </c>
      <c r="W25" s="275">
        <v>0</v>
      </c>
      <c r="X25" s="275">
        <v>-12.135200000000003</v>
      </c>
      <c r="Y25" s="275">
        <v>39</v>
      </c>
      <c r="Z25" s="275">
        <v>0</v>
      </c>
      <c r="AA25" s="275">
        <v>-14.059999999999999</v>
      </c>
      <c r="AB25" s="93">
        <v>2719.4677999999999</v>
      </c>
      <c r="AC25" s="275">
        <v>224.12259328703706</v>
      </c>
      <c r="AD25" s="275">
        <v>15.708</v>
      </c>
      <c r="AE25" s="275">
        <v>29.99668055555555</v>
      </c>
      <c r="AF25" s="275">
        <v>-14.288680555555549</v>
      </c>
      <c r="AG25" s="275">
        <v>0</v>
      </c>
      <c r="AH25" s="93">
        <v>2756.7760049465869</v>
      </c>
      <c r="AI25" s="275">
        <v>37.308204946587011</v>
      </c>
      <c r="AJ25" s="98">
        <v>-31.63315252717922</v>
      </c>
      <c r="AK25" s="275">
        <v>83.797155324542473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14</v>
      </c>
      <c r="G26" s="90">
        <v>0</v>
      </c>
      <c r="H26" s="90">
        <v>5.3999999999999995</v>
      </c>
      <c r="I26" s="90">
        <v>0</v>
      </c>
      <c r="J26" s="90">
        <v>0</v>
      </c>
      <c r="K26" s="90">
        <v>21.05320717592592</v>
      </c>
      <c r="L26" s="270">
        <v>730.27379282407401</v>
      </c>
      <c r="M26" s="270">
        <v>743.35535762286827</v>
      </c>
      <c r="N26" s="90">
        <v>13.081564798794261</v>
      </c>
      <c r="O26" s="270">
        <v>743.35535762286827</v>
      </c>
      <c r="P26" s="90">
        <v>13.081564798794261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-12.135200000000003</v>
      </c>
      <c r="Y26" s="90">
        <v>14</v>
      </c>
      <c r="Z26" s="90">
        <v>0</v>
      </c>
      <c r="AA26" s="90">
        <v>3.6399999999999997</v>
      </c>
      <c r="AB26" s="270">
        <v>2072.0778</v>
      </c>
      <c r="AC26" s="90">
        <v>60.148216068672838</v>
      </c>
      <c r="AD26" s="90">
        <v>6.2910000000000004</v>
      </c>
      <c r="AE26" s="90">
        <v>21.05320717592592</v>
      </c>
      <c r="AF26" s="90">
        <v>-14.762207175925919</v>
      </c>
      <c r="AG26" s="90">
        <v>0</v>
      </c>
      <c r="AH26" s="270">
        <v>743.35535762286827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-49.848999999999997</v>
      </c>
      <c r="F27" s="90">
        <v>39</v>
      </c>
      <c r="G27" s="90">
        <v>0</v>
      </c>
      <c r="H27" s="90">
        <v>45.606774193548404</v>
      </c>
      <c r="I27" s="90">
        <v>0</v>
      </c>
      <c r="J27" s="90">
        <v>0</v>
      </c>
      <c r="K27" s="90">
        <v>64.671892361111105</v>
      </c>
      <c r="L27" s="270">
        <v>6209.8723334453407</v>
      </c>
      <c r="M27" s="270">
        <v>6193.3622018645783</v>
      </c>
      <c r="N27" s="90">
        <v>-16.510131580762391</v>
      </c>
      <c r="O27" s="270">
        <v>6196</v>
      </c>
      <c r="P27" s="90">
        <v>-13.872333445340701</v>
      </c>
      <c r="Q27" s="90"/>
      <c r="R27" s="90"/>
      <c r="T27" s="272"/>
      <c r="U27" s="90">
        <v>-1.0871793512342265</v>
      </c>
      <c r="V27" s="90">
        <v>0</v>
      </c>
      <c r="W27" s="90">
        <v>0</v>
      </c>
      <c r="X27" s="90">
        <v>-23.957200000000007</v>
      </c>
      <c r="Y27" s="90">
        <v>39</v>
      </c>
      <c r="Z27" s="90">
        <v>0</v>
      </c>
      <c r="AA27" s="90">
        <v>-15.059999999999999</v>
      </c>
      <c r="AB27" s="270">
        <v>6235.527025806452</v>
      </c>
      <c r="AC27" s="90">
        <v>514.23792778711174</v>
      </c>
      <c r="AD27" s="90">
        <v>45.009</v>
      </c>
      <c r="AE27" s="90">
        <v>64.671892361111105</v>
      </c>
      <c r="AF27" s="90">
        <v>-19.662892361111105</v>
      </c>
      <c r="AG27" s="90">
        <v>0</v>
      </c>
      <c r="AH27" s="270">
        <v>6196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13.5</v>
      </c>
      <c r="I29" s="90">
        <v>0</v>
      </c>
      <c r="J29" s="90">
        <v>0</v>
      </c>
      <c r="K29" s="90">
        <v>35.249055555555557</v>
      </c>
      <c r="L29" s="270">
        <v>982.26594444444459</v>
      </c>
      <c r="M29" s="270">
        <v>984.72813614761503</v>
      </c>
      <c r="N29" s="90">
        <v>2.462191703170447</v>
      </c>
      <c r="O29" s="270">
        <v>1067.3788603426528</v>
      </c>
      <c r="P29" s="90">
        <v>85.112915898208257</v>
      </c>
      <c r="Q29" s="90"/>
      <c r="R29" s="90"/>
      <c r="T29" s="272"/>
      <c r="U29" s="90">
        <v>-2.6988906731874067</v>
      </c>
      <c r="V29" s="90">
        <v>5.107063658235802</v>
      </c>
      <c r="W29" s="90">
        <v>0</v>
      </c>
      <c r="X29" s="90">
        <v>-10.399650000000003</v>
      </c>
      <c r="Y29" s="90">
        <v>0</v>
      </c>
      <c r="Z29" s="90">
        <v>0</v>
      </c>
      <c r="AA29" s="90">
        <v>0</v>
      </c>
      <c r="AB29" s="270">
        <v>1007.1153500000001</v>
      </c>
      <c r="AC29" s="90">
        <v>80.988857870370381</v>
      </c>
      <c r="AD29" s="90">
        <v>39.524999999999999</v>
      </c>
      <c r="AE29" s="90">
        <v>35.249055555555557</v>
      </c>
      <c r="AF29" s="90">
        <v>4.2759444444444412</v>
      </c>
      <c r="AG29" s="90">
        <v>0</v>
      </c>
      <c r="AH29" s="270">
        <v>1067.3788603426528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13.5</v>
      </c>
      <c r="I30" s="276">
        <v>0</v>
      </c>
      <c r="J30" s="276">
        <v>0</v>
      </c>
      <c r="K30" s="276">
        <v>35.249055555555557</v>
      </c>
      <c r="L30" s="99">
        <v>982.26594444444459</v>
      </c>
      <c r="M30" s="99">
        <v>984.72813614761503</v>
      </c>
      <c r="N30" s="276">
        <v>2.462191703170447</v>
      </c>
      <c r="O30" s="99">
        <v>1067.3788603426528</v>
      </c>
      <c r="P30" s="276">
        <v>85.112915898208257</v>
      </c>
      <c r="Q30" s="276">
        <v>0</v>
      </c>
      <c r="R30" s="276">
        <v>0</v>
      </c>
      <c r="T30" s="100">
        <v>2</v>
      </c>
      <c r="U30" s="276">
        <v>-2.6988906731874067</v>
      </c>
      <c r="V30" s="276">
        <v>5.107063658235802</v>
      </c>
      <c r="W30" s="276">
        <v>0</v>
      </c>
      <c r="X30" s="276">
        <v>-10.399650000000003</v>
      </c>
      <c r="Y30" s="276">
        <v>0</v>
      </c>
      <c r="Z30" s="276">
        <v>0</v>
      </c>
      <c r="AA30" s="276">
        <v>0</v>
      </c>
      <c r="AB30" s="99">
        <v>1007.1153500000001</v>
      </c>
      <c r="AC30" s="276">
        <v>80.988857870370381</v>
      </c>
      <c r="AD30" s="276">
        <v>39.524999999999999</v>
      </c>
      <c r="AE30" s="276">
        <v>35.249055555555557</v>
      </c>
      <c r="AF30" s="276">
        <v>4.2759444444444412</v>
      </c>
      <c r="AG30" s="276">
        <v>0</v>
      </c>
      <c r="AH30" s="99">
        <v>1067.3788603426528</v>
      </c>
      <c r="AI30" s="276">
        <v>60.263510342652694</v>
      </c>
      <c r="AJ30" s="276">
        <v>54.427795489844812</v>
      </c>
      <c r="AK30" s="276">
        <v>5.107063658235802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-5.0650000000000004</v>
      </c>
      <c r="F31" s="375">
        <v>100</v>
      </c>
      <c r="G31" s="375">
        <v>0</v>
      </c>
      <c r="H31" s="375">
        <v>13.5</v>
      </c>
      <c r="I31" s="375">
        <v>0</v>
      </c>
      <c r="J31" s="375">
        <v>0</v>
      </c>
      <c r="K31" s="375">
        <v>15.234108796296301</v>
      </c>
      <c r="L31" s="99">
        <v>1466.2008912037036</v>
      </c>
      <c r="M31" s="99">
        <v>1231.0926183117431</v>
      </c>
      <c r="N31" s="375">
        <v>-235.1082728919605</v>
      </c>
      <c r="O31" s="99">
        <v>1334.4213368885198</v>
      </c>
      <c r="P31" s="375">
        <v>-131.77955431518376</v>
      </c>
      <c r="Q31" s="375">
        <v>2407.6640000000002</v>
      </c>
      <c r="R31" s="375">
        <v>-5.8638027688275542</v>
      </c>
      <c r="S31" s="103"/>
      <c r="T31" s="740">
        <v>3</v>
      </c>
      <c r="U31" s="375">
        <v>-40.558755435219837</v>
      </c>
      <c r="V31" s="375">
        <v>-33.618379317812696</v>
      </c>
      <c r="W31" s="375">
        <v>0</v>
      </c>
      <c r="X31" s="375">
        <v>-3.42</v>
      </c>
      <c r="Y31" s="375">
        <v>0</v>
      </c>
      <c r="Z31" s="375">
        <v>0</v>
      </c>
      <c r="AA31" s="1513">
        <v>1.3</v>
      </c>
      <c r="AB31" s="99">
        <v>1379.3149999999998</v>
      </c>
      <c r="AC31" s="375">
        <v>113.67340760030862</v>
      </c>
      <c r="AD31" s="375">
        <v>11.132</v>
      </c>
      <c r="AE31" s="375">
        <v>15.234108796296301</v>
      </c>
      <c r="AF31" s="375">
        <v>-4.1021087962963012</v>
      </c>
      <c r="AG31" s="375">
        <v>0</v>
      </c>
      <c r="AH31" s="99">
        <v>1334.4213368885198</v>
      </c>
      <c r="AI31" s="1513">
        <v>-44.893663111480009</v>
      </c>
      <c r="AJ31" s="375">
        <v>65.853011583024568</v>
      </c>
      <c r="AK31" s="375">
        <v>-33.618379317812696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0</v>
      </c>
      <c r="G32" s="375">
        <v>0</v>
      </c>
      <c r="H32" s="375">
        <v>1.8</v>
      </c>
      <c r="I32" s="375">
        <v>0</v>
      </c>
      <c r="J32" s="375">
        <v>0</v>
      </c>
      <c r="K32" s="375">
        <v>0.36698611111111001</v>
      </c>
      <c r="L32" s="99">
        <v>351.55501388888888</v>
      </c>
      <c r="M32" s="99">
        <v>325.02186136170968</v>
      </c>
      <c r="N32" s="375">
        <v>-26.533152527179197</v>
      </c>
      <c r="O32" s="99">
        <v>325.02186136170968</v>
      </c>
      <c r="P32" s="375">
        <v>-26.533152527179197</v>
      </c>
      <c r="Q32" s="375">
        <v>0</v>
      </c>
      <c r="R32" s="375">
        <v>0</v>
      </c>
      <c r="S32" s="103"/>
      <c r="T32" s="101">
        <v>1</v>
      </c>
      <c r="U32" s="375">
        <v>-14.682679655313279</v>
      </c>
      <c r="V32" s="375">
        <v>-14.682679655313279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357.02199999999999</v>
      </c>
      <c r="AC32" s="375">
        <v>29.721251157407409</v>
      </c>
      <c r="AD32" s="375">
        <v>9.6219999999999999</v>
      </c>
      <c r="AE32" s="375">
        <v>0.36698611111111001</v>
      </c>
      <c r="AF32" s="375">
        <v>9.2550138888888895</v>
      </c>
      <c r="AG32" s="375">
        <v>0</v>
      </c>
      <c r="AH32" s="99">
        <v>325.02186136170968</v>
      </c>
      <c r="AI32" s="1513">
        <v>-32.000138638290309</v>
      </c>
      <c r="AJ32" s="375">
        <v>0</v>
      </c>
      <c r="AK32" s="375">
        <v>-14.682679655313279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0</v>
      </c>
      <c r="G33" s="90">
        <v>0</v>
      </c>
      <c r="H33" s="90">
        <v>13.41</v>
      </c>
      <c r="I33" s="90">
        <v>0</v>
      </c>
      <c r="J33" s="90">
        <v>0</v>
      </c>
      <c r="K33" s="90">
        <v>3.39937847222222</v>
      </c>
      <c r="L33" s="99">
        <v>1363.9196215277777</v>
      </c>
      <c r="M33" s="99">
        <v>1359.1779414071177</v>
      </c>
      <c r="N33" s="90">
        <v>-4.7416801206600212</v>
      </c>
      <c r="O33" s="99">
        <v>1359.1779414071177</v>
      </c>
      <c r="P33" s="90">
        <v>-4.7416801206600212</v>
      </c>
      <c r="Q33" s="90">
        <v>1728.8300000000002</v>
      </c>
      <c r="R33" s="90">
        <v>-44.630197231172815</v>
      </c>
      <c r="S33" s="103"/>
      <c r="T33" s="740">
        <v>2</v>
      </c>
      <c r="U33" s="90">
        <v>18.193995314890117</v>
      </c>
      <c r="V33" s="90">
        <v>18.193995314890117</v>
      </c>
      <c r="W33" s="90">
        <v>0</v>
      </c>
      <c r="X33" s="90">
        <v>0.1952499999999926</v>
      </c>
      <c r="Y33" s="90">
        <v>0</v>
      </c>
      <c r="Z33" s="90">
        <v>0</v>
      </c>
      <c r="AA33" s="90">
        <v>0</v>
      </c>
      <c r="AB33" s="99">
        <v>1367.5142499999999</v>
      </c>
      <c r="AC33" s="90">
        <v>113.67623929398148</v>
      </c>
      <c r="AD33" s="90">
        <v>22.709</v>
      </c>
      <c r="AE33" s="90">
        <v>3.39937847222222</v>
      </c>
      <c r="AF33" s="90">
        <v>19.309621527777779</v>
      </c>
      <c r="AG33" s="90">
        <v>0</v>
      </c>
      <c r="AH33" s="99">
        <v>1359.1779414071177</v>
      </c>
      <c r="AI33" s="90">
        <v>-8.3363085928822329</v>
      </c>
      <c r="AJ33" s="90">
        <v>0</v>
      </c>
      <c r="AK33" s="90">
        <v>18.193995314890117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40.400999999999996</v>
      </c>
      <c r="F34" s="275">
        <v>100</v>
      </c>
      <c r="G34" s="275">
        <v>0</v>
      </c>
      <c r="H34" s="275">
        <v>42.21</v>
      </c>
      <c r="I34" s="275">
        <v>0</v>
      </c>
      <c r="J34" s="275">
        <v>0</v>
      </c>
      <c r="K34" s="275">
        <v>54.249528935185182</v>
      </c>
      <c r="L34" s="93">
        <v>4163.9414710648143</v>
      </c>
      <c r="M34" s="93">
        <v>3900.0205572281857</v>
      </c>
      <c r="N34" s="275">
        <v>-263.92091383662864</v>
      </c>
      <c r="O34" s="93">
        <v>4086</v>
      </c>
      <c r="P34" s="275">
        <v>-77.941471064814323</v>
      </c>
      <c r="Q34" s="275">
        <v>4136.4940000000006</v>
      </c>
      <c r="R34" s="275">
        <v>-50.494000000000597</v>
      </c>
      <c r="S34" s="449"/>
      <c r="T34" s="96" t="s">
        <v>54</v>
      </c>
      <c r="U34" s="275">
        <v>-39.746330448830122</v>
      </c>
      <c r="V34" s="275">
        <v>-25</v>
      </c>
      <c r="W34" s="275">
        <v>0</v>
      </c>
      <c r="X34" s="275">
        <v>-13.62440000000001</v>
      </c>
      <c r="Y34" s="275">
        <v>0</v>
      </c>
      <c r="Z34" s="275">
        <v>0</v>
      </c>
      <c r="AA34" s="275">
        <v>6.3999999999999995</v>
      </c>
      <c r="AB34" s="93">
        <v>4110.9665999999997</v>
      </c>
      <c r="AC34" s="275">
        <v>338.05975592206789</v>
      </c>
      <c r="AD34" s="275">
        <v>82.988</v>
      </c>
      <c r="AE34" s="275">
        <v>54.249528935185182</v>
      </c>
      <c r="AF34" s="275">
        <v>28.738471064814817</v>
      </c>
      <c r="AG34" s="275">
        <v>0</v>
      </c>
      <c r="AH34" s="93">
        <v>4086</v>
      </c>
      <c r="AI34" s="275">
        <v>-24.966599999999744</v>
      </c>
      <c r="AJ34" s="275">
        <v>0</v>
      </c>
      <c r="AK34" s="275">
        <v>-25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10373.813804510155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-8.66</v>
      </c>
      <c r="AB35" s="99">
        <v>10346.493625806452</v>
      </c>
      <c r="AC35" s="118"/>
      <c r="AD35" s="118"/>
      <c r="AE35" s="118"/>
      <c r="AF35" s="118"/>
      <c r="AG35" s="118">
        <v>0</v>
      </c>
      <c r="AH35" s="99">
        <v>10282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-9.4480000000000004</v>
      </c>
      <c r="F36" s="108">
        <v>139</v>
      </c>
      <c r="G36" s="108">
        <v>0</v>
      </c>
      <c r="H36" s="108">
        <v>87.816774193548412</v>
      </c>
      <c r="I36" s="108">
        <v>0</v>
      </c>
      <c r="J36" s="442">
        <v>0</v>
      </c>
      <c r="K36" s="108">
        <v>118.92142129629629</v>
      </c>
      <c r="L36" s="108">
        <v>10373.813804510155</v>
      </c>
      <c r="M36" s="108">
        <v>10093.382759092765</v>
      </c>
      <c r="N36" s="108">
        <v>-280.43104541739012</v>
      </c>
      <c r="O36" s="108">
        <v>10324.112878830494</v>
      </c>
      <c r="P36" s="108">
        <v>-49.700925679660941</v>
      </c>
      <c r="Q36" s="108">
        <v>10414.553</v>
      </c>
      <c r="R36" s="108">
        <v>-90.440121169505801</v>
      </c>
      <c r="S36" s="109"/>
      <c r="T36" s="105" t="s">
        <v>286</v>
      </c>
      <c r="U36" s="108">
        <v>-40.833509800064661</v>
      </c>
      <c r="V36" s="108">
        <v>-25</v>
      </c>
      <c r="W36" s="108">
        <v>0</v>
      </c>
      <c r="X36" s="108">
        <v>-37.581600000000016</v>
      </c>
      <c r="Y36" s="108">
        <v>39</v>
      </c>
      <c r="Z36" s="108">
        <v>0</v>
      </c>
      <c r="AA36" s="108">
        <v>-8.66</v>
      </c>
      <c r="AB36" s="106">
        <v>10346.493625806452</v>
      </c>
      <c r="AC36" s="108">
        <v>852.29768370917964</v>
      </c>
      <c r="AD36" s="108">
        <v>127.997</v>
      </c>
      <c r="AE36" s="108">
        <v>118.92142129629629</v>
      </c>
      <c r="AF36" s="108">
        <v>9.0755787037037052</v>
      </c>
      <c r="AG36" s="108">
        <v>0</v>
      </c>
      <c r="AH36" s="108">
        <v>10282</v>
      </c>
      <c r="AI36" s="108">
        <v>-64.493625806451746</v>
      </c>
      <c r="AJ36" s="110" t="s">
        <v>320</v>
      </c>
      <c r="AK36" s="108">
        <v>-25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08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0.9</v>
      </c>
      <c r="I39" s="276">
        <v>0</v>
      </c>
      <c r="J39" s="276">
        <v>0</v>
      </c>
      <c r="K39" s="276">
        <v>1.8198356481481484</v>
      </c>
      <c r="L39" s="266">
        <v>259.91416435185187</v>
      </c>
      <c r="M39" s="266">
        <v>244.36608276300001</v>
      </c>
      <c r="N39" s="276">
        <v>-15.548081588851858</v>
      </c>
      <c r="O39" s="266">
        <v>244.36608276300001</v>
      </c>
      <c r="P39" s="276">
        <v>-15.548081588851858</v>
      </c>
      <c r="Q39" s="276">
        <v>0</v>
      </c>
      <c r="R39" s="276"/>
      <c r="S39" s="116"/>
      <c r="T39" s="266">
        <v>1</v>
      </c>
      <c r="U39" s="276">
        <v>13.941082762999997</v>
      </c>
      <c r="V39" s="276">
        <v>13.941082762999997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244.73400000000004</v>
      </c>
      <c r="AC39" s="276">
        <v>20.394500000000004</v>
      </c>
      <c r="AD39" s="276">
        <v>1.425</v>
      </c>
      <c r="AE39" s="276">
        <v>1.8198356481481484</v>
      </c>
      <c r="AF39" s="276">
        <v>-0.39483564814814831</v>
      </c>
      <c r="AG39" s="276">
        <v>0</v>
      </c>
      <c r="AH39" s="266">
        <v>244.36608276300001</v>
      </c>
      <c r="AI39" s="276">
        <v>-0.36791723700002876</v>
      </c>
      <c r="AJ39" s="276">
        <v>-0.36791723700002876</v>
      </c>
      <c r="AK39" s="276">
        <v>13.941082762999997</v>
      </c>
    </row>
    <row r="40" spans="1:37" ht="15" customHeight="1" x14ac:dyDescent="0.2">
      <c r="A40" s="86"/>
      <c r="B40" s="1809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0.9</v>
      </c>
      <c r="I40" s="375">
        <v>0</v>
      </c>
      <c r="J40" s="375">
        <v>0</v>
      </c>
      <c r="K40" s="375">
        <v>0.34075</v>
      </c>
      <c r="L40" s="374">
        <v>412.85525000000001</v>
      </c>
      <c r="M40" s="374">
        <v>401.97652677600001</v>
      </c>
      <c r="N40" s="375">
        <v>-10.878723223999998</v>
      </c>
      <c r="O40" s="374">
        <v>401.97652677600001</v>
      </c>
      <c r="P40" s="375">
        <v>-10.878723223999998</v>
      </c>
      <c r="Q40" s="375">
        <v>0</v>
      </c>
      <c r="R40" s="375"/>
      <c r="S40" s="116"/>
      <c r="T40" s="374">
        <v>3</v>
      </c>
      <c r="U40" s="375">
        <v>-5.0384732239999721</v>
      </c>
      <c r="V40" s="375">
        <v>-5.0384732239999721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413.19600000000003</v>
      </c>
      <c r="AC40" s="375">
        <v>34.433</v>
      </c>
      <c r="AD40" s="375">
        <v>0.80300000000000005</v>
      </c>
      <c r="AE40" s="375">
        <v>0.34075</v>
      </c>
      <c r="AF40" s="375">
        <v>0.46225000000000005</v>
      </c>
      <c r="AG40" s="375">
        <v>0</v>
      </c>
      <c r="AH40" s="374">
        <v>401.97652677600001</v>
      </c>
      <c r="AI40" s="375">
        <v>-11.219473224000012</v>
      </c>
      <c r="AJ40" s="375">
        <v>-11.219473224000012</v>
      </c>
      <c r="AK40" s="375">
        <v>-5.0384732239999721</v>
      </c>
    </row>
    <row r="41" spans="1:37" ht="15" customHeight="1" x14ac:dyDescent="0.2">
      <c r="A41" s="86"/>
      <c r="B41" s="180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</v>
      </c>
      <c r="N41" s="375">
        <v>-2.9884950000000003</v>
      </c>
      <c r="O41" s="374">
        <v>177.011505</v>
      </c>
      <c r="P41" s="375">
        <v>-2.9884950000000003</v>
      </c>
      <c r="Q41" s="375">
        <v>0</v>
      </c>
      <c r="R41" s="375"/>
      <c r="S41" s="116"/>
      <c r="T41" s="374">
        <v>4</v>
      </c>
      <c r="U41" s="375">
        <v>-2.0044949999999915</v>
      </c>
      <c r="V41" s="375">
        <v>-2.0044949999999915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</v>
      </c>
      <c r="AI41" s="375">
        <v>-2.9884950000000003</v>
      </c>
      <c r="AJ41" s="375">
        <v>-2.9884950000000003</v>
      </c>
      <c r="AK41" s="375">
        <v>-2.0044949999999915</v>
      </c>
    </row>
    <row r="42" spans="1:37" ht="15" customHeight="1" x14ac:dyDescent="0.2">
      <c r="A42" s="86"/>
      <c r="B42" s="1809" t="s">
        <v>74</v>
      </c>
      <c r="C42" s="374"/>
      <c r="D42" s="374">
        <v>2575</v>
      </c>
      <c r="E42" s="375">
        <v>85.149000000000001</v>
      </c>
      <c r="F42" s="375">
        <v>0</v>
      </c>
      <c r="G42" s="375">
        <v>0</v>
      </c>
      <c r="H42" s="375">
        <v>59.49</v>
      </c>
      <c r="I42" s="375">
        <v>0</v>
      </c>
      <c r="J42" s="375">
        <v>0</v>
      </c>
      <c r="K42" s="375">
        <v>51.191083333333331</v>
      </c>
      <c r="L42" s="374">
        <v>2549.467916666667</v>
      </c>
      <c r="M42" s="374">
        <v>2550.6529999999998</v>
      </c>
      <c r="N42" s="375">
        <v>1.185083333332841</v>
      </c>
      <c r="O42" s="374">
        <v>2550.6529999999998</v>
      </c>
      <c r="P42" s="375">
        <v>1.185083333332841</v>
      </c>
      <c r="Q42" s="375">
        <v>0</v>
      </c>
      <c r="R42" s="375"/>
      <c r="S42" s="116"/>
      <c r="T42" s="374" t="s">
        <v>95</v>
      </c>
      <c r="U42" s="375">
        <v>-36.417000000000371</v>
      </c>
      <c r="V42" s="375">
        <v>-36.417000000000371</v>
      </c>
      <c r="W42" s="375">
        <v>0</v>
      </c>
      <c r="X42" s="375">
        <v>-17</v>
      </c>
      <c r="Y42" s="375">
        <v>0</v>
      </c>
      <c r="Z42" s="375">
        <v>-42</v>
      </c>
      <c r="AA42" s="375">
        <v>40</v>
      </c>
      <c r="AB42" s="374">
        <v>2581.6590000000001</v>
      </c>
      <c r="AC42" s="375">
        <v>215.13825</v>
      </c>
      <c r="AD42" s="375">
        <v>9.6059999999999999</v>
      </c>
      <c r="AE42" s="375">
        <v>51.191083333333331</v>
      </c>
      <c r="AF42" s="375">
        <v>-41.58508333333333</v>
      </c>
      <c r="AG42" s="375">
        <v>0</v>
      </c>
      <c r="AH42" s="374">
        <v>2550.6529999999998</v>
      </c>
      <c r="AI42" s="375">
        <v>-31.006000000000313</v>
      </c>
      <c r="AJ42" s="375">
        <v>-31.006000000000313</v>
      </c>
      <c r="AK42" s="375">
        <v>-36.417000000000371</v>
      </c>
    </row>
    <row r="43" spans="1:37" ht="15" customHeight="1" x14ac:dyDescent="0.2">
      <c r="A43" s="86"/>
      <c r="B43" s="180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0.09</v>
      </c>
      <c r="I43" s="375">
        <v>0</v>
      </c>
      <c r="J43" s="375">
        <v>0</v>
      </c>
      <c r="K43" s="375">
        <v>0</v>
      </c>
      <c r="L43" s="374">
        <v>204.96099999999998</v>
      </c>
      <c r="M43" s="374">
        <v>204.78899999999999</v>
      </c>
      <c r="N43" s="375">
        <v>-0.17199999999999704</v>
      </c>
      <c r="O43" s="374">
        <v>204.78899999999999</v>
      </c>
      <c r="P43" s="375">
        <v>-0.17199999999999704</v>
      </c>
      <c r="Q43" s="375">
        <v>0</v>
      </c>
      <c r="R43" s="375"/>
      <c r="S43" s="116"/>
      <c r="T43" s="374" t="s">
        <v>96</v>
      </c>
      <c r="U43" s="375">
        <v>-0.18700000000001182</v>
      </c>
      <c r="V43" s="375">
        <v>-0.18700000000001182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204.96099999999998</v>
      </c>
      <c r="AC43" s="375">
        <v>17.080083333333331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204.78899999999999</v>
      </c>
      <c r="AI43" s="375">
        <v>-0.17199999999999704</v>
      </c>
      <c r="AJ43" s="375">
        <v>-0.17199999999999704</v>
      </c>
      <c r="AK43" s="375">
        <v>-0.18700000000001182</v>
      </c>
    </row>
    <row r="44" spans="1:37" ht="15" customHeight="1" x14ac:dyDescent="0.2">
      <c r="A44" s="86"/>
      <c r="B44" s="180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1.8</v>
      </c>
      <c r="I44" s="375">
        <v>0</v>
      </c>
      <c r="J44" s="375">
        <v>0</v>
      </c>
      <c r="K44" s="375">
        <v>0.50347222222222221</v>
      </c>
      <c r="L44" s="374">
        <v>714.69652777777787</v>
      </c>
      <c r="M44" s="374">
        <v>694.38499999999999</v>
      </c>
      <c r="N44" s="375">
        <v>-20.311527777777883</v>
      </c>
      <c r="O44" s="374">
        <v>694.38499999999999</v>
      </c>
      <c r="P44" s="375">
        <v>-20.311527777777883</v>
      </c>
      <c r="Q44" s="375">
        <v>0</v>
      </c>
      <c r="R44" s="375"/>
      <c r="S44" s="116"/>
      <c r="T44" s="374" t="s">
        <v>97</v>
      </c>
      <c r="U44" s="375">
        <v>21.850999999999999</v>
      </c>
      <c r="V44" s="375">
        <v>21.850999999999999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715.2</v>
      </c>
      <c r="AC44" s="375">
        <v>59.6</v>
      </c>
      <c r="AD44" s="375">
        <v>0.28699999999999998</v>
      </c>
      <c r="AE44" s="375">
        <v>0.50347222222222221</v>
      </c>
      <c r="AF44" s="375">
        <v>-0.21647222222222223</v>
      </c>
      <c r="AG44" s="375">
        <v>0</v>
      </c>
      <c r="AH44" s="374">
        <v>694.38499999999999</v>
      </c>
      <c r="AI44" s="375">
        <v>-20.815000000000055</v>
      </c>
      <c r="AJ44" s="375">
        <v>-20.815000000000055</v>
      </c>
      <c r="AK44" s="375">
        <v>21.850999999999999</v>
      </c>
    </row>
    <row r="45" spans="1:37" ht="15" hidden="1" customHeight="1" x14ac:dyDescent="0.2">
      <c r="A45" s="86"/>
      <c r="B45" s="180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0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0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75.018000000000001</v>
      </c>
      <c r="N47" s="375">
        <v>1.8000000000000682E-2</v>
      </c>
      <c r="O47" s="374">
        <v>75.018000000000001</v>
      </c>
      <c r="P47" s="375">
        <v>1.8000000000000682E-2</v>
      </c>
      <c r="Q47" s="375">
        <v>0</v>
      </c>
      <c r="R47" s="375"/>
      <c r="S47" s="87"/>
      <c r="T47" s="374" t="s">
        <v>98</v>
      </c>
      <c r="U47" s="375">
        <v>-1.6000000000005343E-2</v>
      </c>
      <c r="V47" s="375">
        <v>-1.6000000000005343E-2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75.018000000000001</v>
      </c>
      <c r="AI47" s="375">
        <v>1.8000000000000682E-2</v>
      </c>
      <c r="AJ47" s="401">
        <v>1.4300000000000068</v>
      </c>
      <c r="AK47" s="375">
        <v>-1.6000000000005343E-2</v>
      </c>
    </row>
    <row r="48" spans="1:37" ht="15" customHeight="1" x14ac:dyDescent="0.2">
      <c r="A48" s="86"/>
      <c r="B48" s="1809" t="s">
        <v>79</v>
      </c>
      <c r="C48" s="374"/>
      <c r="D48" s="374">
        <v>415</v>
      </c>
      <c r="E48" s="375">
        <v>-0.89900000000000002</v>
      </c>
      <c r="F48" s="375">
        <v>0.7</v>
      </c>
      <c r="G48" s="375">
        <v>0</v>
      </c>
      <c r="H48" s="375">
        <v>3.2399999999999998</v>
      </c>
      <c r="I48" s="375">
        <v>0</v>
      </c>
      <c r="J48" s="375">
        <v>0</v>
      </c>
      <c r="K48" s="375">
        <v>0</v>
      </c>
      <c r="L48" s="374">
        <v>411.56099999999998</v>
      </c>
      <c r="M48" s="374">
        <v>412.99099999999999</v>
      </c>
      <c r="N48" s="375">
        <v>1.4300000000000068</v>
      </c>
      <c r="O48" s="374">
        <v>412.99099999999999</v>
      </c>
      <c r="P48" s="375">
        <v>1.4300000000000068</v>
      </c>
      <c r="Q48" s="375">
        <v>0</v>
      </c>
      <c r="R48" s="375"/>
      <c r="S48" s="87"/>
      <c r="T48" s="374" t="s">
        <v>99</v>
      </c>
      <c r="U48" s="375">
        <v>11.038999999999987</v>
      </c>
      <c r="V48" s="375">
        <v>11.038999999999987</v>
      </c>
      <c r="W48" s="375">
        <v>0</v>
      </c>
      <c r="X48" s="375">
        <v>0</v>
      </c>
      <c r="Y48" s="375">
        <v>0.7</v>
      </c>
      <c r="Z48" s="375">
        <v>0</v>
      </c>
      <c r="AA48" s="375">
        <v>0</v>
      </c>
      <c r="AB48" s="374">
        <v>411.56099999999998</v>
      </c>
      <c r="AC48" s="375">
        <v>34.296749999999996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412.99099999999999</v>
      </c>
      <c r="AI48" s="375">
        <v>1.4300000000000068</v>
      </c>
      <c r="AJ48" s="401">
        <v>0.40200000000004366</v>
      </c>
      <c r="AK48" s="375">
        <v>11.038999999999987</v>
      </c>
    </row>
    <row r="49" spans="1:37" ht="15" customHeight="1" thickBot="1" x14ac:dyDescent="0.25">
      <c r="A49" s="86"/>
      <c r="B49" s="1806" t="s">
        <v>80</v>
      </c>
      <c r="C49" s="89"/>
      <c r="D49" s="89">
        <v>1180</v>
      </c>
      <c r="E49" s="90">
        <v>22.422000000000001</v>
      </c>
      <c r="F49" s="90">
        <v>0</v>
      </c>
      <c r="G49" s="90">
        <v>0</v>
      </c>
      <c r="H49" s="90">
        <v>9</v>
      </c>
      <c r="I49" s="90">
        <v>0</v>
      </c>
      <c r="J49" s="90">
        <v>0</v>
      </c>
      <c r="K49" s="90">
        <v>0.52269097222222216</v>
      </c>
      <c r="L49" s="89">
        <v>1192.8993090277777</v>
      </c>
      <c r="M49" s="89">
        <v>1170.624</v>
      </c>
      <c r="N49" s="90">
        <v>-22.275309027777666</v>
      </c>
      <c r="O49" s="89">
        <v>1170.624</v>
      </c>
      <c r="P49" s="90">
        <v>-22.275309027777666</v>
      </c>
      <c r="Q49" s="90">
        <v>0</v>
      </c>
      <c r="R49" s="90"/>
      <c r="S49" s="87"/>
      <c r="T49" s="89" t="s">
        <v>100</v>
      </c>
      <c r="U49" s="90">
        <v>-10.041999999999916</v>
      </c>
      <c r="V49" s="90">
        <v>-10.041999999999916</v>
      </c>
      <c r="W49" s="90">
        <v>0</v>
      </c>
      <c r="X49" s="90">
        <v>-23.2</v>
      </c>
      <c r="Y49" s="90">
        <v>0</v>
      </c>
      <c r="Z49" s="90">
        <v>0</v>
      </c>
      <c r="AA49" s="90">
        <v>0</v>
      </c>
      <c r="AB49" s="89">
        <v>1170.222</v>
      </c>
      <c r="AC49" s="90">
        <v>97.518500000000003</v>
      </c>
      <c r="AD49" s="90">
        <v>6.9960000000000004</v>
      </c>
      <c r="AE49" s="90">
        <v>0.52269097222222216</v>
      </c>
      <c r="AF49" s="90">
        <v>6.4733090277777787</v>
      </c>
      <c r="AG49" s="90">
        <v>0</v>
      </c>
      <c r="AH49" s="89">
        <v>1170.624</v>
      </c>
      <c r="AI49" s="90">
        <v>0.40200000000004366</v>
      </c>
      <c r="AJ49" s="192">
        <v>-64.718885461000355</v>
      </c>
      <c r="AK49" s="90">
        <v>-10.041999999999916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90.453000000000003</v>
      </c>
      <c r="F50" s="98">
        <v>0.7</v>
      </c>
      <c r="G50" s="98">
        <v>0</v>
      </c>
      <c r="H50" s="98">
        <v>75.42</v>
      </c>
      <c r="I50" s="98">
        <v>0</v>
      </c>
      <c r="J50" s="98">
        <v>0</v>
      </c>
      <c r="K50" s="98">
        <v>54.377832175925924</v>
      </c>
      <c r="L50" s="94">
        <v>6001.3551678240747</v>
      </c>
      <c r="M50" s="94">
        <v>5931.814114539</v>
      </c>
      <c r="N50" s="98">
        <v>-69.541053285074554</v>
      </c>
      <c r="O50" s="94">
        <v>5931.814114539</v>
      </c>
      <c r="P50" s="98">
        <v>-69.541053285074668</v>
      </c>
      <c r="Q50" s="98">
        <v>6003.3410000000013</v>
      </c>
      <c r="R50" s="98">
        <v>-71.526885461001257</v>
      </c>
      <c r="S50" s="449"/>
      <c r="T50" s="96" t="s">
        <v>77</v>
      </c>
      <c r="U50" s="98">
        <v>-6.8738854610000999</v>
      </c>
      <c r="V50" s="98">
        <v>-6.8738854610000999</v>
      </c>
      <c r="W50" s="98">
        <v>0</v>
      </c>
      <c r="X50" s="98">
        <v>-40.200000000000003</v>
      </c>
      <c r="Y50" s="98">
        <v>0.7</v>
      </c>
      <c r="Z50" s="98">
        <v>-42</v>
      </c>
      <c r="AA50" s="98">
        <v>23</v>
      </c>
      <c r="AB50" s="94">
        <v>5996.5329999999994</v>
      </c>
      <c r="AC50" s="98">
        <v>499.71108333333336</v>
      </c>
      <c r="AD50" s="98">
        <v>21.744</v>
      </c>
      <c r="AE50" s="98">
        <v>54.377832175925924</v>
      </c>
      <c r="AF50" s="98">
        <v>-32.633832175925924</v>
      </c>
      <c r="AG50" s="98">
        <v>0</v>
      </c>
      <c r="AH50" s="94">
        <v>5931.814114539</v>
      </c>
      <c r="AI50" s="98">
        <v>-64.718885460999445</v>
      </c>
      <c r="AJ50" s="95">
        <v>-13.952999999999975</v>
      </c>
      <c r="AK50" s="98">
        <v>-6.8738854610000999</v>
      </c>
    </row>
    <row r="51" spans="1:37" ht="15" customHeight="1" x14ac:dyDescent="0.2">
      <c r="A51" s="86"/>
      <c r="B51" s="1808" t="s">
        <v>82</v>
      </c>
      <c r="C51" s="266">
        <v>1</v>
      </c>
      <c r="D51" s="266">
        <v>1998</v>
      </c>
      <c r="E51" s="288">
        <v>-44.158000000000001</v>
      </c>
      <c r="F51" s="288">
        <v>13.263999999999999</v>
      </c>
      <c r="G51" s="288">
        <v>0</v>
      </c>
      <c r="H51" s="288">
        <v>24.48</v>
      </c>
      <c r="I51" s="288">
        <v>0</v>
      </c>
      <c r="J51" s="288">
        <v>0</v>
      </c>
      <c r="K51" s="288">
        <v>15.815575231481482</v>
      </c>
      <c r="L51" s="263">
        <v>1926.8104247685185</v>
      </c>
      <c r="M51" s="263">
        <v>2068.9547649906604</v>
      </c>
      <c r="N51" s="288">
        <v>142.14434022214186</v>
      </c>
      <c r="O51" s="263">
        <v>2071.0619999999999</v>
      </c>
      <c r="P51" s="288">
        <v>144.25157523148141</v>
      </c>
      <c r="Q51" s="288">
        <v>0</v>
      </c>
      <c r="R51" s="288"/>
      <c r="S51" s="87"/>
      <c r="T51" s="266">
        <v>1</v>
      </c>
      <c r="U51" s="288">
        <v>74.952307356028086</v>
      </c>
      <c r="V51" s="288">
        <v>88.948999999999842</v>
      </c>
      <c r="W51" s="288">
        <v>0</v>
      </c>
      <c r="X51" s="288">
        <v>29</v>
      </c>
      <c r="Y51" s="288">
        <v>3.2639999999999998</v>
      </c>
      <c r="Z51" s="288">
        <v>0</v>
      </c>
      <c r="AA51" s="288">
        <v>-11</v>
      </c>
      <c r="AB51" s="263">
        <v>1822.626</v>
      </c>
      <c r="AC51" s="288">
        <v>151.88550000000001</v>
      </c>
      <c r="AD51" s="288">
        <v>6.4160000000000004</v>
      </c>
      <c r="AE51" s="288">
        <v>15.815575231481482</v>
      </c>
      <c r="AF51" s="288">
        <v>-9.3995752314814816</v>
      </c>
      <c r="AG51" s="288">
        <v>0</v>
      </c>
      <c r="AH51" s="263">
        <v>1808.673</v>
      </c>
      <c r="AI51" s="289">
        <v>-13.952999999999975</v>
      </c>
      <c r="AJ51" s="289">
        <v>0</v>
      </c>
      <c r="AK51" s="289">
        <v>5.0730000000000928</v>
      </c>
    </row>
    <row r="52" spans="1:37" ht="15" customHeight="1" x14ac:dyDescent="0.2">
      <c r="A52" s="86"/>
      <c r="B52" s="1809" t="s">
        <v>82</v>
      </c>
      <c r="C52" s="374">
        <v>2</v>
      </c>
      <c r="D52" s="374">
        <v>1086</v>
      </c>
      <c r="E52" s="401">
        <v>-8.9260000000000002</v>
      </c>
      <c r="F52" s="401">
        <v>50.755199999999995</v>
      </c>
      <c r="G52" s="401">
        <v>0</v>
      </c>
      <c r="H52" s="401">
        <v>24.48</v>
      </c>
      <c r="I52" s="401">
        <v>0</v>
      </c>
      <c r="J52" s="401">
        <v>0</v>
      </c>
      <c r="K52" s="401">
        <v>16.007006944444441</v>
      </c>
      <c r="L52" s="392">
        <v>1087.3421930555558</v>
      </c>
      <c r="M52" s="392">
        <v>1168.233589873696</v>
      </c>
      <c r="N52" s="401">
        <v>80.891396818140265</v>
      </c>
      <c r="O52" s="392">
        <v>1161.557</v>
      </c>
      <c r="P52" s="401">
        <v>74.214806944444263</v>
      </c>
      <c r="Q52" s="401">
        <v>0</v>
      </c>
      <c r="R52" s="401"/>
      <c r="S52" s="87"/>
      <c r="T52" s="374">
        <v>2</v>
      </c>
      <c r="U52" s="401">
        <v>36.306131614079732</v>
      </c>
      <c r="V52" s="401">
        <v>36.347999999999956</v>
      </c>
      <c r="W52" s="401">
        <v>0</v>
      </c>
      <c r="X52" s="401">
        <v>0</v>
      </c>
      <c r="Y52" s="401">
        <v>50.755199999999995</v>
      </c>
      <c r="Z52" s="401">
        <v>0</v>
      </c>
      <c r="AA52" s="401">
        <v>0</v>
      </c>
      <c r="AB52" s="392">
        <v>972.34920000000011</v>
      </c>
      <c r="AC52" s="401">
        <v>81.029100000000014</v>
      </c>
      <c r="AD52" s="401">
        <v>10.241</v>
      </c>
      <c r="AE52" s="401">
        <v>16.007006944444441</v>
      </c>
      <c r="AF52" s="401">
        <v>-5.7660069444444417</v>
      </c>
      <c r="AG52" s="401">
        <v>0</v>
      </c>
      <c r="AH52" s="392">
        <v>962.78200000000004</v>
      </c>
      <c r="AI52" s="398">
        <v>-9.5672000000000708</v>
      </c>
      <c r="AJ52" s="398">
        <v>-11.776679266314659</v>
      </c>
      <c r="AK52" s="398">
        <v>16.472000000000094</v>
      </c>
    </row>
    <row r="53" spans="1:37" ht="15" customHeight="1" x14ac:dyDescent="0.2">
      <c r="A53" s="86"/>
      <c r="B53" s="1809" t="s">
        <v>82</v>
      </c>
      <c r="C53" s="374">
        <v>3</v>
      </c>
      <c r="D53" s="374">
        <v>1748</v>
      </c>
      <c r="E53" s="401">
        <v>-57.594999999999999</v>
      </c>
      <c r="F53" s="401">
        <v>0</v>
      </c>
      <c r="G53" s="401">
        <v>0</v>
      </c>
      <c r="H53" s="401">
        <v>24.48</v>
      </c>
      <c r="I53" s="401">
        <v>0</v>
      </c>
      <c r="J53" s="401">
        <v>0</v>
      </c>
      <c r="K53" s="401">
        <v>22.097344907407408</v>
      </c>
      <c r="L53" s="392">
        <v>1643.8276550925925</v>
      </c>
      <c r="M53" s="392">
        <v>1675.9594511163889</v>
      </c>
      <c r="N53" s="401">
        <v>32.131796023796369</v>
      </c>
      <c r="O53" s="392">
        <v>1666.4880000000001</v>
      </c>
      <c r="P53" s="401">
        <v>22.660344907407534</v>
      </c>
      <c r="Q53" s="401">
        <v>0</v>
      </c>
      <c r="R53" s="401"/>
      <c r="S53" s="87"/>
      <c r="T53" s="374">
        <v>3</v>
      </c>
      <c r="U53" s="401">
        <v>18.148037227249233</v>
      </c>
      <c r="V53" s="401">
        <v>18.558999999999969</v>
      </c>
      <c r="W53" s="401">
        <v>0</v>
      </c>
      <c r="X53" s="401">
        <v>110.4</v>
      </c>
      <c r="Y53" s="401">
        <v>0</v>
      </c>
      <c r="Z53" s="401">
        <v>0</v>
      </c>
      <c r="AA53" s="401">
        <v>15</v>
      </c>
      <c r="AB53" s="392">
        <v>1663.325</v>
      </c>
      <c r="AC53" s="401">
        <v>138.61041666666668</v>
      </c>
      <c r="AD53" s="401">
        <v>6.9509999999999996</v>
      </c>
      <c r="AE53" s="401">
        <v>22.097344907407408</v>
      </c>
      <c r="AF53" s="401">
        <v>-15.146344907407407</v>
      </c>
      <c r="AG53" s="401">
        <v>0</v>
      </c>
      <c r="AH53" s="392">
        <v>1665.6869999999999</v>
      </c>
      <c r="AI53" s="398">
        <v>2.3619999999998527</v>
      </c>
      <c r="AJ53" s="398">
        <v>-9.5672000000000708</v>
      </c>
      <c r="AK53" s="398">
        <v>17.580999999999904</v>
      </c>
    </row>
    <row r="54" spans="1:37" ht="15" customHeight="1" x14ac:dyDescent="0.2">
      <c r="A54" s="86"/>
      <c r="B54" s="1809" t="s">
        <v>82</v>
      </c>
      <c r="C54" s="374">
        <v>5</v>
      </c>
      <c r="D54" s="374">
        <v>963</v>
      </c>
      <c r="E54" s="401">
        <v>-7.754999999999999</v>
      </c>
      <c r="F54" s="401">
        <v>104.896</v>
      </c>
      <c r="G54" s="401">
        <v>0</v>
      </c>
      <c r="H54" s="401">
        <v>24.75</v>
      </c>
      <c r="I54" s="401">
        <v>0</v>
      </c>
      <c r="J54" s="401">
        <v>0</v>
      </c>
      <c r="K54" s="401">
        <v>17.4245625</v>
      </c>
      <c r="L54" s="392">
        <v>1017.9664375000001</v>
      </c>
      <c r="M54" s="392">
        <v>899.07021348953663</v>
      </c>
      <c r="N54" s="401">
        <v>-118.89622401046347</v>
      </c>
      <c r="O54" s="392">
        <v>893.90300000000002</v>
      </c>
      <c r="P54" s="401">
        <v>-124.06343750000008</v>
      </c>
      <c r="Q54" s="401">
        <v>0</v>
      </c>
      <c r="R54" s="401"/>
      <c r="S54" s="87"/>
      <c r="T54" s="374">
        <v>5</v>
      </c>
      <c r="U54" s="401">
        <v>-134.7950796457219</v>
      </c>
      <c r="V54" s="401">
        <v>-133.85200000000009</v>
      </c>
      <c r="W54" s="401">
        <v>0</v>
      </c>
      <c r="X54" s="401">
        <v>5.4</v>
      </c>
      <c r="Y54" s="401">
        <v>4.8959999999999999</v>
      </c>
      <c r="Z54" s="401">
        <v>0</v>
      </c>
      <c r="AA54" s="401">
        <v>5</v>
      </c>
      <c r="AB54" s="392">
        <v>817.79100000000017</v>
      </c>
      <c r="AC54" s="401">
        <v>68.149250000000009</v>
      </c>
      <c r="AD54" s="401">
        <v>2.6509999999999998</v>
      </c>
      <c r="AE54" s="401">
        <v>17.4245625</v>
      </c>
      <c r="AF54" s="401">
        <v>-14.773562500000001</v>
      </c>
      <c r="AG54" s="401">
        <v>0</v>
      </c>
      <c r="AH54" s="392">
        <v>823.36400000000003</v>
      </c>
      <c r="AI54" s="398">
        <v>5.5729999999998654</v>
      </c>
      <c r="AJ54" s="398">
        <v>2.3619999999998527</v>
      </c>
      <c r="AK54" s="398">
        <v>-24.135999999999967</v>
      </c>
    </row>
    <row r="55" spans="1:37" ht="15" customHeight="1" x14ac:dyDescent="0.2">
      <c r="A55" s="86"/>
      <c r="B55" s="180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64.64</v>
      </c>
      <c r="P55" s="401">
        <v>-0.35999999999999943</v>
      </c>
      <c r="Q55" s="401">
        <v>0</v>
      </c>
      <c r="R55" s="401"/>
      <c r="S55" s="87"/>
      <c r="T55" s="374" t="s">
        <v>101</v>
      </c>
      <c r="U55" s="401">
        <v>0</v>
      </c>
      <c r="V55" s="401">
        <v>1.6000000000005343E-2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64.647000000000006</v>
      </c>
      <c r="AI55" s="398">
        <v>-0.35299999999999443</v>
      </c>
      <c r="AJ55" s="398">
        <v>-47.335879266315189</v>
      </c>
      <c r="AK55" s="398">
        <v>1.6000000000005343E-2</v>
      </c>
    </row>
    <row r="56" spans="1:37" ht="15" customHeight="1" x14ac:dyDescent="0.2">
      <c r="A56" s="86"/>
      <c r="B56" s="1809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75.600000000000009</v>
      </c>
      <c r="I56" s="401">
        <v>0</v>
      </c>
      <c r="J56" s="401">
        <v>0</v>
      </c>
      <c r="K56" s="401">
        <v>9</v>
      </c>
      <c r="L56" s="392">
        <v>1033.7430000000002</v>
      </c>
      <c r="M56" s="392">
        <v>1015.1376679963614</v>
      </c>
      <c r="N56" s="401">
        <v>-18.60533200363875</v>
      </c>
      <c r="O56" s="392">
        <v>1009.401</v>
      </c>
      <c r="P56" s="401">
        <v>-24.342000000000212</v>
      </c>
      <c r="Q56" s="401">
        <v>0</v>
      </c>
      <c r="R56" s="401"/>
      <c r="S56" s="87"/>
      <c r="T56" s="374" t="s">
        <v>102</v>
      </c>
      <c r="U56" s="401">
        <v>-4.381721569220872</v>
      </c>
      <c r="V56" s="401">
        <v>-4.1050000000000182</v>
      </c>
      <c r="W56" s="401">
        <v>0</v>
      </c>
      <c r="X56" s="401">
        <v>-13.6</v>
      </c>
      <c r="Y56" s="401">
        <v>0</v>
      </c>
      <c r="Z56" s="401">
        <v>0</v>
      </c>
      <c r="AA56" s="401">
        <v>0</v>
      </c>
      <c r="AB56" s="392">
        <v>1029.1430000000003</v>
      </c>
      <c r="AC56" s="401">
        <v>85.761916666666693</v>
      </c>
      <c r="AD56" s="401">
        <v>6.016</v>
      </c>
      <c r="AE56" s="401">
        <v>9</v>
      </c>
      <c r="AF56" s="401">
        <v>-2.984</v>
      </c>
      <c r="AG56" s="401">
        <v>0</v>
      </c>
      <c r="AH56" s="392">
        <v>1009.522</v>
      </c>
      <c r="AI56" s="398">
        <v>-19.621000000000208</v>
      </c>
      <c r="AJ56" s="398">
        <v>1.2159999999999798</v>
      </c>
      <c r="AK56" s="398">
        <v>-5.0645198276167775</v>
      </c>
    </row>
    <row r="57" spans="1:37" ht="15" hidden="1" customHeight="1" thickBot="1" x14ac:dyDescent="0.25">
      <c r="A57" s="86"/>
      <c r="B57" s="180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5.5729999999998654</v>
      </c>
      <c r="AK57" s="398">
        <v>0</v>
      </c>
    </row>
    <row r="58" spans="1:37" ht="15" customHeight="1" thickBot="1" x14ac:dyDescent="0.25">
      <c r="A58" s="86"/>
      <c r="B58" s="1806" t="s">
        <v>85</v>
      </c>
      <c r="C58" s="89">
        <v>2</v>
      </c>
      <c r="D58" s="89">
        <v>995</v>
      </c>
      <c r="E58" s="192">
        <v>3.7800000000000011</v>
      </c>
      <c r="F58" s="192">
        <v>0</v>
      </c>
      <c r="G58" s="192">
        <v>0</v>
      </c>
      <c r="H58" s="192">
        <v>13.5</v>
      </c>
      <c r="I58" s="192">
        <v>0</v>
      </c>
      <c r="J58" s="192">
        <v>0</v>
      </c>
      <c r="K58" s="192">
        <v>0.8749513888888889</v>
      </c>
      <c r="L58" s="190">
        <v>984.40504861111106</v>
      </c>
      <c r="M58" s="190">
        <v>1014.4747487751893</v>
      </c>
      <c r="N58" s="192">
        <v>30.069700164078199</v>
      </c>
      <c r="O58" s="190">
        <v>995.07877399241829</v>
      </c>
      <c r="P58" s="192">
        <v>10.673725381307236</v>
      </c>
      <c r="Q58" s="192">
        <v>0</v>
      </c>
      <c r="R58" s="192"/>
      <c r="S58" s="87"/>
      <c r="T58" s="89">
        <v>2</v>
      </c>
      <c r="U58" s="192">
        <v>0.48764966714725233</v>
      </c>
      <c r="V58" s="192">
        <v>-12.92722600758168</v>
      </c>
      <c r="W58" s="192">
        <v>0</v>
      </c>
      <c r="X58" s="192">
        <v>36.200000000000003</v>
      </c>
      <c r="Y58" s="192">
        <v>0</v>
      </c>
      <c r="Z58" s="192">
        <v>0</v>
      </c>
      <c r="AA58" s="192">
        <v>0</v>
      </c>
      <c r="AB58" s="190">
        <v>1021.48</v>
      </c>
      <c r="AC58" s="192">
        <v>85.123333333333335</v>
      </c>
      <c r="AD58" s="192">
        <v>3.2</v>
      </c>
      <c r="AE58" s="192">
        <v>0.8749513888888889</v>
      </c>
      <c r="AF58" s="192">
        <v>2.3250486111111113</v>
      </c>
      <c r="AG58" s="192">
        <v>0</v>
      </c>
      <c r="AH58" s="190">
        <v>1009.7033207336854</v>
      </c>
      <c r="AI58" s="193">
        <v>-11.776679266314659</v>
      </c>
      <c r="AJ58" s="193">
        <v>-0.35299999999999443</v>
      </c>
      <c r="AK58" s="193">
        <v>1.7013207336854066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-116.31099999999999</v>
      </c>
      <c r="F59" s="97">
        <v>168.9152</v>
      </c>
      <c r="G59" s="97">
        <v>0</v>
      </c>
      <c r="H59" s="97">
        <v>187.29000000000002</v>
      </c>
      <c r="I59" s="97">
        <v>0</v>
      </c>
      <c r="J59" s="97">
        <v>0</v>
      </c>
      <c r="K59" s="97">
        <v>81.21944097222223</v>
      </c>
      <c r="L59" s="97">
        <v>7759.0947590277783</v>
      </c>
      <c r="M59" s="97">
        <v>7906.8368036346847</v>
      </c>
      <c r="N59" s="97">
        <v>147.74204460690657</v>
      </c>
      <c r="O59" s="97">
        <v>7862.1297739924184</v>
      </c>
      <c r="P59" s="97">
        <v>103.03501496464014</v>
      </c>
      <c r="Q59" s="97">
        <v>7087.9870000000001</v>
      </c>
      <c r="R59" s="97">
        <v>774.14277399241837</v>
      </c>
      <c r="S59" s="449"/>
      <c r="T59" s="96" t="s">
        <v>81</v>
      </c>
      <c r="U59" s="97">
        <v>-9.2826753504386943</v>
      </c>
      <c r="V59" s="97">
        <v>-7.0122260075822851</v>
      </c>
      <c r="W59" s="97">
        <v>0</v>
      </c>
      <c r="X59" s="97">
        <v>167.40000000000003</v>
      </c>
      <c r="Y59" s="97">
        <v>58.915199999999999</v>
      </c>
      <c r="Z59" s="97">
        <v>0</v>
      </c>
      <c r="AA59" s="97">
        <v>9</v>
      </c>
      <c r="AB59" s="97">
        <v>7391.7142000000003</v>
      </c>
      <c r="AC59" s="97">
        <v>615.97618333333344</v>
      </c>
      <c r="AD59" s="97">
        <v>35.497</v>
      </c>
      <c r="AE59" s="97">
        <v>81.21944097222223</v>
      </c>
      <c r="AF59" s="97">
        <v>-45.72244097222223</v>
      </c>
      <c r="AG59" s="97">
        <v>0</v>
      </c>
      <c r="AH59" s="97">
        <v>7344.3783207336846</v>
      </c>
      <c r="AI59" s="98">
        <v>-47.335879266315715</v>
      </c>
      <c r="AJ59" s="95">
        <v>-0.45799999999999841</v>
      </c>
      <c r="AK59" s="98">
        <v>11.64280090606826</v>
      </c>
    </row>
    <row r="60" spans="1:37" ht="15" customHeight="1" x14ac:dyDescent="0.2">
      <c r="A60" s="86"/>
      <c r="B60" s="180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0.45</v>
      </c>
      <c r="I60" s="401">
        <v>0</v>
      </c>
      <c r="J60" s="401">
        <v>0</v>
      </c>
      <c r="K60" s="401">
        <v>0</v>
      </c>
      <c r="L60" s="392">
        <v>149.55000000000001</v>
      </c>
      <c r="M60" s="392">
        <v>149.23087711550011</v>
      </c>
      <c r="N60" s="401">
        <v>-0.31912288449990456</v>
      </c>
      <c r="O60" s="392">
        <v>149.744</v>
      </c>
      <c r="P60" s="401">
        <v>0.1939999999999884</v>
      </c>
      <c r="Q60" s="401">
        <v>0</v>
      </c>
      <c r="R60" s="401"/>
      <c r="S60" s="87"/>
      <c r="T60" s="374" t="s">
        <v>86</v>
      </c>
      <c r="U60" s="401">
        <v>-0.20112288449988114</v>
      </c>
      <c r="V60" s="401">
        <v>0.31200000000001182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149.55000000000001</v>
      </c>
      <c r="AC60" s="401">
        <v>12.4625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150.76599999999999</v>
      </c>
      <c r="AI60" s="398">
        <v>1.2159999999999798</v>
      </c>
      <c r="AJ60" s="398">
        <v>0</v>
      </c>
      <c r="AK60" s="398">
        <v>0.32299999999997908</v>
      </c>
    </row>
    <row r="61" spans="1:37" ht="15" customHeight="1" x14ac:dyDescent="0.2">
      <c r="A61" s="86"/>
      <c r="B61" s="180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0.09</v>
      </c>
      <c r="I61" s="401">
        <v>0</v>
      </c>
      <c r="J61" s="401">
        <v>0</v>
      </c>
      <c r="K61" s="401">
        <v>0</v>
      </c>
      <c r="L61" s="392">
        <v>69.91</v>
      </c>
      <c r="M61" s="392">
        <v>69.83837812121611</v>
      </c>
      <c r="N61" s="401">
        <v>-7.1621878783886928E-2</v>
      </c>
      <c r="O61" s="392">
        <v>69.442999999999998</v>
      </c>
      <c r="P61" s="401">
        <v>-0.46699999999999875</v>
      </c>
      <c r="Q61" s="401">
        <v>0</v>
      </c>
      <c r="R61" s="401"/>
      <c r="S61" s="87"/>
      <c r="T61" s="374" t="s">
        <v>103</v>
      </c>
      <c r="U61" s="401">
        <v>-5.2621878783895681E-2</v>
      </c>
      <c r="V61" s="401">
        <v>-0.4480000000000075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69.91</v>
      </c>
      <c r="AC61" s="401">
        <v>5.8258333333333328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69.451999999999998</v>
      </c>
      <c r="AI61" s="398">
        <v>-0.45799999999999841</v>
      </c>
      <c r="AJ61" s="398">
        <v>0</v>
      </c>
      <c r="AK61" s="398">
        <v>-0.44700000000000273</v>
      </c>
    </row>
    <row r="62" spans="1:37" ht="15" customHeight="1" x14ac:dyDescent="0.2">
      <c r="A62" s="86"/>
      <c r="B62" s="180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-10.662000000000262</v>
      </c>
      <c r="AK62" s="398">
        <v>0</v>
      </c>
    </row>
    <row r="63" spans="1:37" ht="15" customHeight="1" x14ac:dyDescent="0.2">
      <c r="A63" s="86"/>
      <c r="B63" s="180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-9.9040000000002806</v>
      </c>
      <c r="AK63" s="398">
        <v>0</v>
      </c>
    </row>
    <row r="64" spans="1:37" ht="15" customHeight="1" thickBot="1" x14ac:dyDescent="0.25">
      <c r="A64" s="86"/>
      <c r="B64" s="1806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99</v>
      </c>
      <c r="I64" s="192">
        <v>0</v>
      </c>
      <c r="J64" s="192">
        <v>0</v>
      </c>
      <c r="K64" s="192">
        <v>0</v>
      </c>
      <c r="L64" s="190">
        <v>6087.1120000000001</v>
      </c>
      <c r="M64" s="190">
        <v>6210.6420931950797</v>
      </c>
      <c r="N64" s="192">
        <v>123.53009319507964</v>
      </c>
      <c r="O64" s="190">
        <v>6208.2629999999999</v>
      </c>
      <c r="P64" s="192">
        <v>121.15099999999984</v>
      </c>
      <c r="Q64" s="192">
        <v>0</v>
      </c>
      <c r="R64" s="192"/>
      <c r="S64" s="87"/>
      <c r="T64" s="89" t="s">
        <v>105</v>
      </c>
      <c r="U64" s="192">
        <v>-21.236302242420606</v>
      </c>
      <c r="V64" s="192">
        <v>-3.7590000000000146</v>
      </c>
      <c r="W64" s="192">
        <v>0</v>
      </c>
      <c r="X64" s="192">
        <v>0</v>
      </c>
      <c r="Y64" s="192">
        <v>0</v>
      </c>
      <c r="Z64" s="192">
        <v>0</v>
      </c>
      <c r="AA64" s="192">
        <v>150</v>
      </c>
      <c r="AB64" s="190">
        <v>7037.1120000000001</v>
      </c>
      <c r="AC64" s="192">
        <v>586.42600000000004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7026.45</v>
      </c>
      <c r="AI64" s="193">
        <v>-10.662000000000262</v>
      </c>
      <c r="AJ64" s="193">
        <v>-121.95876472731582</v>
      </c>
      <c r="AK64" s="193">
        <v>-7.1500000000005457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99.54</v>
      </c>
      <c r="I65" s="97">
        <v>0</v>
      </c>
      <c r="J65" s="97">
        <v>0</v>
      </c>
      <c r="K65" s="97">
        <v>0</v>
      </c>
      <c r="L65" s="119">
        <v>6306.5720000000001</v>
      </c>
      <c r="M65" s="119">
        <v>6429.7113484317961</v>
      </c>
      <c r="N65" s="97">
        <v>123.13934843179585</v>
      </c>
      <c r="O65" s="119">
        <v>6427.45</v>
      </c>
      <c r="P65" s="97">
        <v>120.8779999999997</v>
      </c>
      <c r="Q65" s="97">
        <v>7199.9739999999993</v>
      </c>
      <c r="R65" s="97">
        <v>-772.52399999999943</v>
      </c>
      <c r="S65" s="449"/>
      <c r="T65" s="96" t="s">
        <v>88</v>
      </c>
      <c r="U65" s="97">
        <v>-21.490047005704582</v>
      </c>
      <c r="V65" s="97">
        <v>-3.8950000000004366</v>
      </c>
      <c r="W65" s="97">
        <v>0</v>
      </c>
      <c r="X65" s="97">
        <v>0</v>
      </c>
      <c r="Y65" s="97">
        <v>0</v>
      </c>
      <c r="Z65" s="97">
        <v>0</v>
      </c>
      <c r="AA65" s="97">
        <v>150</v>
      </c>
      <c r="AB65" s="119">
        <v>7256.5720000000001</v>
      </c>
      <c r="AC65" s="97">
        <v>604.71433333333334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7246.6679999999997</v>
      </c>
      <c r="AI65" s="98">
        <v>-9.9040000000004511</v>
      </c>
      <c r="AJ65" s="95">
        <v>0</v>
      </c>
      <c r="AK65" s="98">
        <v>-7.274000000000342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-19.745999999999988</v>
      </c>
      <c r="F66" s="108">
        <v>169.61519999999999</v>
      </c>
      <c r="G66" s="108">
        <v>0</v>
      </c>
      <c r="H66" s="108">
        <v>362.25000000000006</v>
      </c>
      <c r="I66" s="108">
        <v>0</v>
      </c>
      <c r="J66" s="442">
        <v>0</v>
      </c>
      <c r="K66" s="108">
        <v>135.59727314814816</v>
      </c>
      <c r="L66" s="108">
        <v>20067.021926851852</v>
      </c>
      <c r="M66" s="108">
        <v>20268.36226660548</v>
      </c>
      <c r="N66" s="108">
        <v>201.34033975362763</v>
      </c>
      <c r="O66" s="108">
        <v>20221.39388853142</v>
      </c>
      <c r="P66" s="108">
        <v>154.3719616795679</v>
      </c>
      <c r="Q66" s="108">
        <v>20291.302</v>
      </c>
      <c r="R66" s="108">
        <v>-69.908111468579591</v>
      </c>
      <c r="S66" s="109"/>
      <c r="T66" s="105" t="s">
        <v>287</v>
      </c>
      <c r="U66" s="108">
        <v>-37.646607817143376</v>
      </c>
      <c r="V66" s="108">
        <v>-17.781111468582822</v>
      </c>
      <c r="W66" s="108">
        <v>0</v>
      </c>
      <c r="X66" s="108">
        <v>127.20000000000003</v>
      </c>
      <c r="Y66" s="108">
        <v>59.615200000000002</v>
      </c>
      <c r="Z66" s="108">
        <v>-42</v>
      </c>
      <c r="AA66" s="108">
        <v>182</v>
      </c>
      <c r="AB66" s="106">
        <v>20644.819199999998</v>
      </c>
      <c r="AC66" s="108">
        <v>1720.4016000000001</v>
      </c>
      <c r="AD66" s="108">
        <v>67.225999999999999</v>
      </c>
      <c r="AE66" s="442">
        <v>135.59727314814816</v>
      </c>
      <c r="AF66" s="108">
        <v>-68.371273148148148</v>
      </c>
      <c r="AG66" s="108">
        <v>0</v>
      </c>
      <c r="AH66" s="108">
        <v>20522.860435272683</v>
      </c>
      <c r="AI66" s="108">
        <v>-121.9587647273147</v>
      </c>
      <c r="AJ66" s="110">
        <v>0</v>
      </c>
      <c r="AK66" s="108">
        <v>-2.5050845549340011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-29.193999999999988</v>
      </c>
      <c r="F68" s="108">
        <v>308.61519999999996</v>
      </c>
      <c r="G68" s="106">
        <v>0</v>
      </c>
      <c r="H68" s="106">
        <v>450.06677419354844</v>
      </c>
      <c r="I68" s="106">
        <v>0</v>
      </c>
      <c r="J68" s="447">
        <v>0</v>
      </c>
      <c r="K68" s="106">
        <v>254.51869444444446</v>
      </c>
      <c r="L68" s="106">
        <v>30440.835731362007</v>
      </c>
      <c r="M68" s="106">
        <v>30361.745025698245</v>
      </c>
      <c r="N68" s="108">
        <v>-79.090705663762492</v>
      </c>
      <c r="O68" s="106">
        <v>30545</v>
      </c>
      <c r="P68" s="108">
        <v>104.67103599990696</v>
      </c>
      <c r="Q68" s="106">
        <v>30705.855</v>
      </c>
      <c r="R68" s="108">
        <v>-160.34823263808539</v>
      </c>
      <c r="S68" s="109"/>
      <c r="T68" s="105" t="s">
        <v>288</v>
      </c>
      <c r="U68" s="108">
        <v>-78.480117617208037</v>
      </c>
      <c r="V68" s="108">
        <v>-42.781111468582822</v>
      </c>
      <c r="W68" s="108">
        <v>0</v>
      </c>
      <c r="X68" s="108">
        <v>89.618400000000008</v>
      </c>
      <c r="Y68" s="106">
        <v>98.615200000000002</v>
      </c>
      <c r="Z68" s="120">
        <v>-42</v>
      </c>
      <c r="AA68" s="108">
        <v>173.34</v>
      </c>
      <c r="AB68" s="107">
        <v>30991.31282580645</v>
      </c>
      <c r="AC68" s="106">
        <v>2572.6992837091798</v>
      </c>
      <c r="AD68" s="106">
        <v>195.22300000000001</v>
      </c>
      <c r="AE68" s="106">
        <v>254.51869444444446</v>
      </c>
      <c r="AF68" s="106">
        <v>-59.295694444444443</v>
      </c>
      <c r="AG68" s="108">
        <v>0</v>
      </c>
      <c r="AH68" s="106">
        <v>30804.860435272683</v>
      </c>
      <c r="AI68" s="108">
        <v>-186.45239053376645</v>
      </c>
      <c r="AJ68" s="169" t="e">
        <v>#VALUE!</v>
      </c>
      <c r="AK68" s="108">
        <v>-27.505084554934001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0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0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01" t="s">
        <v>322</v>
      </c>
      <c r="Y72" s="1801" t="s">
        <v>323</v>
      </c>
      <c r="Z72" s="331" t="s">
        <v>324</v>
      </c>
      <c r="AA72" s="1801" t="s">
        <v>325</v>
      </c>
      <c r="AB72" s="333" t="s">
        <v>317</v>
      </c>
      <c r="AC72" s="180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1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802" t="s">
        <v>316</v>
      </c>
      <c r="Y73" s="1802" t="s">
        <v>327</v>
      </c>
      <c r="Z73" s="332" t="s">
        <v>328</v>
      </c>
      <c r="AA73" s="1802" t="s">
        <v>316</v>
      </c>
      <c r="AB73" s="334" t="s">
        <v>316</v>
      </c>
      <c r="AC73" s="180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1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0</v>
      </c>
      <c r="H76" s="404">
        <v>0</v>
      </c>
      <c r="I76" s="404">
        <v>2.5</v>
      </c>
      <c r="J76" s="404">
        <v>0</v>
      </c>
      <c r="K76" s="404">
        <v>140</v>
      </c>
      <c r="L76" s="403">
        <v>6070.3879999999999</v>
      </c>
      <c r="M76" s="403">
        <v>6112.8624999999993</v>
      </c>
      <c r="N76" s="404">
        <v>42.474499999999352</v>
      </c>
      <c r="O76" s="403">
        <v>2</v>
      </c>
      <c r="P76" s="404">
        <v>-117.73125000000073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8.4554838935798102</v>
      </c>
      <c r="AA76" s="267">
        <v>24.560693994814294</v>
      </c>
      <c r="AB76" s="267">
        <v>32.170999999999999</v>
      </c>
      <c r="AC76" s="336">
        <v>7.6103060051857057</v>
      </c>
      <c r="AD76" s="336">
        <v>0.50800000000000267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240</v>
      </c>
      <c r="L77" s="381">
        <v>8305</v>
      </c>
      <c r="M77" s="381">
        <v>8240</v>
      </c>
      <c r="N77" s="382">
        <v>-65</v>
      </c>
      <c r="O77" s="381">
        <v>4</v>
      </c>
      <c r="P77" s="382">
        <v>-79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</v>
      </c>
      <c r="AA77" s="384">
        <v>16.703030596102483</v>
      </c>
      <c r="AB77" s="384">
        <v>12.952</v>
      </c>
      <c r="AC77" s="383">
        <v>-3.751030596102483</v>
      </c>
      <c r="AD77" s="182">
        <v>1.6000000000001791E-2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-1.6374620000000064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50</v>
      </c>
      <c r="L78" s="381">
        <v>7150</v>
      </c>
      <c r="M78" s="381">
        <v>7171.81</v>
      </c>
      <c r="N78" s="382">
        <v>21.8100000000004</v>
      </c>
      <c r="O78" s="381">
        <v>7</v>
      </c>
      <c r="P78" s="382">
        <v>-141.1899999999996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45.295999999999999</v>
      </c>
      <c r="AC78" s="383">
        <v>-0.70400000000000063</v>
      </c>
      <c r="AD78" s="383">
        <v>1.1890000000000001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-119.066</v>
      </c>
      <c r="F79" s="382">
        <v>0</v>
      </c>
      <c r="G79" s="382">
        <v>0</v>
      </c>
      <c r="H79" s="382">
        <v>0</v>
      </c>
      <c r="I79" s="382">
        <v>69.303738425925928</v>
      </c>
      <c r="J79" s="382">
        <v>0</v>
      </c>
      <c r="K79" s="382">
        <v>1730</v>
      </c>
      <c r="L79" s="381">
        <v>11791.630261574073</v>
      </c>
      <c r="M79" s="381">
        <v>11701.998199999998</v>
      </c>
      <c r="N79" s="382">
        <v>-89.632061574075124</v>
      </c>
      <c r="O79" s="381"/>
      <c r="P79" s="382">
        <v>-125.61140000000341</v>
      </c>
      <c r="Q79" s="187"/>
      <c r="R79" s="2899" t="s">
        <v>41</v>
      </c>
      <c r="S79" s="2900"/>
      <c r="T79" s="2900"/>
      <c r="U79" s="2900"/>
      <c r="V79" s="374"/>
      <c r="W79" s="383">
        <v>-825.21490313083143</v>
      </c>
      <c r="X79" s="383">
        <v>135</v>
      </c>
      <c r="Y79" s="383">
        <v>-0.82521490313083146</v>
      </c>
      <c r="Z79" s="383">
        <v>6.0167405085437125</v>
      </c>
      <c r="AA79" s="384">
        <v>128.15804458832545</v>
      </c>
      <c r="AB79" s="384">
        <v>132.48099999999999</v>
      </c>
      <c r="AC79" s="383">
        <v>4.3229554116745419</v>
      </c>
      <c r="AD79" s="383">
        <v>5.4089999999999918</v>
      </c>
      <c r="AE79" s="384">
        <v>129</v>
      </c>
      <c r="AF79" s="383">
        <v>134.53899999999999</v>
      </c>
      <c r="AG79" s="383">
        <v>5.5389999999999873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300</v>
      </c>
      <c r="L80" s="381">
        <v>10240</v>
      </c>
      <c r="M80" s="381">
        <v>10271.446400000001</v>
      </c>
      <c r="N80" s="382">
        <v>31.446400000000722</v>
      </c>
      <c r="O80" s="381">
        <v>11</v>
      </c>
      <c r="P80" s="382">
        <v>-74.113599999998769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47.252000000000002</v>
      </c>
      <c r="AC80" s="383">
        <v>-3.1479999999999961</v>
      </c>
      <c r="AD80" s="383">
        <v>-4.9889999999999972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-25.259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15644.741</v>
      </c>
      <c r="M81" s="381">
        <v>15795.315000000002</v>
      </c>
      <c r="N81" s="382">
        <v>150.57400000000234</v>
      </c>
      <c r="O81" s="381">
        <v>13</v>
      </c>
      <c r="P81" s="382">
        <v>-57.410999999998239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-115.7558522618496</v>
      </c>
      <c r="X81" s="383">
        <v>70.5</v>
      </c>
      <c r="Y81" s="383">
        <v>-0.1157558522618496</v>
      </c>
      <c r="Z81" s="182">
        <v>0</v>
      </c>
      <c r="AA81" s="384">
        <v>70.384244147738144</v>
      </c>
      <c r="AB81" s="384">
        <v>67.510000000000005</v>
      </c>
      <c r="AC81" s="383">
        <v>-2.8742441477381391</v>
      </c>
      <c r="AD81" s="182">
        <v>0.81999999999999318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6576.1972000000005</v>
      </c>
      <c r="N82" s="157">
        <v>86.197200000000521</v>
      </c>
      <c r="O82" s="153">
        <v>15</v>
      </c>
      <c r="P82" s="157">
        <v>27.753500000000713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42.061999999999998</v>
      </c>
      <c r="AC82" s="383">
        <v>0.47749240627695855</v>
      </c>
      <c r="AD82" s="182">
        <v>-0.53900000000000148</v>
      </c>
      <c r="AE82" s="185">
        <v>251.49</v>
      </c>
      <c r="AF82" s="383">
        <v>251.69200000000001</v>
      </c>
      <c r="AG82" s="383">
        <v>0.20199999999999818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-81.437000000000012</v>
      </c>
      <c r="F83" s="150">
        <v>0</v>
      </c>
      <c r="G83" s="150">
        <v>0</v>
      </c>
      <c r="H83" s="150">
        <v>0</v>
      </c>
      <c r="I83" s="150">
        <v>71.803738425925928</v>
      </c>
      <c r="J83" s="150">
        <v>0</v>
      </c>
      <c r="K83" s="150">
        <v>2565</v>
      </c>
      <c r="L83" s="285">
        <v>65691.759261574072</v>
      </c>
      <c r="M83" s="285">
        <v>65869.629300000001</v>
      </c>
      <c r="N83" s="150">
        <v>177.87003842592821</v>
      </c>
      <c r="O83" s="285" t="s">
        <v>40</v>
      </c>
      <c r="P83" s="150">
        <v>-567.3037500000064</v>
      </c>
      <c r="Q83" s="187"/>
      <c r="R83" s="2905" t="s">
        <v>40</v>
      </c>
      <c r="S83" s="2906"/>
      <c r="T83" s="2906"/>
      <c r="U83" s="2907"/>
      <c r="V83" s="179"/>
      <c r="W83" s="180">
        <v>662.74532282694679</v>
      </c>
      <c r="X83" s="180">
        <v>391.59999999999997</v>
      </c>
      <c r="Y83" s="180">
        <v>0.66274532282694676</v>
      </c>
      <c r="Z83" s="180">
        <v>14.472224402123523</v>
      </c>
      <c r="AA83" s="180">
        <v>377.79052092070344</v>
      </c>
      <c r="AB83" s="180">
        <v>379.72399999999999</v>
      </c>
      <c r="AC83" s="180">
        <v>1.9334790792965872</v>
      </c>
      <c r="AD83" s="180">
        <v>2.4139999999999304</v>
      </c>
      <c r="AE83" s="180">
        <v>380.49</v>
      </c>
      <c r="AF83" s="180">
        <v>386.23099999999999</v>
      </c>
      <c r="AG83" s="180">
        <v>5.7409999999999854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155</v>
      </c>
      <c r="H84" s="382">
        <v>0</v>
      </c>
      <c r="I84" s="382">
        <v>20.204629629629629</v>
      </c>
      <c r="J84" s="382">
        <v>0</v>
      </c>
      <c r="K84" s="382">
        <v>425</v>
      </c>
      <c r="L84" s="381">
        <v>3399.7953703703702</v>
      </c>
      <c r="M84" s="381">
        <v>3423.4520000000002</v>
      </c>
      <c r="N84" s="382">
        <v>23.656629629630061</v>
      </c>
      <c r="O84" s="381">
        <v>1</v>
      </c>
      <c r="P84" s="382">
        <v>-11.420000000000073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0.28214013187442333</v>
      </c>
      <c r="AA84" s="267">
        <v>13.587416001292748</v>
      </c>
      <c r="AB84" s="267">
        <v>13.818000000000001</v>
      </c>
      <c r="AC84" s="383">
        <v>0.2305839987072531</v>
      </c>
      <c r="AD84" s="182">
        <v>0.43599999999999994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2.7968980000000001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4523.7680000000009</v>
      </c>
      <c r="N85" s="382">
        <v>33.768000000000939</v>
      </c>
      <c r="O85" s="381">
        <v>2</v>
      </c>
      <c r="P85" s="382">
        <v>1.4200000000009823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3.298</v>
      </c>
      <c r="AC85" s="383">
        <v>0.89800000000000013</v>
      </c>
      <c r="AD85" s="182">
        <v>-0.16500000000000004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1.9561099999999998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82</v>
      </c>
      <c r="H86" s="382">
        <v>0</v>
      </c>
      <c r="I86" s="382">
        <v>319.52795138888888</v>
      </c>
      <c r="J86" s="382">
        <v>0</v>
      </c>
      <c r="K86" s="382">
        <v>70</v>
      </c>
      <c r="L86" s="381">
        <v>6385.325048611111</v>
      </c>
      <c r="M86" s="381">
        <v>6400.572000000001</v>
      </c>
      <c r="N86" s="382">
        <v>15.246951388890011</v>
      </c>
      <c r="O86" s="381">
        <v>3</v>
      </c>
      <c r="P86" s="382">
        <v>230.78800000000138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1.5223684822965102</v>
      </c>
      <c r="AA86" s="384">
        <v>19.51578826630627</v>
      </c>
      <c r="AB86" s="384">
        <v>14.149999999999999</v>
      </c>
      <c r="AC86" s="383">
        <v>-5.3657882663062715</v>
      </c>
      <c r="AD86" s="182">
        <v>2.3160000000000025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4.7530079999999995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11.157569444444441</v>
      </c>
      <c r="J87" s="382">
        <v>0</v>
      </c>
      <c r="K87" s="382">
        <v>442</v>
      </c>
      <c r="L87" s="381">
        <v>5752.9634305555555</v>
      </c>
      <c r="M87" s="381">
        <v>5868.4584000000004</v>
      </c>
      <c r="N87" s="382">
        <v>115.49496944444491</v>
      </c>
      <c r="O87" s="381" t="s">
        <v>44</v>
      </c>
      <c r="P87" s="382">
        <v>31.766300000000228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39.382999999999996</v>
      </c>
      <c r="AC87" s="383">
        <v>-2.0159618959454946</v>
      </c>
      <c r="AD87" s="182">
        <v>1.2790000000000035</v>
      </c>
      <c r="AE87" s="384">
        <v>77</v>
      </c>
      <c r="AF87" s="383">
        <v>71.566999999999993</v>
      </c>
      <c r="AG87" s="383">
        <v>-5.4330000000000069</v>
      </c>
      <c r="AH87" s="2915" t="s">
        <v>36</v>
      </c>
      <c r="AI87" s="2939" t="s">
        <v>36</v>
      </c>
      <c r="AJ87" s="366" t="s">
        <v>36</v>
      </c>
      <c r="AK87" s="361">
        <v>0.51100799999999946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65</v>
      </c>
      <c r="H88" s="382">
        <v>0</v>
      </c>
      <c r="I88" s="382">
        <v>10.00225694444444</v>
      </c>
      <c r="J88" s="382">
        <v>0</v>
      </c>
      <c r="K88" s="382">
        <v>0</v>
      </c>
      <c r="L88" s="381">
        <v>5454.9527430555554</v>
      </c>
      <c r="M88" s="381">
        <v>5485</v>
      </c>
      <c r="N88" s="382">
        <v>30.047256944444598</v>
      </c>
      <c r="O88" s="381" t="s">
        <v>46</v>
      </c>
      <c r="P88" s="382">
        <v>8.0200000000004366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0.13872163263555576</v>
      </c>
      <c r="AA88" s="384">
        <v>79.730803028745868</v>
      </c>
      <c r="AB88" s="384">
        <v>80.725999999999999</v>
      </c>
      <c r="AC88" s="383">
        <v>0.99519697125413131</v>
      </c>
      <c r="AD88" s="383">
        <v>-1.4669999999999987</v>
      </c>
      <c r="AE88" s="384">
        <v>78.405000000000001</v>
      </c>
      <c r="AF88" s="383">
        <v>81.602999999999994</v>
      </c>
      <c r="AG88" s="383">
        <v>3.1979999999999933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84.791666666666671</v>
      </c>
      <c r="J89" s="382">
        <v>0</v>
      </c>
      <c r="K89" s="382">
        <v>67</v>
      </c>
      <c r="L89" s="381">
        <v>8382.2083333333339</v>
      </c>
      <c r="M89" s="381">
        <v>8619.5998</v>
      </c>
      <c r="N89" s="382">
        <v>237.39146666666602</v>
      </c>
      <c r="O89" s="381">
        <v>4</v>
      </c>
      <c r="P89" s="382">
        <v>7.6087999999999738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0.13933915018041551</v>
      </c>
      <c r="AA89" s="384">
        <v>21.860660849819585</v>
      </c>
      <c r="AB89" s="384">
        <v>22.252000000000002</v>
      </c>
      <c r="AC89" s="383">
        <v>0.39133915018041776</v>
      </c>
      <c r="AD89" s="383">
        <v>-0.29800000000000182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38.177999999999997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9533.7839999999997</v>
      </c>
      <c r="N90" s="382">
        <v>-66.216000000000349</v>
      </c>
      <c r="O90" s="381">
        <v>6</v>
      </c>
      <c r="P90" s="382">
        <v>-169.52719999999863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11.157999999999999</v>
      </c>
      <c r="AC90" s="383">
        <v>1.1579999999999995</v>
      </c>
      <c r="AD90" s="182">
        <v>1.0639999999999983</v>
      </c>
      <c r="AE90" s="384">
        <v>30</v>
      </c>
      <c r="AF90" s="383">
        <v>31.768999999999998</v>
      </c>
      <c r="AG90" s="383">
        <v>1.7689999999999984</v>
      </c>
      <c r="AH90" s="2895" t="s">
        <v>337</v>
      </c>
      <c r="AI90" s="2912" t="s">
        <v>337</v>
      </c>
      <c r="AJ90" s="405" t="s">
        <v>337</v>
      </c>
      <c r="AK90" s="379">
        <v>26.794069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2355</v>
      </c>
      <c r="N91" s="155">
        <v>43</v>
      </c>
      <c r="O91" s="381" t="s">
        <v>50</v>
      </c>
      <c r="P91" s="155">
        <v>15.000000000000455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8.52</v>
      </c>
      <c r="AC91" s="383">
        <v>1.0199999999999996</v>
      </c>
      <c r="AD91" s="383">
        <v>-0.34299999999999997</v>
      </c>
      <c r="AE91" s="384">
        <v>8.31</v>
      </c>
      <c r="AF91" s="383">
        <v>8.5489999999999995</v>
      </c>
      <c r="AG91" s="383">
        <v>0.23899999999999899</v>
      </c>
      <c r="AH91" s="2895" t="s">
        <v>338</v>
      </c>
      <c r="AI91" s="2912" t="s">
        <v>338</v>
      </c>
      <c r="AJ91" s="405" t="s">
        <v>338</v>
      </c>
      <c r="AK91" s="379">
        <v>17.585469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6740.6419999999998</v>
      </c>
      <c r="N92" s="382">
        <v>182.64199999999983</v>
      </c>
      <c r="O92" s="381" t="s">
        <v>52</v>
      </c>
      <c r="P92" s="382">
        <v>6.2099999999991269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43.552999999999997</v>
      </c>
      <c r="AC92" s="383">
        <v>1.5529999999999973</v>
      </c>
      <c r="AD92" s="182">
        <v>0.61200000000000188</v>
      </c>
      <c r="AE92" s="384">
        <v>43</v>
      </c>
      <c r="AF92" s="383">
        <v>44.304000000000002</v>
      </c>
      <c r="AG92" s="383">
        <v>1.304000000000002</v>
      </c>
      <c r="AH92" s="2895" t="s">
        <v>357</v>
      </c>
      <c r="AI92" s="2912" t="s">
        <v>357</v>
      </c>
      <c r="AJ92" s="406" t="s">
        <v>357</v>
      </c>
      <c r="AK92" s="379">
        <v>44.379537999999997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302</v>
      </c>
      <c r="H93" s="150">
        <v>0</v>
      </c>
      <c r="I93" s="150">
        <v>445.68407407407409</v>
      </c>
      <c r="J93" s="150">
        <v>0</v>
      </c>
      <c r="K93" s="150">
        <v>2004</v>
      </c>
      <c r="L93" s="285">
        <v>52335.24492592593</v>
      </c>
      <c r="M93" s="285">
        <v>52950.2762</v>
      </c>
      <c r="N93" s="150">
        <v>615.03127407407601</v>
      </c>
      <c r="O93" s="285" t="s">
        <v>47</v>
      </c>
      <c r="P93" s="150">
        <v>119.86590000000433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2.0825693969869046</v>
      </c>
      <c r="AA93" s="180">
        <v>237.99363004210997</v>
      </c>
      <c r="AB93" s="180">
        <v>236.858</v>
      </c>
      <c r="AC93" s="180">
        <v>-1.1356300421099679</v>
      </c>
      <c r="AD93" s="180">
        <v>3.4339999999999975</v>
      </c>
      <c r="AE93" s="180">
        <v>236.715</v>
      </c>
      <c r="AF93" s="180">
        <v>237.792</v>
      </c>
      <c r="AG93" s="180">
        <v>1.0769999999999982</v>
      </c>
      <c r="AH93" s="2893" t="s">
        <v>36</v>
      </c>
      <c r="AI93" s="2940" t="s">
        <v>36</v>
      </c>
      <c r="AJ93" s="407" t="s">
        <v>36</v>
      </c>
      <c r="AK93" s="379">
        <v>6.2015379999999993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237</v>
      </c>
      <c r="H94" s="280">
        <v>0</v>
      </c>
      <c r="I94" s="280">
        <v>350.89015046296294</v>
      </c>
      <c r="J94" s="280">
        <v>0</v>
      </c>
      <c r="K94" s="280">
        <v>1237</v>
      </c>
      <c r="L94" s="279">
        <v>20028.083849537037</v>
      </c>
      <c r="M94" s="279">
        <v>20216.250400000001</v>
      </c>
      <c r="N94" s="280">
        <v>188.16655046296592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-276.50800000000004</v>
      </c>
      <c r="F95" s="280">
        <v>0</v>
      </c>
      <c r="G95" s="280">
        <v>302</v>
      </c>
      <c r="H95" s="280">
        <v>0</v>
      </c>
      <c r="I95" s="280">
        <v>517.48781250000002</v>
      </c>
      <c r="J95" s="280">
        <v>0</v>
      </c>
      <c r="K95" s="280">
        <v>4569</v>
      </c>
      <c r="L95" s="279">
        <v>118027.0041875</v>
      </c>
      <c r="M95" s="279">
        <v>118819.90549999999</v>
      </c>
      <c r="N95" s="280">
        <v>792.90131250000422</v>
      </c>
      <c r="O95" s="279"/>
      <c r="P95" s="280">
        <v>-447.43785000001662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102.12274305555556</v>
      </c>
      <c r="J97" s="280">
        <v>0</v>
      </c>
      <c r="K97" s="280">
        <v>3200</v>
      </c>
      <c r="L97" s="279">
        <v>10614.850256944444</v>
      </c>
      <c r="M97" s="279">
        <v>10561.022999999999</v>
      </c>
      <c r="N97" s="280">
        <v>-53.827256944445253</v>
      </c>
      <c r="O97" s="279"/>
      <c r="P97" s="280">
        <v>-68.08600000000115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102.12274305555556</v>
      </c>
      <c r="J98" s="155">
        <v>0</v>
      </c>
      <c r="K98" s="155">
        <v>3200</v>
      </c>
      <c r="L98" s="156">
        <v>10614.850256944444</v>
      </c>
      <c r="M98" s="156">
        <v>10561.022999999999</v>
      </c>
      <c r="N98" s="155">
        <v>-53.827256944445253</v>
      </c>
      <c r="O98" s="156">
        <v>2</v>
      </c>
      <c r="P98" s="155">
        <v>-68.08600000000115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15462.436836412455</v>
      </c>
      <c r="X98" s="383">
        <v>683</v>
      </c>
      <c r="Y98" s="383">
        <v>15.462436836412454</v>
      </c>
      <c r="Z98" s="182">
        <v>29.423748494882396</v>
      </c>
      <c r="AA98" s="384">
        <v>669.03868834153013</v>
      </c>
      <c r="AB98" s="384">
        <v>688.65700000000015</v>
      </c>
      <c r="AC98" s="383">
        <v>19.61831165847002</v>
      </c>
      <c r="AD98" s="182">
        <v>9.4669999999997572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-73.697999999999993</v>
      </c>
      <c r="F99" s="382">
        <v>0</v>
      </c>
      <c r="G99" s="382">
        <v>225</v>
      </c>
      <c r="H99" s="382">
        <v>42</v>
      </c>
      <c r="I99" s="382">
        <v>85.665300925925919</v>
      </c>
      <c r="J99" s="382">
        <v>0</v>
      </c>
      <c r="K99" s="382">
        <v>1180</v>
      </c>
      <c r="L99" s="381">
        <v>8987.6366990740735</v>
      </c>
      <c r="M99" s="381">
        <v>8706</v>
      </c>
      <c r="N99" s="382">
        <v>-281.63669907407348</v>
      </c>
      <c r="O99" s="381">
        <v>3</v>
      </c>
      <c r="P99" s="382">
        <v>-49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-615.59466083862105</v>
      </c>
      <c r="X99" s="383">
        <v>192</v>
      </c>
      <c r="Y99" s="383">
        <v>-0.61559466083862102</v>
      </c>
      <c r="Z99" s="182">
        <v>4.7929218502789812</v>
      </c>
      <c r="AA99" s="384">
        <v>186.5914834888824</v>
      </c>
      <c r="AB99" s="384">
        <v>187.85399999999998</v>
      </c>
      <c r="AC99" s="383">
        <v>1.2625165111175818</v>
      </c>
      <c r="AD99" s="182">
        <v>1.5250000000000057</v>
      </c>
      <c r="AE99" s="384">
        <v>928</v>
      </c>
      <c r="AF99" s="383">
        <v>889.09799999999996</v>
      </c>
      <c r="AG99" s="383">
        <v>-38.902000000000044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95</v>
      </c>
      <c r="H100" s="155">
        <v>0</v>
      </c>
      <c r="I100" s="155">
        <v>2.0324074074074101</v>
      </c>
      <c r="J100" s="155">
        <v>0</v>
      </c>
      <c r="K100" s="155">
        <v>550</v>
      </c>
      <c r="L100" s="156">
        <v>11806.013592592593</v>
      </c>
      <c r="M100" s="156">
        <v>11622.357000000002</v>
      </c>
      <c r="N100" s="155">
        <v>-183.65659259259155</v>
      </c>
      <c r="O100" s="156">
        <v>1</v>
      </c>
      <c r="P100" s="155">
        <v>-72.24449999999888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0.884049865288972</v>
      </c>
      <c r="AA100" s="384">
        <v>285.90997058706205</v>
      </c>
      <c r="AB100" s="384">
        <v>265.06200000000001</v>
      </c>
      <c r="AC100" s="383">
        <v>-20.847970587062036</v>
      </c>
      <c r="AD100" s="182">
        <v>-3.9200000000000159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-125.20046199999999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0</v>
      </c>
      <c r="H101" s="382">
        <v>0</v>
      </c>
      <c r="I101" s="382">
        <v>13.564976851851849</v>
      </c>
      <c r="J101" s="382">
        <v>0</v>
      </c>
      <c r="K101" s="382">
        <v>480</v>
      </c>
      <c r="L101" s="381">
        <v>13583.777023148148</v>
      </c>
      <c r="M101" s="381">
        <v>13377.538299999998</v>
      </c>
      <c r="N101" s="382">
        <v>-206.2387231481498</v>
      </c>
      <c r="O101" s="381">
        <v>2</v>
      </c>
      <c r="P101" s="382">
        <v>-73.606500000003507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6.4740738496693195</v>
      </c>
      <c r="AA101" s="384">
        <v>749.42702754747859</v>
      </c>
      <c r="AB101" s="384">
        <v>798.37900000000002</v>
      </c>
      <c r="AC101" s="383">
        <v>48.951972452521431</v>
      </c>
      <c r="AD101" s="182">
        <v>-66.894999999999982</v>
      </c>
      <c r="AE101" s="384">
        <v>907</v>
      </c>
      <c r="AF101" s="335">
        <v>1102.577</v>
      </c>
      <c r="AG101" s="335">
        <v>195.577</v>
      </c>
      <c r="AH101" s="2895" t="s">
        <v>358</v>
      </c>
      <c r="AI101" s="2912" t="s">
        <v>358</v>
      </c>
      <c r="AJ101" s="406" t="s">
        <v>358</v>
      </c>
      <c r="AK101" s="379">
        <v>44.379537999999997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73.663000000000025</v>
      </c>
      <c r="F102" s="150">
        <v>0</v>
      </c>
      <c r="G102" s="150">
        <v>320</v>
      </c>
      <c r="H102" s="150">
        <v>42</v>
      </c>
      <c r="I102" s="150">
        <v>203.38542824074074</v>
      </c>
      <c r="J102" s="150">
        <v>0</v>
      </c>
      <c r="K102" s="150">
        <v>5410</v>
      </c>
      <c r="L102" s="285">
        <v>44992.277571759259</v>
      </c>
      <c r="M102" s="285">
        <v>44266.918300000005</v>
      </c>
      <c r="N102" s="150">
        <v>-725.35927175926008</v>
      </c>
      <c r="O102" s="285" t="s">
        <v>54</v>
      </c>
      <c r="P102" s="150">
        <v>-262.93699999999808</v>
      </c>
      <c r="Q102" s="187"/>
      <c r="R102" s="2905" t="s">
        <v>54</v>
      </c>
      <c r="S102" s="2906"/>
      <c r="T102" s="2906"/>
      <c r="U102" s="2907"/>
      <c r="V102" s="179"/>
      <c r="W102" s="180">
        <v>2541.9640250727589</v>
      </c>
      <c r="X102" s="180">
        <v>1930</v>
      </c>
      <c r="Y102" s="180">
        <v>2.5419640250727591</v>
      </c>
      <c r="Z102" s="180">
        <v>41.574794060119665</v>
      </c>
      <c r="AA102" s="180">
        <v>1890.9671699649534</v>
      </c>
      <c r="AB102" s="180">
        <v>1939.9520000000002</v>
      </c>
      <c r="AC102" s="180">
        <v>48.984830035046997</v>
      </c>
      <c r="AD102" s="180">
        <v>-59.82300000000032</v>
      </c>
      <c r="AE102" s="180">
        <v>1835</v>
      </c>
      <c r="AF102" s="342">
        <v>1991.675</v>
      </c>
      <c r="AG102" s="342">
        <v>156.67499999999995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-202.84500000000003</v>
      </c>
      <c r="F103" s="163">
        <v>0</v>
      </c>
      <c r="G103" s="163">
        <v>622</v>
      </c>
      <c r="H103" s="163">
        <v>42</v>
      </c>
      <c r="I103" s="163">
        <v>720.87324074074081</v>
      </c>
      <c r="J103" s="163">
        <v>0</v>
      </c>
      <c r="K103" s="163">
        <v>9979</v>
      </c>
      <c r="L103" s="163">
        <v>163019.28175925926</v>
      </c>
      <c r="M103" s="163">
        <v>163086.82380000001</v>
      </c>
      <c r="N103" s="167">
        <v>67.542040740744142</v>
      </c>
      <c r="O103" s="318" t="s">
        <v>283</v>
      </c>
      <c r="P103" s="167">
        <v>-710.37485000000015</v>
      </c>
      <c r="Q103" s="187"/>
      <c r="R103" s="2890" t="s">
        <v>283</v>
      </c>
      <c r="S103" s="2891"/>
      <c r="T103" s="2891"/>
      <c r="U103" s="2892"/>
      <c r="V103" s="181"/>
      <c r="W103" s="181">
        <v>1280.9087869965665</v>
      </c>
      <c r="X103" s="181">
        <v>2563.6</v>
      </c>
      <c r="Y103" s="181">
        <v>1.2809087869965665</v>
      </c>
      <c r="Z103" s="181">
        <v>58.129587859230092</v>
      </c>
      <c r="AA103" s="181">
        <v>2506.7513209277668</v>
      </c>
      <c r="AB103" s="181">
        <v>2556.5340000000001</v>
      </c>
      <c r="AC103" s="181">
        <v>49.78267907223362</v>
      </c>
      <c r="AD103" s="181">
        <v>-53.975000000000364</v>
      </c>
      <c r="AE103" s="181">
        <v>2452.2049999999999</v>
      </c>
      <c r="AF103" s="1811">
        <v>2615.6979999999999</v>
      </c>
      <c r="AG103" s="1811">
        <v>163.49299999999994</v>
      </c>
      <c r="AH103" s="2895" t="s">
        <v>341</v>
      </c>
      <c r="AI103" s="2912" t="s">
        <v>341</v>
      </c>
      <c r="AJ103" s="405" t="s">
        <v>341</v>
      </c>
      <c r="AK103" s="385">
        <v>-9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10051.499999999998</v>
      </c>
      <c r="N104" s="293">
        <v>-92.532000000001062</v>
      </c>
      <c r="O104" s="292">
        <v>1</v>
      </c>
      <c r="P104" s="293">
        <v>-112.80000000000291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0.29006845479029941</v>
      </c>
      <c r="AA104" s="267">
        <v>29.749419393211781</v>
      </c>
      <c r="AB104" s="267">
        <v>28.459</v>
      </c>
      <c r="AC104" s="383">
        <v>-1.2904193932117813</v>
      </c>
      <c r="AD104" s="182">
        <v>1.2409999999999997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-1537.3014619999999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12597.51</v>
      </c>
      <c r="N105" s="382">
        <v>200.59100000000035</v>
      </c>
      <c r="O105" s="370">
        <v>3</v>
      </c>
      <c r="P105" s="382">
        <v>-124.86999999999716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6.0000548641006339E-2</v>
      </c>
      <c r="AA105" s="384">
        <v>45.34653267892395</v>
      </c>
      <c r="AB105" s="384">
        <v>43.779000000000003</v>
      </c>
      <c r="AC105" s="383">
        <v>-1.5675326789239463</v>
      </c>
      <c r="AD105" s="182">
        <v>1.0239999999999938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6394</v>
      </c>
      <c r="N106" s="382">
        <v>44</v>
      </c>
      <c r="O106" s="370">
        <v>4</v>
      </c>
      <c r="P106" s="382">
        <v>-16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9.827</v>
      </c>
      <c r="AC106" s="383">
        <v>-0.67300000000000004</v>
      </c>
      <c r="AD106" s="182">
        <v>0.7240000000000002</v>
      </c>
      <c r="AE106" s="384">
        <v>87</v>
      </c>
      <c r="AF106" s="383">
        <v>81.944999999999993</v>
      </c>
      <c r="AG106" s="383">
        <v>-5.0550000000000068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995.79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17295.79</v>
      </c>
      <c r="M107" s="370">
        <v>16478.919999999998</v>
      </c>
      <c r="N107" s="382">
        <v>-816.87000000000262</v>
      </c>
      <c r="O107" s="370" t="s">
        <v>95</v>
      </c>
      <c r="P107" s="382">
        <v>-446.74200000000201</v>
      </c>
      <c r="Q107" s="187"/>
      <c r="R107" s="2899" t="s">
        <v>74</v>
      </c>
      <c r="S107" s="2900"/>
      <c r="T107" s="2900"/>
      <c r="U107" s="2900"/>
      <c r="V107" s="374"/>
      <c r="W107" s="383">
        <v>13324.557251394526</v>
      </c>
      <c r="X107" s="383">
        <v>398</v>
      </c>
      <c r="Y107" s="383">
        <v>13.324557251394527</v>
      </c>
      <c r="Z107" s="182">
        <v>7.788547349537037</v>
      </c>
      <c r="AA107" s="384">
        <v>403.53600990185748</v>
      </c>
      <c r="AB107" s="384">
        <v>412.53800000000001</v>
      </c>
      <c r="AC107" s="383">
        <v>9.001990098142528</v>
      </c>
      <c r="AD107" s="182">
        <v>4.228999999999985</v>
      </c>
      <c r="AE107" s="384">
        <v>411</v>
      </c>
      <c r="AF107" s="383">
        <v>412.67899999999997</v>
      </c>
      <c r="AG107" s="383">
        <v>1.6789999999999736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18911.351999999999</v>
      </c>
      <c r="N108" s="382">
        <v>416.46800000000076</v>
      </c>
      <c r="O108" s="370" t="s">
        <v>96</v>
      </c>
      <c r="P108" s="382">
        <v>67.400000000001455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0.13288461768041995</v>
      </c>
      <c r="AA108" s="384">
        <v>73.458915797215482</v>
      </c>
      <c r="AB108" s="384">
        <v>70.100999999999999</v>
      </c>
      <c r="AC108" s="383">
        <v>-3.3579157972154832</v>
      </c>
      <c r="AD108" s="182">
        <v>1.7169999999999987</v>
      </c>
      <c r="AE108" s="384">
        <v>26</v>
      </c>
      <c r="AF108" s="383">
        <v>27.324999999999999</v>
      </c>
      <c r="AG108" s="383">
        <v>1.3249999999999993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42.002000000000002</v>
      </c>
      <c r="AG109" s="386">
        <v>2.0020000000000024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5127</v>
      </c>
      <c r="N110" s="382">
        <v>0</v>
      </c>
      <c r="O110" s="370"/>
      <c r="P110" s="382">
        <v>37</v>
      </c>
      <c r="Q110" s="187"/>
      <c r="R110" s="1809"/>
      <c r="S110" s="1810"/>
      <c r="T110" s="1810"/>
      <c r="U110" s="181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09"/>
      <c r="S111" s="1810"/>
      <c r="T111" s="1810"/>
      <c r="U111" s="181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11732.11</v>
      </c>
      <c r="N113" s="382">
        <v>-77.753999999998996</v>
      </c>
      <c r="O113" s="370" t="s">
        <v>99</v>
      </c>
      <c r="P113" s="382">
        <v>37.950000000004366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26.211999999999996</v>
      </c>
      <c r="AC113" s="383">
        <v>0.22179291350228425</v>
      </c>
      <c r="AD113" s="182">
        <v>-0.88999999999999346</v>
      </c>
      <c r="AE113" s="384">
        <v>25</v>
      </c>
      <c r="AF113" s="383">
        <v>26.295999999999999</v>
      </c>
      <c r="AG113" s="386">
        <v>1.2959999999999994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1488.3489999999999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60128.349000000002</v>
      </c>
      <c r="M114" s="154">
        <v>59773.260000000009</v>
      </c>
      <c r="N114" s="159">
        <v>-355.08899999999267</v>
      </c>
      <c r="O114" s="154" t="s">
        <v>100</v>
      </c>
      <c r="P114" s="159">
        <v>155.13000000000466</v>
      </c>
      <c r="Q114" s="187"/>
      <c r="R114" s="2908" t="s">
        <v>80</v>
      </c>
      <c r="S114" s="2909"/>
      <c r="T114" s="2909"/>
      <c r="U114" s="2909"/>
      <c r="V114" s="89"/>
      <c r="W114" s="335">
        <v>1529.3207237478234</v>
      </c>
      <c r="X114" s="335">
        <v>130</v>
      </c>
      <c r="Y114" s="383">
        <v>1.5293207237478235</v>
      </c>
      <c r="Z114" s="182">
        <v>0.13024803103877822</v>
      </c>
      <c r="AA114" s="185">
        <v>131.39907269270904</v>
      </c>
      <c r="AB114" s="185">
        <v>126.506</v>
      </c>
      <c r="AC114" s="383">
        <v>-4.8930726927090404</v>
      </c>
      <c r="AD114" s="182">
        <v>-11.980999999999995</v>
      </c>
      <c r="AE114" s="185">
        <v>132</v>
      </c>
      <c r="AF114" s="383">
        <v>128.024</v>
      </c>
      <c r="AG114" s="386">
        <v>-3.9759999999999991</v>
      </c>
      <c r="AH114" s="371" t="s">
        <v>34</v>
      </c>
      <c r="AI114" s="389">
        <v>2588.9299999999998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1564.838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139959.83799999999</v>
      </c>
      <c r="M115" s="286">
        <v>139278.66</v>
      </c>
      <c r="N115" s="150">
        <v>-681.17799999999488</v>
      </c>
      <c r="O115" s="151" t="s">
        <v>77</v>
      </c>
      <c r="P115" s="150">
        <v>-439.9320000000007</v>
      </c>
      <c r="Q115" s="187"/>
      <c r="R115" s="2905" t="s">
        <v>77</v>
      </c>
      <c r="S115" s="2906"/>
      <c r="T115" s="2906"/>
      <c r="U115" s="2907"/>
      <c r="V115" s="179"/>
      <c r="W115" s="180">
        <v>13681.906552103001</v>
      </c>
      <c r="X115" s="180">
        <v>714.7</v>
      </c>
      <c r="Y115" s="180">
        <v>13.681906552103001</v>
      </c>
      <c r="Z115" s="180">
        <v>8.4017490016875414</v>
      </c>
      <c r="AA115" s="180">
        <v>719.98015755041547</v>
      </c>
      <c r="AB115" s="180">
        <v>717.42199999999991</v>
      </c>
      <c r="AC115" s="180">
        <v>-2.558157550415439</v>
      </c>
      <c r="AD115" s="180">
        <v>-3.9359999999999218</v>
      </c>
      <c r="AE115" s="180">
        <v>726</v>
      </c>
      <c r="AF115" s="180">
        <v>718.27099999999996</v>
      </c>
      <c r="AG115" s="342">
        <v>-7.7290000000000418</v>
      </c>
      <c r="AH115" s="371" t="s">
        <v>353</v>
      </c>
      <c r="AI115" s="389">
        <v>2358.645</v>
      </c>
      <c r="AJ115" s="351"/>
      <c r="AK115" s="390">
        <v>230.28499999999985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-311.68700000000001</v>
      </c>
      <c r="F116" s="293">
        <v>0</v>
      </c>
      <c r="G116" s="293">
        <v>230</v>
      </c>
      <c r="H116" s="293">
        <v>727</v>
      </c>
      <c r="I116" s="293">
        <v>0</v>
      </c>
      <c r="J116" s="293">
        <v>0</v>
      </c>
      <c r="K116" s="293">
        <v>1420</v>
      </c>
      <c r="L116" s="292">
        <v>14565.313</v>
      </c>
      <c r="M116" s="292">
        <v>14330.999999999998</v>
      </c>
      <c r="N116" s="293">
        <v>-234.31300000000192</v>
      </c>
      <c r="O116" s="292">
        <v>1</v>
      </c>
      <c r="P116" s="293">
        <v>106.09499999999753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-15206.17188954061</v>
      </c>
      <c r="X116" s="336">
        <v>270</v>
      </c>
      <c r="Y116" s="383">
        <v>-15.206171889540609</v>
      </c>
      <c r="Z116" s="336">
        <v>1.7126392627024856</v>
      </c>
      <c r="AA116" s="267">
        <v>253.08118884775692</v>
      </c>
      <c r="AB116" s="267">
        <v>262.202</v>
      </c>
      <c r="AC116" s="336">
        <v>9.1208111522430784</v>
      </c>
      <c r="AD116" s="336">
        <v>-3.1599999999999682</v>
      </c>
      <c r="AE116" s="267"/>
      <c r="AF116" s="336"/>
      <c r="AG116" s="356"/>
      <c r="AH116" s="371" t="s">
        <v>354</v>
      </c>
      <c r="AI116" s="389">
        <v>2423.9059999999999</v>
      </c>
      <c r="AJ116" s="351"/>
      <c r="AK116" s="390">
        <v>165.02399999999989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255</v>
      </c>
      <c r="H117" s="382">
        <v>80</v>
      </c>
      <c r="I117" s="382">
        <v>0</v>
      </c>
      <c r="J117" s="382">
        <v>0</v>
      </c>
      <c r="K117" s="382">
        <v>1239</v>
      </c>
      <c r="L117" s="370">
        <v>10449.781999999999</v>
      </c>
      <c r="M117" s="370">
        <v>10325.31</v>
      </c>
      <c r="N117" s="382">
        <v>-124.47199999999975</v>
      </c>
      <c r="O117" s="370">
        <v>2</v>
      </c>
      <c r="P117" s="382">
        <v>28.58600000000115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6.9356018171296299</v>
      </c>
      <c r="AA117" s="384">
        <v>914.37425968287039</v>
      </c>
      <c r="AB117" s="384">
        <v>909.43899999999985</v>
      </c>
      <c r="AC117" s="383">
        <v>-4.9352596828705373</v>
      </c>
      <c r="AD117" s="383">
        <v>-11.66599999999994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108.24299999999999</v>
      </c>
      <c r="F118" s="382">
        <v>0</v>
      </c>
      <c r="G118" s="382">
        <v>0</v>
      </c>
      <c r="H118" s="382">
        <v>1177</v>
      </c>
      <c r="I118" s="382">
        <v>0</v>
      </c>
      <c r="J118" s="382">
        <v>0</v>
      </c>
      <c r="K118" s="382">
        <v>1298</v>
      </c>
      <c r="L118" s="370">
        <v>15483.243</v>
      </c>
      <c r="M118" s="370">
        <v>15806</v>
      </c>
      <c r="N118" s="382">
        <v>322.75699999999961</v>
      </c>
      <c r="O118" s="370">
        <v>3</v>
      </c>
      <c r="P118" s="382">
        <v>239.10200000000077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-9353.3262366584222</v>
      </c>
      <c r="X118" s="383">
        <v>500</v>
      </c>
      <c r="Y118" s="383">
        <v>-9.3533262366584218</v>
      </c>
      <c r="Z118" s="383">
        <v>5.2453553852026262</v>
      </c>
      <c r="AA118" s="384">
        <v>485.40131837813897</v>
      </c>
      <c r="AB118" s="384">
        <v>544.452</v>
      </c>
      <c r="AC118" s="383">
        <v>59.050681621861031</v>
      </c>
      <c r="AD118" s="383">
        <v>2.57000000000005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23.619</v>
      </c>
      <c r="F119" s="382">
        <v>0</v>
      </c>
      <c r="G119" s="382">
        <v>160</v>
      </c>
      <c r="H119" s="382">
        <v>0</v>
      </c>
      <c r="I119" s="382">
        <v>0</v>
      </c>
      <c r="J119" s="382">
        <v>0</v>
      </c>
      <c r="K119" s="382">
        <v>0</v>
      </c>
      <c r="L119" s="370">
        <v>7383.6189999999997</v>
      </c>
      <c r="M119" s="370">
        <v>7534.4340000000002</v>
      </c>
      <c r="N119" s="382">
        <v>150.81500000000051</v>
      </c>
      <c r="O119" s="370">
        <v>5</v>
      </c>
      <c r="P119" s="382">
        <v>-25.069000000002234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-4597.6696900030993</v>
      </c>
      <c r="X119" s="383">
        <v>460</v>
      </c>
      <c r="Y119" s="383">
        <v>-4.5976696900030989</v>
      </c>
      <c r="Z119" s="383">
        <v>22.326500661871243</v>
      </c>
      <c r="AA119" s="384">
        <v>433.07582964812565</v>
      </c>
      <c r="AB119" s="384">
        <v>393.01099999999997</v>
      </c>
      <c r="AC119" s="383">
        <v>-40.064829648125681</v>
      </c>
      <c r="AD119" s="383">
        <v>12.839000000000055</v>
      </c>
      <c r="AE119" s="384">
        <v>2117.9569999999999</v>
      </c>
      <c r="AF119" s="383">
        <v>2141.951</v>
      </c>
      <c r="AG119" s="386">
        <v>23.994000000000142</v>
      </c>
      <c r="AH119" s="371" t="s">
        <v>34</v>
      </c>
      <c r="AI119" s="389">
        <v>5561.1930000000002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1141.2260000000006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871</v>
      </c>
      <c r="L121" s="370">
        <v>4668.8989999999994</v>
      </c>
      <c r="M121" s="370">
        <v>4413.01</v>
      </c>
      <c r="N121" s="382">
        <v>-255.88899999999921</v>
      </c>
      <c r="O121" s="370" t="s">
        <v>102</v>
      </c>
      <c r="P121" s="382">
        <v>-111.01999999999953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9.3589697643732226</v>
      </c>
      <c r="AA121" s="384">
        <v>1779.4165945035882</v>
      </c>
      <c r="AB121" s="384">
        <v>1679.796</v>
      </c>
      <c r="AC121" s="383">
        <v>-99.620594503588109</v>
      </c>
      <c r="AD121" s="383">
        <v>14.785999999999831</v>
      </c>
      <c r="AE121" s="384">
        <v>1796</v>
      </c>
      <c r="AF121" s="383">
        <v>1704.2449999999999</v>
      </c>
      <c r="AG121" s="386">
        <v>-91.755000000000109</v>
      </c>
      <c r="AH121" s="371" t="s">
        <v>354</v>
      </c>
      <c r="AI121" s="389">
        <v>5580.5810000000001</v>
      </c>
      <c r="AJ121" s="351"/>
      <c r="AK121" s="390">
        <v>-19.38799999999992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-771.19599999999991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22428.804</v>
      </c>
      <c r="M123" s="154">
        <v>23375.760000000002</v>
      </c>
      <c r="N123" s="159">
        <v>946.95600000000195</v>
      </c>
      <c r="O123" s="154">
        <v>2</v>
      </c>
      <c r="P123" s="159">
        <v>199.14000000000306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802.8152249781939</v>
      </c>
      <c r="X123" s="335">
        <v>80</v>
      </c>
      <c r="Y123" s="383">
        <v>0.80281522497819391</v>
      </c>
      <c r="Z123" s="335">
        <v>0.18832287037037038</v>
      </c>
      <c r="AA123" s="185">
        <v>80.614492354607819</v>
      </c>
      <c r="AB123" s="185">
        <v>77.875999999999991</v>
      </c>
      <c r="AC123" s="335">
        <v>-2.7384923546078284</v>
      </c>
      <c r="AD123" s="335">
        <v>-0.90999999999998238</v>
      </c>
      <c r="AE123" s="185">
        <v>62</v>
      </c>
      <c r="AF123" s="335">
        <v>77.463999999999999</v>
      </c>
      <c r="AG123" s="357">
        <v>15.463999999999999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-1027.3399999999999</v>
      </c>
      <c r="F124" s="150">
        <v>0</v>
      </c>
      <c r="G124" s="150">
        <v>645</v>
      </c>
      <c r="H124" s="150">
        <v>1984</v>
      </c>
      <c r="I124" s="150">
        <v>0</v>
      </c>
      <c r="J124" s="150">
        <v>0</v>
      </c>
      <c r="K124" s="150">
        <v>4828</v>
      </c>
      <c r="L124" s="286">
        <v>75829.66</v>
      </c>
      <c r="M124" s="286">
        <v>76635.714000000007</v>
      </c>
      <c r="N124" s="150">
        <v>806.05400000000122</v>
      </c>
      <c r="O124" s="151" t="s">
        <v>81</v>
      </c>
      <c r="P124" s="150">
        <v>436.83400000000256</v>
      </c>
      <c r="Q124" s="187"/>
      <c r="R124" s="2905" t="s">
        <v>81</v>
      </c>
      <c r="S124" s="2906"/>
      <c r="T124" s="2906"/>
      <c r="U124" s="2907"/>
      <c r="V124" s="179"/>
      <c r="W124" s="180">
        <v>-83268.92682326262</v>
      </c>
      <c r="X124" s="180">
        <v>4075</v>
      </c>
      <c r="Y124" s="180">
        <v>-83.268926823262618</v>
      </c>
      <c r="Z124" s="180">
        <v>45.767389761649575</v>
      </c>
      <c r="AA124" s="180">
        <v>3945.9636834150879</v>
      </c>
      <c r="AB124" s="180">
        <v>3866.7759999999998</v>
      </c>
      <c r="AC124" s="180">
        <v>-79.187683415088046</v>
      </c>
      <c r="AD124" s="180">
        <v>14.458999999999833</v>
      </c>
      <c r="AE124" s="180">
        <v>3975.9569999999999</v>
      </c>
      <c r="AF124" s="180">
        <v>3923.66</v>
      </c>
      <c r="AG124" s="342">
        <v>-52.297000000000025</v>
      </c>
      <c r="AH124" s="371" t="s">
        <v>34</v>
      </c>
      <c r="AI124" s="389">
        <v>8150.1229999999996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1139.8000000000011</v>
      </c>
      <c r="N125" s="382">
        <v>-0.19999999999890861</v>
      </c>
      <c r="O125" s="370" t="s">
        <v>86</v>
      </c>
      <c r="P125" s="382">
        <v>-1.3999999999996362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946.55700000000002</v>
      </c>
      <c r="AC125" s="383">
        <v>25.621323682259913</v>
      </c>
      <c r="AD125" s="182">
        <v>2.8389999999999418</v>
      </c>
      <c r="AE125" s="267">
        <v>939</v>
      </c>
      <c r="AF125" s="383">
        <v>975.077</v>
      </c>
      <c r="AG125" s="383">
        <v>36.076999999999998</v>
      </c>
      <c r="AH125" s="371" t="s">
        <v>353</v>
      </c>
      <c r="AI125" s="389">
        <v>6778.6119999999992</v>
      </c>
      <c r="AJ125" s="351"/>
      <c r="AK125" s="390">
        <v>1371.5110000000004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1630.06</v>
      </c>
      <c r="N126" s="382">
        <v>5.999999999994543E-2</v>
      </c>
      <c r="O126" s="370" t="s">
        <v>103</v>
      </c>
      <c r="P126" s="382">
        <v>-0.76000000000021828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</v>
      </c>
      <c r="AC126" s="383">
        <v>-16</v>
      </c>
      <c r="AD126" s="182">
        <v>0.12599999999999767</v>
      </c>
      <c r="AE126" s="384">
        <v>34</v>
      </c>
      <c r="AF126" s="383">
        <v>34.009</v>
      </c>
      <c r="AG126" s="383">
        <v>9.0000000000003411E-3</v>
      </c>
      <c r="AH126" s="352" t="s">
        <v>354</v>
      </c>
      <c r="AI126" s="353">
        <v>8004.4870000000001</v>
      </c>
      <c r="AJ126" s="354"/>
      <c r="AK126" s="355">
        <v>145.63599999999951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14919.043</v>
      </c>
      <c r="N129" s="159">
        <v>520.17100000000028</v>
      </c>
      <c r="O129" s="154" t="s">
        <v>105</v>
      </c>
      <c r="P129" s="159">
        <v>1.0429999999996653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17688.903000000002</v>
      </c>
      <c r="N130" s="150">
        <v>520.03100000000131</v>
      </c>
      <c r="O130" s="151" t="s">
        <v>88</v>
      </c>
      <c r="P130" s="150">
        <v>-1.1169999999983702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980.55700000000002</v>
      </c>
      <c r="AC130" s="180">
        <v>9.6213236822599129</v>
      </c>
      <c r="AD130" s="180">
        <v>2.9649999999999181</v>
      </c>
      <c r="AE130" s="180">
        <v>973</v>
      </c>
      <c r="AF130" s="180">
        <v>1009.086</v>
      </c>
      <c r="AG130" s="180">
        <v>36.086000000000013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486.37000000000006</v>
      </c>
      <c r="F131" s="163">
        <v>0</v>
      </c>
      <c r="G131" s="163">
        <v>925</v>
      </c>
      <c r="H131" s="163">
        <v>1984</v>
      </c>
      <c r="I131" s="163">
        <v>0</v>
      </c>
      <c r="J131" s="167">
        <v>130</v>
      </c>
      <c r="K131" s="163">
        <v>6753</v>
      </c>
      <c r="L131" s="163">
        <v>232958.37</v>
      </c>
      <c r="M131" s="163">
        <v>233603.277</v>
      </c>
      <c r="N131" s="167">
        <v>644.90700000000766</v>
      </c>
      <c r="O131" s="165" t="s">
        <v>284</v>
      </c>
      <c r="P131" s="167">
        <v>-4.2149999999965075</v>
      </c>
      <c r="Q131" s="88"/>
      <c r="R131" s="2890" t="s">
        <v>284</v>
      </c>
      <c r="S131" s="2891"/>
      <c r="T131" s="2891"/>
      <c r="U131" s="2892"/>
      <c r="V131" s="181"/>
      <c r="W131" s="181">
        <v>-68651.343953419564</v>
      </c>
      <c r="X131" s="181">
        <v>5759.7</v>
      </c>
      <c r="Y131" s="181">
        <v>-68.65134395341957</v>
      </c>
      <c r="Z131" s="181">
        <v>54.169138763337116</v>
      </c>
      <c r="AA131" s="181">
        <v>5636.8795172832433</v>
      </c>
      <c r="AB131" s="181">
        <v>5564.7549999999992</v>
      </c>
      <c r="AC131" s="181">
        <v>-72.124517283243577</v>
      </c>
      <c r="AD131" s="181">
        <v>13.488000000000284</v>
      </c>
      <c r="AE131" s="181">
        <v>5674.9570000000003</v>
      </c>
      <c r="AF131" s="181">
        <v>5651.0169999999998</v>
      </c>
      <c r="AG131" s="181">
        <v>-23.940000000000509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1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283.52500000000003</v>
      </c>
      <c r="F133" s="163">
        <v>0</v>
      </c>
      <c r="G133" s="163">
        <v>1547</v>
      </c>
      <c r="H133" s="163">
        <v>2026</v>
      </c>
      <c r="I133" s="163">
        <v>720.87324074074081</v>
      </c>
      <c r="J133" s="167">
        <v>130</v>
      </c>
      <c r="K133" s="163">
        <v>16732</v>
      </c>
      <c r="L133" s="163">
        <v>395977.65175925929</v>
      </c>
      <c r="M133" s="163">
        <v>396690.10080000001</v>
      </c>
      <c r="N133" s="167">
        <v>712.4490407407518</v>
      </c>
      <c r="O133" s="165" t="s">
        <v>94</v>
      </c>
      <c r="P133" s="167">
        <v>-714.58984999999666</v>
      </c>
      <c r="Q133" s="88"/>
      <c r="R133" s="2890" t="s">
        <v>94</v>
      </c>
      <c r="S133" s="2891"/>
      <c r="T133" s="2891"/>
      <c r="U133" s="2892"/>
      <c r="V133" s="181"/>
      <c r="W133" s="181">
        <v>-67370.435166422991</v>
      </c>
      <c r="X133" s="181">
        <v>8323.2999999999993</v>
      </c>
      <c r="Y133" s="181">
        <v>-67.370435166422993</v>
      </c>
      <c r="Z133" s="181">
        <v>112.29872662256722</v>
      </c>
      <c r="AA133" s="181">
        <v>8143.6308382110101</v>
      </c>
      <c r="AB133" s="181">
        <v>8121.2889999999989</v>
      </c>
      <c r="AC133" s="181">
        <v>-22.341838211009957</v>
      </c>
      <c r="AD133" s="181">
        <v>-40.486999999999171</v>
      </c>
      <c r="AE133" s="181">
        <v>8127.1620000000003</v>
      </c>
      <c r="AF133" s="181">
        <v>8266.7150000000001</v>
      </c>
      <c r="AG133" s="181">
        <v>139.55299999999988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16" priority="9" operator="lessThan">
      <formula>0</formula>
    </cfRule>
  </conditionalFormatting>
  <conditionalFormatting sqref="AJ120:AJ121">
    <cfRule type="cellIs" dxfId="215" priority="8" operator="lessThan">
      <formula>0</formula>
    </cfRule>
  </conditionalFormatting>
  <conditionalFormatting sqref="AJ125:AJ126">
    <cfRule type="cellIs" dxfId="214" priority="7" operator="lessThan">
      <formula>0</formula>
    </cfRule>
  </conditionalFormatting>
  <conditionalFormatting sqref="AK115:AK116">
    <cfRule type="cellIs" dxfId="213" priority="6" operator="lessThan">
      <formula>0</formula>
    </cfRule>
  </conditionalFormatting>
  <conditionalFormatting sqref="AK120:AK121">
    <cfRule type="cellIs" dxfId="212" priority="5" operator="lessThan">
      <formula>0</formula>
    </cfRule>
  </conditionalFormatting>
  <conditionalFormatting sqref="AK125:AK126">
    <cfRule type="cellIs" dxfId="211" priority="4" operator="lessThan">
      <formula>0</formula>
    </cfRule>
  </conditionalFormatting>
  <conditionalFormatting sqref="AK112:AK126">
    <cfRule type="cellIs" dxfId="210" priority="3" operator="lessThan">
      <formula>0</formula>
    </cfRule>
  </conditionalFormatting>
  <conditionalFormatting sqref="AK76:AK105">
    <cfRule type="cellIs" dxfId="209" priority="2" operator="lessThan">
      <formula>0</formula>
    </cfRule>
  </conditionalFormatting>
  <conditionalFormatting sqref="AK75">
    <cfRule type="cellIs" dxfId="208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1495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17" t="s">
        <v>1</v>
      </c>
      <c r="C3" s="215" t="s">
        <v>23</v>
      </c>
      <c r="D3" s="1831" t="s">
        <v>2</v>
      </c>
      <c r="E3" s="1819" t="s">
        <v>3</v>
      </c>
      <c r="F3" s="1819" t="s">
        <v>4</v>
      </c>
      <c r="G3" s="1817" t="s">
        <v>5</v>
      </c>
      <c r="H3" s="183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18"/>
      <c r="D4" s="451" t="s">
        <v>12</v>
      </c>
      <c r="E4" s="1820" t="s">
        <v>13</v>
      </c>
      <c r="F4" s="1820" t="s">
        <v>14</v>
      </c>
      <c r="G4" s="1818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24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2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0.64516129032260006</v>
      </c>
      <c r="I8" s="1486">
        <v>0</v>
      </c>
      <c r="J8" s="1486">
        <v>0</v>
      </c>
      <c r="K8" s="1486">
        <v>0</v>
      </c>
      <c r="L8" s="99">
        <v>378.99183870967738</v>
      </c>
      <c r="M8" s="99">
        <v>378.05577288176295</v>
      </c>
      <c r="N8" s="1486">
        <v>-0.93606582791443316</v>
      </c>
      <c r="O8" s="99">
        <v>378.05577288176295</v>
      </c>
      <c r="P8" s="1486">
        <v>-0.93606582791443316</v>
      </c>
      <c r="Q8" s="1486">
        <v>0</v>
      </c>
      <c r="R8" s="1486">
        <v>0</v>
      </c>
      <c r="S8" s="87"/>
      <c r="T8" s="101">
        <v>2</v>
      </c>
      <c r="U8" s="1486">
        <v>3.8276412083253604</v>
      </c>
      <c r="V8" s="1486">
        <v>3.8276412083253604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377.99183870967738</v>
      </c>
      <c r="AC8" s="1486">
        <v>31.499319892473114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378.05577288176295</v>
      </c>
      <c r="AI8" s="1486">
        <v>6.3934172085566843E-2</v>
      </c>
      <c r="AJ8" s="102">
        <v>3.5932609462208802</v>
      </c>
      <c r="AK8" s="1486">
        <v>3.8276412083253604</v>
      </c>
    </row>
    <row r="9" spans="1:37" ht="15" customHeight="1" x14ac:dyDescent="0.2">
      <c r="A9" s="86"/>
      <c r="B9" s="1825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1.3870967741935001</v>
      </c>
      <c r="I9" s="375">
        <v>0</v>
      </c>
      <c r="J9" s="375">
        <v>0</v>
      </c>
      <c r="K9" s="375">
        <v>1.1208263888888901</v>
      </c>
      <c r="L9" s="372">
        <v>622.21207683691762</v>
      </c>
      <c r="M9" s="372">
        <v>626.00083778313854</v>
      </c>
      <c r="N9" s="375">
        <v>3.7887609462209184</v>
      </c>
      <c r="O9" s="372">
        <v>626.00083778313854</v>
      </c>
      <c r="P9" s="375">
        <v>3.7887609462209184</v>
      </c>
      <c r="Q9" s="375">
        <v>0</v>
      </c>
      <c r="R9" s="375">
        <v>0</v>
      </c>
      <c r="S9" s="87"/>
      <c r="T9" s="740">
        <v>4</v>
      </c>
      <c r="U9" s="375">
        <v>15.225272834449811</v>
      </c>
      <c r="V9" s="375">
        <v>15.225272834449811</v>
      </c>
      <c r="W9" s="375">
        <v>0</v>
      </c>
      <c r="X9" s="375">
        <v>0.19550000000000001</v>
      </c>
      <c r="Y9" s="375">
        <v>0</v>
      </c>
      <c r="Z9" s="375">
        <v>0</v>
      </c>
      <c r="AA9" s="1513">
        <v>0</v>
      </c>
      <c r="AB9" s="372">
        <v>623.52840322580653</v>
      </c>
      <c r="AC9" s="375">
        <v>51.867298069743136</v>
      </c>
      <c r="AD9" s="375">
        <v>2.0289999999999999</v>
      </c>
      <c r="AE9" s="375">
        <v>1.1208263888888901</v>
      </c>
      <c r="AF9" s="375">
        <v>0.90817361111110984</v>
      </c>
      <c r="AG9" s="375">
        <v>0</v>
      </c>
      <c r="AH9" s="372">
        <v>626.00083778313854</v>
      </c>
      <c r="AI9" s="1513">
        <v>2.4724345573320079</v>
      </c>
      <c r="AJ9" s="376">
        <v>23.093246580850575</v>
      </c>
      <c r="AK9" s="375">
        <v>15.225272834449811</v>
      </c>
    </row>
    <row r="10" spans="1:37" ht="15" customHeight="1" x14ac:dyDescent="0.2">
      <c r="A10" s="86"/>
      <c r="B10" s="182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0.13750000000000001</v>
      </c>
      <c r="L10" s="372">
        <v>251.86250000000001</v>
      </c>
      <c r="M10" s="372">
        <v>274.95574658085059</v>
      </c>
      <c r="N10" s="375">
        <v>23.093246580850575</v>
      </c>
      <c r="O10" s="372">
        <v>274.95574658085059</v>
      </c>
      <c r="P10" s="375">
        <v>23.093246580850575</v>
      </c>
      <c r="Q10" s="375">
        <v>2042.673</v>
      </c>
      <c r="R10" s="375">
        <v>-763.6606427542481</v>
      </c>
      <c r="S10" s="449"/>
      <c r="T10" s="374">
        <v>7</v>
      </c>
      <c r="U10" s="375">
        <v>20.790153718962387</v>
      </c>
      <c r="V10" s="375">
        <v>20.790153718962387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20.988541666666666</v>
      </c>
      <c r="AD10" s="375">
        <v>1.996</v>
      </c>
      <c r="AE10" s="375">
        <v>0.13750000000000001</v>
      </c>
      <c r="AF10" s="375">
        <v>1.8585</v>
      </c>
      <c r="AG10" s="375">
        <v>0</v>
      </c>
      <c r="AH10" s="372">
        <v>274.95574658085059</v>
      </c>
      <c r="AI10" s="1513">
        <v>22.955746580850587</v>
      </c>
      <c r="AJ10" s="376">
        <v>11.13449167766862</v>
      </c>
      <c r="AK10" s="375">
        <v>20.790153718962387</v>
      </c>
    </row>
    <row r="11" spans="1:37" ht="15" customHeight="1" x14ac:dyDescent="0.2">
      <c r="A11" s="86"/>
      <c r="B11" s="1825" t="s">
        <v>41</v>
      </c>
      <c r="C11" s="374"/>
      <c r="D11" s="374">
        <v>1459</v>
      </c>
      <c r="E11" s="375">
        <v>-29.268000000000001</v>
      </c>
      <c r="F11" s="375">
        <v>18</v>
      </c>
      <c r="G11" s="375">
        <v>0</v>
      </c>
      <c r="H11" s="375">
        <v>6.7741935483870996</v>
      </c>
      <c r="I11" s="375">
        <v>0</v>
      </c>
      <c r="J11" s="375">
        <v>0</v>
      </c>
      <c r="K11" s="375">
        <v>10.2909375</v>
      </c>
      <c r="L11" s="372">
        <v>1430.666868951613</v>
      </c>
      <c r="M11" s="372">
        <v>1409.1536106292815</v>
      </c>
      <c r="N11" s="375">
        <v>-21.513258322331467</v>
      </c>
      <c r="O11" s="372">
        <v>1409.1536106292815</v>
      </c>
      <c r="P11" s="375">
        <v>-21.513258322331467</v>
      </c>
      <c r="Q11" s="375">
        <v>1469.396</v>
      </c>
      <c r="R11" s="375">
        <v>-60.242389370718456</v>
      </c>
      <c r="S11" s="87"/>
      <c r="T11" s="397" t="s">
        <v>161</v>
      </c>
      <c r="U11" s="375">
        <v>54.61110209647768</v>
      </c>
      <c r="V11" s="375">
        <v>54.61110209647768</v>
      </c>
      <c r="W11" s="375">
        <v>0</v>
      </c>
      <c r="X11" s="375">
        <v>-4.147750000000002</v>
      </c>
      <c r="Y11" s="375">
        <v>0</v>
      </c>
      <c r="Z11" s="375">
        <v>0</v>
      </c>
      <c r="AA11" s="1513">
        <v>-10.5</v>
      </c>
      <c r="AB11" s="372">
        <v>1408.3100564516128</v>
      </c>
      <c r="AC11" s="375">
        <v>116.50159324596774</v>
      </c>
      <c r="AD11" s="375">
        <v>16.416</v>
      </c>
      <c r="AE11" s="375">
        <v>10.2909375</v>
      </c>
      <c r="AF11" s="375">
        <v>6.1250625000000003</v>
      </c>
      <c r="AG11" s="375">
        <v>0</v>
      </c>
      <c r="AH11" s="372">
        <v>1409.1536106292815</v>
      </c>
      <c r="AI11" s="1513">
        <v>0.84355417766869323</v>
      </c>
      <c r="AJ11" s="398">
        <v>12.14998788197147</v>
      </c>
      <c r="AK11" s="375">
        <v>54.61110209647768</v>
      </c>
    </row>
    <row r="12" spans="1:37" ht="15" customHeight="1" x14ac:dyDescent="0.2">
      <c r="A12" s="86"/>
      <c r="B12" s="1825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0.11055555555556</v>
      </c>
      <c r="L12" s="372">
        <v>234.88944444444445</v>
      </c>
      <c r="M12" s="372">
        <v>235.01501507091331</v>
      </c>
      <c r="N12" s="375">
        <v>0.12557062646885697</v>
      </c>
      <c r="O12" s="372">
        <v>235.01501507091331</v>
      </c>
      <c r="P12" s="375">
        <v>0.12557062646885697</v>
      </c>
      <c r="Q12" s="375">
        <v>0</v>
      </c>
      <c r="R12" s="375">
        <v>0</v>
      </c>
      <c r="S12" s="87"/>
      <c r="T12" s="1825">
        <v>11</v>
      </c>
      <c r="U12" s="375">
        <v>-4.5064392389939769</v>
      </c>
      <c r="V12" s="375">
        <v>-4.5064392389939769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19.57412037037037</v>
      </c>
      <c r="AD12" s="375">
        <v>1.429</v>
      </c>
      <c r="AE12" s="375">
        <v>0.11055555555556</v>
      </c>
      <c r="AF12" s="375">
        <v>1.3184444444444401</v>
      </c>
      <c r="AG12" s="375">
        <v>0</v>
      </c>
      <c r="AH12" s="372">
        <v>235.01501507091331</v>
      </c>
      <c r="AI12" s="1513">
        <v>1.5015070913307227E-2</v>
      </c>
      <c r="AJ12" s="376">
        <v>50.157963703573927</v>
      </c>
      <c r="AK12" s="375">
        <v>-4.5064392389939769</v>
      </c>
    </row>
    <row r="13" spans="1:37" ht="15" customHeight="1" x14ac:dyDescent="0.2">
      <c r="A13" s="86"/>
      <c r="B13" s="1825" t="s">
        <v>39</v>
      </c>
      <c r="C13" s="374">
        <v>13</v>
      </c>
      <c r="D13" s="374">
        <v>394</v>
      </c>
      <c r="E13" s="375">
        <v>-2.335</v>
      </c>
      <c r="F13" s="375">
        <v>0</v>
      </c>
      <c r="G13" s="375">
        <v>0</v>
      </c>
      <c r="H13" s="375">
        <v>0.64516129032260006</v>
      </c>
      <c r="I13" s="375">
        <v>0</v>
      </c>
      <c r="J13" s="375">
        <v>0</v>
      </c>
      <c r="K13" s="375">
        <v>0</v>
      </c>
      <c r="L13" s="372">
        <v>391.0198387096774</v>
      </c>
      <c r="M13" s="372">
        <v>403.16982659164887</v>
      </c>
      <c r="N13" s="375">
        <v>12.14998788197147</v>
      </c>
      <c r="O13" s="372">
        <v>403.16982659164887</v>
      </c>
      <c r="P13" s="375">
        <v>12.14998788197147</v>
      </c>
      <c r="Q13" s="375">
        <v>0</v>
      </c>
      <c r="R13" s="375">
        <v>0</v>
      </c>
      <c r="S13" s="87"/>
      <c r="T13" s="1826">
        <v>13</v>
      </c>
      <c r="U13" s="375">
        <v>0.85192666748434931</v>
      </c>
      <c r="V13" s="375">
        <v>0.85192666748434931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391.0198387096774</v>
      </c>
      <c r="AC13" s="375">
        <v>32.584986559139786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403.16982659164887</v>
      </c>
      <c r="AI13" s="1513">
        <v>12.14998788197147</v>
      </c>
      <c r="AJ13" s="376">
        <v>0.45225186232224246</v>
      </c>
      <c r="AK13" s="375">
        <v>0.85192666748434931</v>
      </c>
    </row>
    <row r="14" spans="1:37" ht="15" customHeight="1" thickBot="1" x14ac:dyDescent="0.25">
      <c r="A14" s="86"/>
      <c r="B14" s="1822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0.32258064516130003</v>
      </c>
      <c r="I14" s="90">
        <v>0</v>
      </c>
      <c r="J14" s="90">
        <v>0</v>
      </c>
      <c r="K14" s="90">
        <v>0</v>
      </c>
      <c r="L14" s="399">
        <v>203.07041935483869</v>
      </c>
      <c r="M14" s="399">
        <v>194.49009117314665</v>
      </c>
      <c r="N14" s="90">
        <v>-8.5803281816920389</v>
      </c>
      <c r="O14" s="399">
        <v>194.49009117314665</v>
      </c>
      <c r="P14" s="90">
        <v>-8.5803281816920389</v>
      </c>
      <c r="Q14" s="90">
        <v>0</v>
      </c>
      <c r="R14" s="90">
        <v>832.67493283570877</v>
      </c>
      <c r="S14" s="87"/>
      <c r="T14" s="1823">
        <v>15</v>
      </c>
      <c r="U14" s="90">
        <v>-6.5449534939543241</v>
      </c>
      <c r="V14" s="90">
        <v>-6.5449534939543241</v>
      </c>
      <c r="W14" s="90">
        <v>0</v>
      </c>
      <c r="X14" s="90">
        <v>-8.5777999999999999</v>
      </c>
      <c r="Y14" s="90">
        <v>0</v>
      </c>
      <c r="Z14" s="90">
        <v>0</v>
      </c>
      <c r="AA14" s="90">
        <v>0</v>
      </c>
      <c r="AB14" s="399">
        <v>194.49261935483869</v>
      </c>
      <c r="AC14" s="90">
        <v>16.207718279569892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194.49009117314665</v>
      </c>
      <c r="AI14" s="90">
        <v>-2.5281816920426081E-3</v>
      </c>
      <c r="AJ14" s="191">
        <v>-8.3549745063520362</v>
      </c>
      <c r="AK14" s="90">
        <v>-6.5449534939543241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-19.853000000000002</v>
      </c>
      <c r="F15" s="275">
        <v>18</v>
      </c>
      <c r="G15" s="275">
        <v>0</v>
      </c>
      <c r="H15" s="275">
        <v>9.7741935483870996</v>
      </c>
      <c r="I15" s="275">
        <v>0</v>
      </c>
      <c r="J15" s="275">
        <v>0</v>
      </c>
      <c r="K15" s="275">
        <v>11.65981944444445</v>
      </c>
      <c r="L15" s="93">
        <v>3512.7129870071685</v>
      </c>
      <c r="M15" s="93">
        <v>3520.8409007107421</v>
      </c>
      <c r="N15" s="275">
        <v>8.1279137035738813</v>
      </c>
      <c r="O15" s="93">
        <v>3520.8409007107421</v>
      </c>
      <c r="P15" s="275">
        <v>8.1279137035735403</v>
      </c>
      <c r="Q15" s="275">
        <v>3512.069</v>
      </c>
      <c r="R15" s="275">
        <v>8.7719007107422158</v>
      </c>
      <c r="S15" s="87"/>
      <c r="T15" s="96" t="s">
        <v>40</v>
      </c>
      <c r="U15" s="275">
        <v>84.254703792751286</v>
      </c>
      <c r="V15" s="275">
        <v>84.254703792751286</v>
      </c>
      <c r="W15" s="275">
        <v>0</v>
      </c>
      <c r="X15" s="275">
        <v>-12.530050000000003</v>
      </c>
      <c r="Y15" s="275">
        <v>0</v>
      </c>
      <c r="Z15" s="275">
        <v>0</v>
      </c>
      <c r="AA15" s="275">
        <v>-11.5</v>
      </c>
      <c r="AB15" s="93">
        <v>3482.3427564516128</v>
      </c>
      <c r="AC15" s="275">
        <v>289.2235780839307</v>
      </c>
      <c r="AD15" s="275">
        <v>29.300999999999998</v>
      </c>
      <c r="AE15" s="275">
        <v>11.65981944444445</v>
      </c>
      <c r="AF15" s="275">
        <v>17.64118055555555</v>
      </c>
      <c r="AG15" s="275">
        <v>0</v>
      </c>
      <c r="AH15" s="93">
        <v>3520.8409007107421</v>
      </c>
      <c r="AI15" s="275">
        <v>38.498144259129276</v>
      </c>
      <c r="AJ15" s="98">
        <v>-1.8919400840000264</v>
      </c>
      <c r="AK15" s="275">
        <v>84.254703792750661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30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132.17599999999999</v>
      </c>
      <c r="M16" s="99">
        <v>108.30225186232224</v>
      </c>
      <c r="N16" s="276">
        <v>-23.873748137677751</v>
      </c>
      <c r="O16" s="99">
        <v>108.30225186232224</v>
      </c>
      <c r="P16" s="276">
        <v>-23.873748137677751</v>
      </c>
      <c r="Q16" s="276">
        <v>0</v>
      </c>
      <c r="R16" s="276">
        <v>0</v>
      </c>
      <c r="S16" s="87"/>
      <c r="T16" s="101">
        <v>1</v>
      </c>
      <c r="U16" s="276">
        <v>14.894237308587805</v>
      </c>
      <c r="V16" s="276">
        <v>14.894237308587805</v>
      </c>
      <c r="W16" s="276">
        <v>0</v>
      </c>
      <c r="X16" s="276">
        <v>5.6739999999999977</v>
      </c>
      <c r="Y16" s="276">
        <v>0</v>
      </c>
      <c r="Z16" s="276">
        <v>0</v>
      </c>
      <c r="AA16" s="276">
        <v>0</v>
      </c>
      <c r="AB16" s="99">
        <v>107.85</v>
      </c>
      <c r="AC16" s="276">
        <v>8.9874999999999989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108.30225186232224</v>
      </c>
      <c r="AI16" s="276">
        <v>0.45225186232224246</v>
      </c>
      <c r="AJ16" s="102">
        <v>1.0092208862945427</v>
      </c>
      <c r="AK16" s="276">
        <v>14.894237308587805</v>
      </c>
    </row>
    <row r="17" spans="1:37" ht="15" customHeight="1" x14ac:dyDescent="0.2">
      <c r="A17" s="86"/>
      <c r="B17" s="182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73.645025493647964</v>
      </c>
      <c r="N17" s="375">
        <v>-8.3549745063520362</v>
      </c>
      <c r="O17" s="377">
        <v>73.645025493647964</v>
      </c>
      <c r="P17" s="375">
        <v>-8.3549745063520362</v>
      </c>
      <c r="Q17" s="375">
        <v>736.14700000000005</v>
      </c>
      <c r="R17" s="375">
        <v>2.519407695301652</v>
      </c>
      <c r="S17" s="87"/>
      <c r="T17" s="740">
        <v>2</v>
      </c>
      <c r="U17" s="375">
        <v>-2.834707380921202</v>
      </c>
      <c r="V17" s="375">
        <v>-2.834707380921202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73.645025493647964</v>
      </c>
      <c r="AI17" s="1513">
        <v>-8.3549745063520362</v>
      </c>
      <c r="AJ17" s="376">
        <v>19.088063629705402</v>
      </c>
      <c r="AK17" s="375">
        <v>-2.834707380921202</v>
      </c>
    </row>
    <row r="18" spans="1:37" ht="15" customHeight="1" x14ac:dyDescent="0.2">
      <c r="A18" s="86"/>
      <c r="B18" s="1825" t="s">
        <v>43</v>
      </c>
      <c r="C18" s="374">
        <v>3</v>
      </c>
      <c r="D18" s="374">
        <v>180</v>
      </c>
      <c r="E18" s="375">
        <v>-21.608000000000001</v>
      </c>
      <c r="F18" s="375">
        <v>20</v>
      </c>
      <c r="G18" s="375">
        <v>0</v>
      </c>
      <c r="H18" s="375">
        <v>3</v>
      </c>
      <c r="I18" s="375">
        <v>0</v>
      </c>
      <c r="J18" s="375">
        <v>0</v>
      </c>
      <c r="K18" s="375">
        <v>6.5155624999999997</v>
      </c>
      <c r="L18" s="372">
        <v>168.87643750000001</v>
      </c>
      <c r="M18" s="372">
        <v>166.62449741599997</v>
      </c>
      <c r="N18" s="375">
        <v>-2.2519400840000401</v>
      </c>
      <c r="O18" s="372">
        <v>166.62449741599997</v>
      </c>
      <c r="P18" s="375">
        <v>-2.2519400840000401</v>
      </c>
      <c r="Q18" s="375">
        <v>0</v>
      </c>
      <c r="R18" s="375">
        <v>0</v>
      </c>
      <c r="S18" s="87"/>
      <c r="T18" s="378">
        <v>3</v>
      </c>
      <c r="U18" s="375">
        <v>-17.355885105000056</v>
      </c>
      <c r="V18" s="375">
        <v>-17.355885105000056</v>
      </c>
      <c r="W18" s="375">
        <v>0</v>
      </c>
      <c r="X18" s="375">
        <v>0</v>
      </c>
      <c r="Y18" s="375">
        <v>15</v>
      </c>
      <c r="Z18" s="375">
        <v>0</v>
      </c>
      <c r="AA18" s="1513">
        <v>4.6399999999999997</v>
      </c>
      <c r="AB18" s="372">
        <v>175.03199999999998</v>
      </c>
      <c r="AC18" s="375">
        <v>14.043036458333333</v>
      </c>
      <c r="AD18" s="375">
        <v>1.9930000000000001</v>
      </c>
      <c r="AE18" s="375">
        <v>6.5155624999999997</v>
      </c>
      <c r="AF18" s="375">
        <v>-4.5225624999999994</v>
      </c>
      <c r="AG18" s="375">
        <v>0</v>
      </c>
      <c r="AH18" s="372">
        <v>166.62449741599997</v>
      </c>
      <c r="AI18" s="1513">
        <v>-8.4075025840000137</v>
      </c>
      <c r="AJ18" s="376">
        <v>3.2628965978468898</v>
      </c>
      <c r="AK18" s="375">
        <v>-17.355885105000056</v>
      </c>
    </row>
    <row r="19" spans="1:37" ht="15" customHeight="1" x14ac:dyDescent="0.2">
      <c r="A19" s="86"/>
      <c r="B19" s="1825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3</v>
      </c>
      <c r="I19" s="375">
        <v>0</v>
      </c>
      <c r="J19" s="375">
        <v>0</v>
      </c>
      <c r="K19" s="375">
        <v>7.0735879629629599</v>
      </c>
      <c r="L19" s="377">
        <v>390.08541203703703</v>
      </c>
      <c r="M19" s="377">
        <v>390.09463292333157</v>
      </c>
      <c r="N19" s="375">
        <v>9.2208862945426517E-3</v>
      </c>
      <c r="O19" s="377">
        <v>390.09463292333157</v>
      </c>
      <c r="P19" s="375">
        <v>9.2208862945426517E-3</v>
      </c>
      <c r="Q19" s="375">
        <v>0</v>
      </c>
      <c r="R19" s="375">
        <v>0</v>
      </c>
      <c r="S19" s="87"/>
      <c r="T19" s="378" t="s">
        <v>44</v>
      </c>
      <c r="U19" s="375">
        <v>0.60740524976694132</v>
      </c>
      <c r="V19" s="375">
        <v>0.60740524976694132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396.15899999999999</v>
      </c>
      <c r="AC19" s="375">
        <v>32.42378433641975</v>
      </c>
      <c r="AD19" s="375">
        <v>2.4249999999999998</v>
      </c>
      <c r="AE19" s="375">
        <v>7.0735879629629599</v>
      </c>
      <c r="AF19" s="375">
        <v>-4.6485879629629601</v>
      </c>
      <c r="AG19" s="375">
        <v>0</v>
      </c>
      <c r="AH19" s="377">
        <v>390.09463292333157</v>
      </c>
      <c r="AI19" s="1513">
        <v>-6.0643670766684181</v>
      </c>
      <c r="AJ19" s="376">
        <v>0.84352031167406949</v>
      </c>
      <c r="AK19" s="375">
        <v>0.60740524976694132</v>
      </c>
    </row>
    <row r="20" spans="1:37" ht="15" customHeight="1" x14ac:dyDescent="0.2">
      <c r="A20" s="86"/>
      <c r="B20" s="1825" t="s">
        <v>45</v>
      </c>
      <c r="C20" s="374" t="s">
        <v>46</v>
      </c>
      <c r="D20" s="374">
        <v>1390</v>
      </c>
      <c r="E20" s="375">
        <v>-39.253999999999998</v>
      </c>
      <c r="F20" s="375">
        <v>41</v>
      </c>
      <c r="G20" s="375">
        <v>0</v>
      </c>
      <c r="H20" s="375">
        <v>32</v>
      </c>
      <c r="I20" s="375">
        <v>0</v>
      </c>
      <c r="J20" s="375">
        <v>0</v>
      </c>
      <c r="K20" s="375">
        <v>5.8998842592592604</v>
      </c>
      <c r="L20" s="372">
        <v>1353.8461157407407</v>
      </c>
      <c r="M20" s="372">
        <v>1342.2341793704461</v>
      </c>
      <c r="N20" s="375">
        <v>-11.611936370294643</v>
      </c>
      <c r="O20" s="372">
        <v>1342.2341793704461</v>
      </c>
      <c r="P20" s="375">
        <v>-11.611936370294643</v>
      </c>
      <c r="Q20" s="375">
        <v>1366.085</v>
      </c>
      <c r="R20" s="375">
        <v>-23.850820629553937</v>
      </c>
      <c r="S20" s="449"/>
      <c r="T20" s="400" t="s">
        <v>46</v>
      </c>
      <c r="U20" s="375">
        <v>-28.196530885493758</v>
      </c>
      <c r="V20" s="375">
        <v>-28.196530885493758</v>
      </c>
      <c r="W20" s="375">
        <v>0</v>
      </c>
      <c r="X20" s="375">
        <v>0</v>
      </c>
      <c r="Y20" s="375">
        <v>28</v>
      </c>
      <c r="Z20" s="375">
        <v>0</v>
      </c>
      <c r="AA20" s="1513">
        <v>-17.7</v>
      </c>
      <c r="AB20" s="372">
        <v>1329.046</v>
      </c>
      <c r="AC20" s="375">
        <v>110.2621763117284</v>
      </c>
      <c r="AD20" s="375">
        <v>7.89</v>
      </c>
      <c r="AE20" s="375">
        <v>5.8998842592592604</v>
      </c>
      <c r="AF20" s="375">
        <v>1.9901157407407393</v>
      </c>
      <c r="AG20" s="375">
        <v>0</v>
      </c>
      <c r="AH20" s="372">
        <v>1342.2341793704461</v>
      </c>
      <c r="AI20" s="1513">
        <v>13.188179370446051</v>
      </c>
      <c r="AJ20" s="376">
        <v>-2.6797847876973435</v>
      </c>
      <c r="AK20" s="375">
        <v>-28.196530885493758</v>
      </c>
    </row>
    <row r="21" spans="1:37" ht="15" customHeight="1" x14ac:dyDescent="0.2">
      <c r="A21" s="86"/>
      <c r="B21" s="1825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0.1</v>
      </c>
      <c r="I21" s="375">
        <v>0</v>
      </c>
      <c r="J21" s="375">
        <v>0</v>
      </c>
      <c r="K21" s="375">
        <v>0.64388194444444002</v>
      </c>
      <c r="L21" s="377">
        <v>150.25611805555556</v>
      </c>
      <c r="M21" s="377">
        <v>153.51901465340245</v>
      </c>
      <c r="N21" s="375">
        <v>3.2628965978468898</v>
      </c>
      <c r="O21" s="377">
        <v>153.51901465340245</v>
      </c>
      <c r="P21" s="375">
        <v>3.2628965978468898</v>
      </c>
      <c r="Q21" s="375">
        <v>248.852</v>
      </c>
      <c r="R21" s="375">
        <v>3.410534965076522</v>
      </c>
      <c r="S21" s="87"/>
      <c r="T21" s="740">
        <v>4</v>
      </c>
      <c r="U21" s="375">
        <v>0.32225714956803131</v>
      </c>
      <c r="V21" s="375">
        <v>0.32225714956803131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</v>
      </c>
      <c r="AC21" s="375">
        <v>12.521343171296296</v>
      </c>
      <c r="AD21" s="375">
        <v>0.13500000000000001</v>
      </c>
      <c r="AE21" s="375">
        <v>0.64388194444444002</v>
      </c>
      <c r="AF21" s="375">
        <v>-0.50888194444444002</v>
      </c>
      <c r="AG21" s="375">
        <v>0</v>
      </c>
      <c r="AH21" s="377">
        <v>153.51901465340245</v>
      </c>
      <c r="AI21" s="1513">
        <v>2.619014653402445</v>
      </c>
      <c r="AJ21" s="376">
        <v>10.302621787970125</v>
      </c>
      <c r="AK21" s="375">
        <v>0.32225714956803131</v>
      </c>
    </row>
    <row r="22" spans="1:37" ht="15" customHeight="1" x14ac:dyDescent="0.2">
      <c r="A22" s="86"/>
      <c r="B22" s="182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</v>
      </c>
      <c r="I22" s="375">
        <v>0</v>
      </c>
      <c r="J22" s="375">
        <v>0</v>
      </c>
      <c r="K22" s="375">
        <v>0</v>
      </c>
      <c r="L22" s="372">
        <v>97.9</v>
      </c>
      <c r="M22" s="372">
        <v>98.743520311674075</v>
      </c>
      <c r="N22" s="375">
        <v>0.84352031167406949</v>
      </c>
      <c r="O22" s="372">
        <v>98.743520311674075</v>
      </c>
      <c r="P22" s="375">
        <v>0.84352031167406949</v>
      </c>
      <c r="Q22" s="375">
        <v>0</v>
      </c>
      <c r="R22" s="375">
        <v>0</v>
      </c>
      <c r="S22" s="87"/>
      <c r="T22" s="378">
        <v>6</v>
      </c>
      <c r="U22" s="375">
        <v>-5.0126137226430671</v>
      </c>
      <c r="V22" s="375">
        <v>-5.0126137226430671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</v>
      </c>
      <c r="AC22" s="375">
        <v>8.1583333333333332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98.743520311674075</v>
      </c>
      <c r="AI22" s="1513">
        <v>0.84352031167406949</v>
      </c>
      <c r="AJ22" s="376">
        <v>50.262979659498342</v>
      </c>
      <c r="AK22" s="375">
        <v>-5.0126137226430671</v>
      </c>
    </row>
    <row r="23" spans="1:37" ht="15" customHeight="1" x14ac:dyDescent="0.2">
      <c r="A23" s="86"/>
      <c r="B23" s="182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2.4</v>
      </c>
      <c r="I23" s="375">
        <v>0</v>
      </c>
      <c r="J23" s="375">
        <v>0</v>
      </c>
      <c r="K23" s="375">
        <v>0</v>
      </c>
      <c r="L23" s="377">
        <v>101.6</v>
      </c>
      <c r="M23" s="377">
        <v>98.920215212302651</v>
      </c>
      <c r="N23" s="375">
        <v>-2.6797847876973435</v>
      </c>
      <c r="O23" s="377">
        <v>98.920215212302651</v>
      </c>
      <c r="P23" s="375">
        <v>-2.6797847876973435</v>
      </c>
      <c r="Q23" s="375">
        <v>101.026</v>
      </c>
      <c r="R23" s="375">
        <v>-2.1057847876973455</v>
      </c>
      <c r="S23" s="87"/>
      <c r="T23" s="378" t="s">
        <v>50</v>
      </c>
      <c r="U23" s="375">
        <v>7.5910281963246291</v>
      </c>
      <c r="V23" s="375">
        <v>7.5910281963246291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101.6</v>
      </c>
      <c r="AC23" s="375">
        <v>8.4666666666666668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98.920215212302651</v>
      </c>
      <c r="AI23" s="1513">
        <v>-2.6797847876973435</v>
      </c>
      <c r="AJ23" s="376">
        <v>0</v>
      </c>
      <c r="AK23" s="375">
        <v>7.5910281963246291</v>
      </c>
    </row>
    <row r="24" spans="1:37" ht="15" customHeight="1" thickBot="1" x14ac:dyDescent="0.3">
      <c r="A24" s="86"/>
      <c r="B24" s="182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</v>
      </c>
      <c r="I24" s="90">
        <v>0</v>
      </c>
      <c r="J24" s="90">
        <v>0</v>
      </c>
      <c r="K24" s="90">
        <v>0</v>
      </c>
      <c r="L24" s="372">
        <v>296.7</v>
      </c>
      <c r="M24" s="372">
        <v>285.81641628293096</v>
      </c>
      <c r="N24" s="90">
        <v>-10.88358371706903</v>
      </c>
      <c r="O24" s="372">
        <v>285.81641628293096</v>
      </c>
      <c r="P24" s="90">
        <v>-10.88358371706903</v>
      </c>
      <c r="Q24" s="90">
        <v>296.72399999999999</v>
      </c>
      <c r="R24" s="90">
        <v>-10.907583717069031</v>
      </c>
      <c r="S24" s="103"/>
      <c r="T24" s="740" t="s">
        <v>52</v>
      </c>
      <c r="U24" s="90">
        <v>-8.8914422307183258</v>
      </c>
      <c r="V24" s="90">
        <v>-8.8914422307183258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</v>
      </c>
      <c r="AC24" s="90">
        <v>24.724999999999998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285.81641628293096</v>
      </c>
      <c r="AI24" s="90">
        <v>-10.88358371706903</v>
      </c>
      <c r="AJ24" s="376">
        <v>121.62088651987938</v>
      </c>
      <c r="AK24" s="90">
        <v>-8.8914422307183258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91</v>
      </c>
      <c r="G25" s="275">
        <v>0</v>
      </c>
      <c r="H25" s="275">
        <v>40.9</v>
      </c>
      <c r="I25" s="275">
        <v>0</v>
      </c>
      <c r="J25" s="275">
        <v>0</v>
      </c>
      <c r="K25" s="275">
        <v>20.132916666666659</v>
      </c>
      <c r="L25" s="93">
        <v>2773.440083333333</v>
      </c>
      <c r="M25" s="93">
        <v>2717.8997535260578</v>
      </c>
      <c r="N25" s="275">
        <v>-55.540329807275157</v>
      </c>
      <c r="O25" s="93">
        <v>2717.8997535260578</v>
      </c>
      <c r="P25" s="275">
        <v>-55.540329807275157</v>
      </c>
      <c r="Q25" s="275">
        <v>2748.8339999999998</v>
      </c>
      <c r="R25" s="275">
        <v>-30.934246473942039</v>
      </c>
      <c r="T25" s="92" t="s">
        <v>47</v>
      </c>
      <c r="U25" s="275">
        <v>-38.876251420529115</v>
      </c>
      <c r="V25" s="275">
        <v>-38.876251420529115</v>
      </c>
      <c r="W25" s="275">
        <v>0</v>
      </c>
      <c r="X25" s="275">
        <v>5.6739999999999977</v>
      </c>
      <c r="Y25" s="275">
        <v>43</v>
      </c>
      <c r="Z25" s="275">
        <v>0</v>
      </c>
      <c r="AA25" s="275">
        <v>-14.059999999999999</v>
      </c>
      <c r="AB25" s="93">
        <v>2737.1869999999999</v>
      </c>
      <c r="AC25" s="275">
        <v>226.4211736111111</v>
      </c>
      <c r="AD25" s="275">
        <v>15.708</v>
      </c>
      <c r="AE25" s="275">
        <v>20.132916666666659</v>
      </c>
      <c r="AF25" s="275">
        <v>-4.4249166666666593</v>
      </c>
      <c r="AG25" s="275">
        <v>0</v>
      </c>
      <c r="AH25" s="93">
        <v>2717.8997535260578</v>
      </c>
      <c r="AI25" s="275">
        <v>-19.287246473942105</v>
      </c>
      <c r="AJ25" s="98">
        <v>-27.958608747178516</v>
      </c>
      <c r="AK25" s="275">
        <v>-38.876251420529115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50</v>
      </c>
      <c r="G26" s="90">
        <v>0</v>
      </c>
      <c r="H26" s="90">
        <v>6</v>
      </c>
      <c r="I26" s="90">
        <v>0</v>
      </c>
      <c r="J26" s="90">
        <v>0</v>
      </c>
      <c r="K26" s="90">
        <v>13.589150462962959</v>
      </c>
      <c r="L26" s="270">
        <v>773.13784953703703</v>
      </c>
      <c r="M26" s="270">
        <v>738.6664076953017</v>
      </c>
      <c r="N26" s="90">
        <v>-34.471441841735327</v>
      </c>
      <c r="O26" s="270">
        <v>738.6664076953017</v>
      </c>
      <c r="P26" s="90">
        <v>-34.471441841735327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5.6739999999999977</v>
      </c>
      <c r="Y26" s="90">
        <v>15</v>
      </c>
      <c r="Z26" s="90">
        <v>0</v>
      </c>
      <c r="AA26" s="90">
        <v>3.6399999999999997</v>
      </c>
      <c r="AB26" s="270">
        <v>2090.087</v>
      </c>
      <c r="AC26" s="90">
        <v>62.287654128086416</v>
      </c>
      <c r="AD26" s="90">
        <v>6.2910000000000004</v>
      </c>
      <c r="AE26" s="90">
        <v>13.589150462962959</v>
      </c>
      <c r="AF26" s="90">
        <v>-7.2981504629629583</v>
      </c>
      <c r="AG26" s="90">
        <v>0</v>
      </c>
      <c r="AH26" s="270">
        <v>738.6664076953017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-71.38</v>
      </c>
      <c r="F27" s="90">
        <v>109</v>
      </c>
      <c r="G27" s="90">
        <v>0</v>
      </c>
      <c r="H27" s="90">
        <v>50.674193548387095</v>
      </c>
      <c r="I27" s="90">
        <v>0</v>
      </c>
      <c r="J27" s="90">
        <v>0</v>
      </c>
      <c r="K27" s="90">
        <v>31.792736111111111</v>
      </c>
      <c r="L27" s="270">
        <v>6286.1530703405015</v>
      </c>
      <c r="M27" s="270">
        <v>6238.7406542367999</v>
      </c>
      <c r="N27" s="90">
        <v>-47.412416103701617</v>
      </c>
      <c r="O27" s="270">
        <v>6238</v>
      </c>
      <c r="P27" s="90">
        <v>-48.153070340501472</v>
      </c>
      <c r="Q27" s="90"/>
      <c r="R27" s="90"/>
      <c r="T27" s="272"/>
      <c r="U27" s="90">
        <v>45.378452372221545</v>
      </c>
      <c r="V27" s="90">
        <v>42</v>
      </c>
      <c r="W27" s="90">
        <v>0</v>
      </c>
      <c r="X27" s="90">
        <v>-6.8560500000000051</v>
      </c>
      <c r="Y27" s="90">
        <v>43</v>
      </c>
      <c r="Z27" s="90">
        <v>0</v>
      </c>
      <c r="AA27" s="90">
        <v>-25.56</v>
      </c>
      <c r="AB27" s="270">
        <v>6219.5297564516131</v>
      </c>
      <c r="AC27" s="90">
        <v>515.6447516950418</v>
      </c>
      <c r="AD27" s="90">
        <v>45.009</v>
      </c>
      <c r="AE27" s="90">
        <v>31.792736111111111</v>
      </c>
      <c r="AF27" s="90">
        <v>13.216263888888889</v>
      </c>
      <c r="AG27" s="90">
        <v>0</v>
      </c>
      <c r="AH27" s="270">
        <v>6238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15</v>
      </c>
      <c r="I29" s="90">
        <v>0</v>
      </c>
      <c r="J29" s="90">
        <v>0</v>
      </c>
      <c r="K29" s="90">
        <v>56.136109953703702</v>
      </c>
      <c r="L29" s="270">
        <v>959.87889004629642</v>
      </c>
      <c r="M29" s="270">
        <v>1033.8608278844658</v>
      </c>
      <c r="N29" s="90">
        <v>73.981937838169415</v>
      </c>
      <c r="O29" s="270">
        <v>1080.4832765661758</v>
      </c>
      <c r="P29" s="90">
        <v>120.60438651987943</v>
      </c>
      <c r="Q29" s="90"/>
      <c r="R29" s="90"/>
      <c r="T29" s="272"/>
      <c r="U29" s="90">
        <v>49.132691736850802</v>
      </c>
      <c r="V29" s="90">
        <v>13.104416223523003</v>
      </c>
      <c r="W29" s="90">
        <v>0</v>
      </c>
      <c r="X29" s="90">
        <v>-1.016499999999998</v>
      </c>
      <c r="Y29" s="90">
        <v>0</v>
      </c>
      <c r="Z29" s="90">
        <v>0</v>
      </c>
      <c r="AA29" s="90">
        <v>0</v>
      </c>
      <c r="AB29" s="270">
        <v>1014.9985000000001</v>
      </c>
      <c r="AC29" s="90">
        <v>79.90519917052471</v>
      </c>
      <c r="AD29" s="90">
        <v>39.524999999999999</v>
      </c>
      <c r="AE29" s="90">
        <v>56.136109953703702</v>
      </c>
      <c r="AF29" s="90">
        <v>-16.611109953703703</v>
      </c>
      <c r="AG29" s="90">
        <v>0</v>
      </c>
      <c r="AH29" s="270">
        <v>1080.4832765661758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15</v>
      </c>
      <c r="I30" s="276">
        <v>0</v>
      </c>
      <c r="J30" s="276">
        <v>0</v>
      </c>
      <c r="K30" s="276">
        <v>56.136109953703702</v>
      </c>
      <c r="L30" s="99">
        <v>959.87889004629642</v>
      </c>
      <c r="M30" s="99">
        <v>1033.8608278844658</v>
      </c>
      <c r="N30" s="276">
        <v>73.981937838169415</v>
      </c>
      <c r="O30" s="99">
        <v>1080.4832765661758</v>
      </c>
      <c r="P30" s="276">
        <v>120.60438651987943</v>
      </c>
      <c r="Q30" s="276">
        <v>0</v>
      </c>
      <c r="R30" s="276">
        <v>0</v>
      </c>
      <c r="T30" s="100">
        <v>2</v>
      </c>
      <c r="U30" s="276">
        <v>49.132691736850802</v>
      </c>
      <c r="V30" s="276">
        <v>13.104416223523003</v>
      </c>
      <c r="W30" s="276">
        <v>0</v>
      </c>
      <c r="X30" s="276">
        <v>-1.016499999999998</v>
      </c>
      <c r="Y30" s="276">
        <v>0</v>
      </c>
      <c r="Z30" s="276">
        <v>0</v>
      </c>
      <c r="AA30" s="276">
        <v>0</v>
      </c>
      <c r="AB30" s="99">
        <v>1014.9985000000001</v>
      </c>
      <c r="AC30" s="276">
        <v>79.90519917052471</v>
      </c>
      <c r="AD30" s="276">
        <v>39.524999999999999</v>
      </c>
      <c r="AE30" s="276">
        <v>56.136109953703702</v>
      </c>
      <c r="AF30" s="276">
        <v>-16.611109953703703</v>
      </c>
      <c r="AG30" s="276">
        <v>0</v>
      </c>
      <c r="AH30" s="99">
        <v>1080.4832765661758</v>
      </c>
      <c r="AI30" s="276">
        <v>65.484776566175697</v>
      </c>
      <c r="AJ30" s="276">
        <v>31.28097595579402</v>
      </c>
      <c r="AK30" s="276">
        <v>13.104416223523003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-15.032999999999999</v>
      </c>
      <c r="F31" s="375">
        <v>30</v>
      </c>
      <c r="G31" s="375">
        <v>0</v>
      </c>
      <c r="H31" s="375">
        <v>15</v>
      </c>
      <c r="I31" s="375">
        <v>0</v>
      </c>
      <c r="J31" s="375">
        <v>0</v>
      </c>
      <c r="K31" s="375">
        <v>9.7790706018518492</v>
      </c>
      <c r="L31" s="99">
        <v>1390.1879293981483</v>
      </c>
      <c r="M31" s="99">
        <v>1236.1801766412655</v>
      </c>
      <c r="N31" s="375">
        <v>-154.00775275688284</v>
      </c>
      <c r="O31" s="99">
        <v>1291.9263131543757</v>
      </c>
      <c r="P31" s="375">
        <v>-98.261616243772551</v>
      </c>
      <c r="Q31" s="375">
        <v>2398.7159999999999</v>
      </c>
      <c r="R31" s="375">
        <v>-26.306410279448301</v>
      </c>
      <c r="S31" s="103"/>
      <c r="T31" s="740">
        <v>3</v>
      </c>
      <c r="U31" s="375">
        <v>5.0875583295223805</v>
      </c>
      <c r="V31" s="375">
        <v>-42.49502373414407</v>
      </c>
      <c r="W31" s="375">
        <v>0</v>
      </c>
      <c r="X31" s="375">
        <v>-2.7399999999999984</v>
      </c>
      <c r="Y31" s="375">
        <v>11</v>
      </c>
      <c r="Z31" s="375">
        <v>0</v>
      </c>
      <c r="AA31" s="1513">
        <v>4.0999999999999996</v>
      </c>
      <c r="AB31" s="99">
        <v>1382.327</v>
      </c>
      <c r="AC31" s="375">
        <v>114.37899411651235</v>
      </c>
      <c r="AD31" s="375">
        <v>11.132</v>
      </c>
      <c r="AE31" s="375">
        <v>9.7790706018518492</v>
      </c>
      <c r="AF31" s="375">
        <v>1.3529293981481505</v>
      </c>
      <c r="AG31" s="375">
        <v>0</v>
      </c>
      <c r="AH31" s="99">
        <v>1291.9263131543757</v>
      </c>
      <c r="AI31" s="1513">
        <v>-90.40068684562425</v>
      </c>
      <c r="AJ31" s="375">
        <v>40.999270276106927</v>
      </c>
      <c r="AK31" s="375">
        <v>-42.49502373414407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40</v>
      </c>
      <c r="G32" s="375">
        <v>0</v>
      </c>
      <c r="H32" s="375">
        <v>2</v>
      </c>
      <c r="I32" s="375">
        <v>0</v>
      </c>
      <c r="J32" s="375">
        <v>0</v>
      </c>
      <c r="K32" s="375">
        <v>0</v>
      </c>
      <c r="L32" s="99">
        <v>391.72199999999998</v>
      </c>
      <c r="M32" s="99">
        <v>328.86339125282149</v>
      </c>
      <c r="N32" s="375">
        <v>-62.858608747178494</v>
      </c>
      <c r="O32" s="99">
        <v>328.86339125282149</v>
      </c>
      <c r="P32" s="375">
        <v>-62.858608747178494</v>
      </c>
      <c r="Q32" s="375">
        <v>0</v>
      </c>
      <c r="R32" s="375">
        <v>0</v>
      </c>
      <c r="S32" s="103"/>
      <c r="T32" s="101">
        <v>1</v>
      </c>
      <c r="U32" s="375">
        <v>3.8415298911118043</v>
      </c>
      <c r="V32" s="375">
        <v>3.8415298911118043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356.822</v>
      </c>
      <c r="AC32" s="375">
        <v>29.735166666666668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328.86339125282149</v>
      </c>
      <c r="AI32" s="1513">
        <v>-27.958608747178516</v>
      </c>
      <c r="AJ32" s="375">
        <v>0</v>
      </c>
      <c r="AK32" s="375">
        <v>3.8415298911118043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0</v>
      </c>
      <c r="G33" s="90">
        <v>0</v>
      </c>
      <c r="H33" s="90">
        <v>14.9</v>
      </c>
      <c r="I33" s="90">
        <v>0</v>
      </c>
      <c r="J33" s="90">
        <v>0</v>
      </c>
      <c r="K33" s="90">
        <v>5.8103657407407399</v>
      </c>
      <c r="L33" s="99">
        <v>1360.0186342592592</v>
      </c>
      <c r="M33" s="99">
        <v>1340.7270190266267</v>
      </c>
      <c r="N33" s="90">
        <v>-19.291615232632466</v>
      </c>
      <c r="O33" s="99">
        <v>1340.7270190266267</v>
      </c>
      <c r="P33" s="90">
        <v>-19.291615232632466</v>
      </c>
      <c r="Q33" s="90">
        <v>1728.7809999999999</v>
      </c>
      <c r="R33" s="90">
        <v>-59.19058972055177</v>
      </c>
      <c r="S33" s="103"/>
      <c r="T33" s="740">
        <v>2</v>
      </c>
      <c r="U33" s="90">
        <v>-18.450922380490965</v>
      </c>
      <c r="V33" s="90">
        <v>-18.450922380490965</v>
      </c>
      <c r="W33" s="90">
        <v>0</v>
      </c>
      <c r="X33" s="90">
        <v>12.731050000000003</v>
      </c>
      <c r="Y33" s="90">
        <v>0</v>
      </c>
      <c r="Z33" s="90">
        <v>0</v>
      </c>
      <c r="AA33" s="90">
        <v>0</v>
      </c>
      <c r="AB33" s="99">
        <v>1378.56005</v>
      </c>
      <c r="AC33" s="90">
        <v>114.39580702160494</v>
      </c>
      <c r="AD33" s="90">
        <v>22.709</v>
      </c>
      <c r="AE33" s="90">
        <v>5.8103657407407399</v>
      </c>
      <c r="AF33" s="90">
        <v>16.898634259259261</v>
      </c>
      <c r="AG33" s="90">
        <v>0</v>
      </c>
      <c r="AH33" s="99">
        <v>1340.7270190266267</v>
      </c>
      <c r="AI33" s="90">
        <v>-37.833030973373297</v>
      </c>
      <c r="AJ33" s="90">
        <v>0</v>
      </c>
      <c r="AK33" s="90">
        <v>-18.450922380490965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30.432999999999996</v>
      </c>
      <c r="F34" s="275">
        <v>70</v>
      </c>
      <c r="G34" s="275">
        <v>0</v>
      </c>
      <c r="H34" s="275">
        <v>46.9</v>
      </c>
      <c r="I34" s="275">
        <v>0</v>
      </c>
      <c r="J34" s="275">
        <v>0</v>
      </c>
      <c r="K34" s="275">
        <v>71.725546296296287</v>
      </c>
      <c r="L34" s="93">
        <v>4101.8074537037046</v>
      </c>
      <c r="M34" s="93">
        <v>3939.6314148051797</v>
      </c>
      <c r="N34" s="275">
        <v>-162.17603889852489</v>
      </c>
      <c r="O34" s="93">
        <v>4042</v>
      </c>
      <c r="P34" s="275">
        <v>-59.807453703704596</v>
      </c>
      <c r="Q34" s="275">
        <v>4127.4969999999994</v>
      </c>
      <c r="R34" s="275">
        <v>-85.496999999999389</v>
      </c>
      <c r="S34" s="449"/>
      <c r="T34" s="96" t="s">
        <v>54</v>
      </c>
      <c r="U34" s="275">
        <v>39.610857576994022</v>
      </c>
      <c r="V34" s="275">
        <v>-44</v>
      </c>
      <c r="W34" s="275">
        <v>0</v>
      </c>
      <c r="X34" s="275">
        <v>8.9745500000000078</v>
      </c>
      <c r="Y34" s="275">
        <v>11</v>
      </c>
      <c r="Z34" s="275">
        <v>0</v>
      </c>
      <c r="AA34" s="275">
        <v>9.1999999999999993</v>
      </c>
      <c r="AB34" s="93">
        <v>4132.7075500000001</v>
      </c>
      <c r="AC34" s="275">
        <v>338.41516697530864</v>
      </c>
      <c r="AD34" s="275">
        <v>82.988</v>
      </c>
      <c r="AE34" s="275">
        <v>71.725546296296287</v>
      </c>
      <c r="AF34" s="275">
        <v>11.262453703703713</v>
      </c>
      <c r="AG34" s="275">
        <v>0</v>
      </c>
      <c r="AH34" s="93">
        <v>4042</v>
      </c>
      <c r="AI34" s="275">
        <v>-90.707550000000083</v>
      </c>
      <c r="AJ34" s="275">
        <v>0</v>
      </c>
      <c r="AK34" s="275">
        <v>-44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10387.960524044207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-16.36</v>
      </c>
      <c r="AB35" s="99">
        <v>10352.237306451614</v>
      </c>
      <c r="AC35" s="118"/>
      <c r="AD35" s="118"/>
      <c r="AE35" s="118"/>
      <c r="AF35" s="118"/>
      <c r="AG35" s="118">
        <v>0</v>
      </c>
      <c r="AH35" s="99">
        <v>10280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-40.947000000000003</v>
      </c>
      <c r="F36" s="108">
        <v>179</v>
      </c>
      <c r="G36" s="108">
        <v>0</v>
      </c>
      <c r="H36" s="108">
        <v>97.574193548387086</v>
      </c>
      <c r="I36" s="108">
        <v>0</v>
      </c>
      <c r="J36" s="442">
        <v>0</v>
      </c>
      <c r="K36" s="108">
        <v>103.5182824074074</v>
      </c>
      <c r="L36" s="108">
        <v>10387.960524044207</v>
      </c>
      <c r="M36" s="108">
        <v>10178.37206904198</v>
      </c>
      <c r="N36" s="108">
        <v>-209.58845500222742</v>
      </c>
      <c r="O36" s="108">
        <v>10267.917414110841</v>
      </c>
      <c r="P36" s="108">
        <v>-120.04310993336549</v>
      </c>
      <c r="Q36" s="108">
        <v>10388.4</v>
      </c>
      <c r="R36" s="108">
        <v>-120.48258588915814</v>
      </c>
      <c r="S36" s="109"/>
      <c r="T36" s="105" t="s">
        <v>286</v>
      </c>
      <c r="U36" s="108">
        <v>84.989309949216192</v>
      </c>
      <c r="V36" s="108">
        <v>-2</v>
      </c>
      <c r="W36" s="108">
        <v>0</v>
      </c>
      <c r="X36" s="108">
        <v>2.1185000000000027</v>
      </c>
      <c r="Y36" s="108">
        <v>54</v>
      </c>
      <c r="Z36" s="108">
        <v>0</v>
      </c>
      <c r="AA36" s="108">
        <v>-16.36</v>
      </c>
      <c r="AB36" s="106">
        <v>10352.237306451614</v>
      </c>
      <c r="AC36" s="108">
        <v>854.0599186703505</v>
      </c>
      <c r="AD36" s="108">
        <v>127.997</v>
      </c>
      <c r="AE36" s="108">
        <v>103.5182824074074</v>
      </c>
      <c r="AF36" s="108">
        <v>24.478717592592602</v>
      </c>
      <c r="AG36" s="108">
        <v>0</v>
      </c>
      <c r="AH36" s="108">
        <v>10280</v>
      </c>
      <c r="AI36" s="108">
        <v>-72.237306451614131</v>
      </c>
      <c r="AJ36" s="110" t="s">
        <v>320</v>
      </c>
      <c r="AK36" s="108">
        <v>-2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24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</v>
      </c>
      <c r="I39" s="276">
        <v>0</v>
      </c>
      <c r="J39" s="276">
        <v>0</v>
      </c>
      <c r="K39" s="276">
        <v>4.6238425925925926E-3</v>
      </c>
      <c r="L39" s="266">
        <v>261.62937615740742</v>
      </c>
      <c r="M39" s="266">
        <v>269.44751294999998</v>
      </c>
      <c r="N39" s="276">
        <v>7.8181367925925542</v>
      </c>
      <c r="O39" s="266">
        <v>269.44751294999998</v>
      </c>
      <c r="P39" s="276">
        <v>7.8181367925925542</v>
      </c>
      <c r="Q39" s="276">
        <v>0</v>
      </c>
      <c r="R39" s="276"/>
      <c r="S39" s="116"/>
      <c r="T39" s="266">
        <v>1</v>
      </c>
      <c r="U39" s="276">
        <v>25.081430186999967</v>
      </c>
      <c r="V39" s="276">
        <v>25.081430186999967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244.63400000000001</v>
      </c>
      <c r="AC39" s="276">
        <v>20.386166666666668</v>
      </c>
      <c r="AD39" s="276">
        <v>1.425</v>
      </c>
      <c r="AE39" s="276">
        <v>4.6238425925925926E-3</v>
      </c>
      <c r="AF39" s="276">
        <v>1.4203761574074074</v>
      </c>
      <c r="AG39" s="276">
        <v>0</v>
      </c>
      <c r="AH39" s="266">
        <v>269.44751294999998</v>
      </c>
      <c r="AI39" s="276">
        <v>24.813512949999961</v>
      </c>
      <c r="AJ39" s="276">
        <v>24.813512949999961</v>
      </c>
      <c r="AK39" s="276">
        <v>25.081430186999967</v>
      </c>
    </row>
    <row r="40" spans="1:37" ht="15" customHeight="1" x14ac:dyDescent="0.2">
      <c r="A40" s="86"/>
      <c r="B40" s="1825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1</v>
      </c>
      <c r="I40" s="375">
        <v>0</v>
      </c>
      <c r="J40" s="375">
        <v>0</v>
      </c>
      <c r="K40" s="375">
        <v>0</v>
      </c>
      <c r="L40" s="374">
        <v>413.096</v>
      </c>
      <c r="M40" s="374">
        <v>406.52902266899997</v>
      </c>
      <c r="N40" s="375">
        <v>-6.5669773310000323</v>
      </c>
      <c r="O40" s="374">
        <v>406.52902266899997</v>
      </c>
      <c r="P40" s="375">
        <v>-6.5669773310000323</v>
      </c>
      <c r="Q40" s="375">
        <v>0</v>
      </c>
      <c r="R40" s="375"/>
      <c r="S40" s="116"/>
      <c r="T40" s="374">
        <v>3</v>
      </c>
      <c r="U40" s="375">
        <v>4.5524958929999571</v>
      </c>
      <c r="V40" s="375">
        <v>4.5524958929999571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413.096</v>
      </c>
      <c r="AC40" s="375">
        <v>34.424666666666667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406.52902266899997</v>
      </c>
      <c r="AI40" s="375">
        <v>-6.5669773310000323</v>
      </c>
      <c r="AJ40" s="375">
        <v>-6.5669773310000323</v>
      </c>
      <c r="AK40" s="375">
        <v>4.5524958929999571</v>
      </c>
    </row>
    <row r="41" spans="1:37" ht="15" customHeight="1" x14ac:dyDescent="0.2">
      <c r="A41" s="86"/>
      <c r="B41" s="1825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182.01183</v>
      </c>
      <c r="N41" s="375">
        <v>2.0118300000000033</v>
      </c>
      <c r="O41" s="374">
        <v>182.01183</v>
      </c>
      <c r="P41" s="375">
        <v>2.0118300000000033</v>
      </c>
      <c r="Q41" s="375">
        <v>0</v>
      </c>
      <c r="R41" s="375"/>
      <c r="S41" s="116"/>
      <c r="T41" s="374">
        <v>4</v>
      </c>
      <c r="U41" s="375">
        <v>5.0003250000000037</v>
      </c>
      <c r="V41" s="375">
        <v>5.0003250000000037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182.01183</v>
      </c>
      <c r="AI41" s="375">
        <v>2.0118300000000033</v>
      </c>
      <c r="AJ41" s="375">
        <v>2.0118300000000033</v>
      </c>
      <c r="AK41" s="375">
        <v>5.0003250000000037</v>
      </c>
    </row>
    <row r="42" spans="1:37" ht="15" customHeight="1" x14ac:dyDescent="0.2">
      <c r="A42" s="86"/>
      <c r="B42" s="1825" t="s">
        <v>74</v>
      </c>
      <c r="C42" s="374"/>
      <c r="D42" s="374">
        <v>2575</v>
      </c>
      <c r="E42" s="375">
        <v>36.304000000000002</v>
      </c>
      <c r="F42" s="375">
        <v>0</v>
      </c>
      <c r="G42" s="375">
        <v>0</v>
      </c>
      <c r="H42" s="375">
        <v>66.100000000000009</v>
      </c>
      <c r="I42" s="375">
        <v>0</v>
      </c>
      <c r="J42" s="375">
        <v>0</v>
      </c>
      <c r="K42" s="375">
        <v>13.190526620370369</v>
      </c>
      <c r="L42" s="374">
        <v>2532.0134733796299</v>
      </c>
      <c r="M42" s="374">
        <v>2537.2399999999998</v>
      </c>
      <c r="N42" s="375">
        <v>5.2265266203698957</v>
      </c>
      <c r="O42" s="374">
        <v>2537.2399999999998</v>
      </c>
      <c r="P42" s="375">
        <v>5.2265266203698957</v>
      </c>
      <c r="Q42" s="375">
        <v>0</v>
      </c>
      <c r="R42" s="375"/>
      <c r="S42" s="116"/>
      <c r="T42" s="374" t="s">
        <v>95</v>
      </c>
      <c r="U42" s="375">
        <v>-13.413000000000011</v>
      </c>
      <c r="V42" s="375">
        <v>-13.413000000000011</v>
      </c>
      <c r="W42" s="375">
        <v>0</v>
      </c>
      <c r="X42" s="375">
        <v>-28.7</v>
      </c>
      <c r="Y42" s="375">
        <v>0</v>
      </c>
      <c r="Z42" s="375">
        <v>-42</v>
      </c>
      <c r="AA42" s="375">
        <v>63</v>
      </c>
      <c r="AB42" s="374">
        <v>2537.5040000000004</v>
      </c>
      <c r="AC42" s="375">
        <v>211.45866666666669</v>
      </c>
      <c r="AD42" s="375">
        <v>9.6059999999999999</v>
      </c>
      <c r="AE42" s="375">
        <v>13.190526620370369</v>
      </c>
      <c r="AF42" s="375">
        <v>-3.5845266203703687</v>
      </c>
      <c r="AG42" s="375">
        <v>0</v>
      </c>
      <c r="AH42" s="374">
        <v>2537.2399999999998</v>
      </c>
      <c r="AI42" s="375">
        <v>-0.26400000000057844</v>
      </c>
      <c r="AJ42" s="375">
        <v>-0.26400000000057844</v>
      </c>
      <c r="AK42" s="375">
        <v>-13.413000000000011</v>
      </c>
    </row>
    <row r="43" spans="1:37" ht="15" customHeight="1" x14ac:dyDescent="0.2">
      <c r="A43" s="86"/>
      <c r="B43" s="182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</v>
      </c>
      <c r="I43" s="375">
        <v>0</v>
      </c>
      <c r="J43" s="375">
        <v>0</v>
      </c>
      <c r="K43" s="375">
        <v>0</v>
      </c>
      <c r="L43" s="374">
        <v>204.95099999999999</v>
      </c>
      <c r="M43" s="374">
        <v>204.893</v>
      </c>
      <c r="N43" s="375">
        <v>-5.7999999999992724E-2</v>
      </c>
      <c r="O43" s="374">
        <v>204.893</v>
      </c>
      <c r="P43" s="375">
        <v>-5.7999999999992724E-2</v>
      </c>
      <c r="Q43" s="375">
        <v>0</v>
      </c>
      <c r="R43" s="375"/>
      <c r="S43" s="116"/>
      <c r="T43" s="374" t="s">
        <v>96</v>
      </c>
      <c r="U43" s="375">
        <v>0.10400000000001342</v>
      </c>
      <c r="V43" s="375">
        <v>0.10400000000001342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204.95099999999999</v>
      </c>
      <c r="AC43" s="375">
        <v>17.079249999999998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204.893</v>
      </c>
      <c r="AI43" s="375">
        <v>-5.7999999999992724E-2</v>
      </c>
      <c r="AJ43" s="375">
        <v>-5.7999999999992724E-2</v>
      </c>
      <c r="AK43" s="375">
        <v>0.10400000000001342</v>
      </c>
    </row>
    <row r="44" spans="1:37" ht="15" customHeight="1" x14ac:dyDescent="0.2">
      <c r="A44" s="86"/>
      <c r="B44" s="1825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</v>
      </c>
      <c r="I44" s="375">
        <v>0</v>
      </c>
      <c r="J44" s="375">
        <v>0</v>
      </c>
      <c r="K44" s="375">
        <v>0</v>
      </c>
      <c r="L44" s="374">
        <v>697.58100000000002</v>
      </c>
      <c r="M44" s="374">
        <v>687.69600000000003</v>
      </c>
      <c r="N44" s="375">
        <v>-9.8849999999999909</v>
      </c>
      <c r="O44" s="374">
        <v>687.69600000000003</v>
      </c>
      <c r="P44" s="375">
        <v>-9.8849999999999909</v>
      </c>
      <c r="Q44" s="375">
        <v>0</v>
      </c>
      <c r="R44" s="375"/>
      <c r="S44" s="116"/>
      <c r="T44" s="374" t="s">
        <v>97</v>
      </c>
      <c r="U44" s="375">
        <v>-6.6889999999999645</v>
      </c>
      <c r="V44" s="375">
        <v>-6.6889999999999645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697.58100000000002</v>
      </c>
      <c r="AC44" s="375">
        <v>58.131750000000004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687.69600000000003</v>
      </c>
      <c r="AI44" s="375">
        <v>-9.8849999999999909</v>
      </c>
      <c r="AJ44" s="375">
        <v>-9.8849999999999909</v>
      </c>
      <c r="AK44" s="375">
        <v>-6.6889999999999645</v>
      </c>
    </row>
    <row r="45" spans="1:37" ht="15" hidden="1" customHeight="1" x14ac:dyDescent="0.2">
      <c r="A45" s="86"/>
      <c r="B45" s="182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2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2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9.976877314814816</v>
      </c>
      <c r="L47" s="374">
        <v>65.023122685185186</v>
      </c>
      <c r="M47" s="374">
        <v>64.950999999999993</v>
      </c>
      <c r="N47" s="375">
        <v>-7.2122685185192381E-2</v>
      </c>
      <c r="O47" s="374">
        <v>64.950999999999993</v>
      </c>
      <c r="P47" s="375">
        <v>-7.2122685185192381E-2</v>
      </c>
      <c r="Q47" s="375">
        <v>0</v>
      </c>
      <c r="R47" s="375"/>
      <c r="S47" s="87"/>
      <c r="T47" s="374" t="s">
        <v>98</v>
      </c>
      <c r="U47" s="375">
        <v>-10.067000000000007</v>
      </c>
      <c r="V47" s="375">
        <v>-10.067000000000007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9.976877314814816</v>
      </c>
      <c r="AF47" s="375">
        <v>-9.6708773148148168</v>
      </c>
      <c r="AG47" s="375">
        <v>0</v>
      </c>
      <c r="AH47" s="374">
        <v>64.950999999999993</v>
      </c>
      <c r="AI47" s="375">
        <v>-10.049000000000007</v>
      </c>
      <c r="AJ47" s="401">
        <v>9.271000000000015</v>
      </c>
      <c r="AK47" s="375">
        <v>-10.067000000000007</v>
      </c>
    </row>
    <row r="48" spans="1:37" ht="15" customHeight="1" x14ac:dyDescent="0.2">
      <c r="A48" s="86"/>
      <c r="B48" s="1825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3.5999999999999996</v>
      </c>
      <c r="I48" s="375">
        <v>0</v>
      </c>
      <c r="J48" s="375">
        <v>0</v>
      </c>
      <c r="K48" s="375">
        <v>0.27930555555555553</v>
      </c>
      <c r="L48" s="374">
        <v>410.22169444444444</v>
      </c>
      <c r="M48" s="374">
        <v>419.77199999999999</v>
      </c>
      <c r="N48" s="375">
        <v>9.5503055555555534</v>
      </c>
      <c r="O48" s="374">
        <v>419.77199999999999</v>
      </c>
      <c r="P48" s="375">
        <v>9.5503055555555534</v>
      </c>
      <c r="Q48" s="375">
        <v>0</v>
      </c>
      <c r="R48" s="375"/>
      <c r="S48" s="87"/>
      <c r="T48" s="374" t="s">
        <v>99</v>
      </c>
      <c r="U48" s="375">
        <v>6.7810000000000059</v>
      </c>
      <c r="V48" s="375">
        <v>6.7810000000000059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410.50099999999998</v>
      </c>
      <c r="AC48" s="375">
        <v>34.208416666666665</v>
      </c>
      <c r="AD48" s="375">
        <v>0.78</v>
      </c>
      <c r="AE48" s="375">
        <v>0.27930555555555553</v>
      </c>
      <c r="AF48" s="375">
        <v>0.50069444444444455</v>
      </c>
      <c r="AG48" s="375">
        <v>0</v>
      </c>
      <c r="AH48" s="374">
        <v>419.77199999999999</v>
      </c>
      <c r="AI48" s="375">
        <v>9.271000000000015</v>
      </c>
      <c r="AJ48" s="401">
        <v>19.461000000000013</v>
      </c>
      <c r="AK48" s="375">
        <v>6.7810000000000059</v>
      </c>
    </row>
    <row r="49" spans="1:37" ht="15" customHeight="1" thickBot="1" x14ac:dyDescent="0.25">
      <c r="A49" s="86"/>
      <c r="B49" s="1822" t="s">
        <v>80</v>
      </c>
      <c r="C49" s="89"/>
      <c r="D49" s="89">
        <v>1180</v>
      </c>
      <c r="E49" s="90">
        <v>2.2310000000000016</v>
      </c>
      <c r="F49" s="90">
        <v>0</v>
      </c>
      <c r="G49" s="90">
        <v>0</v>
      </c>
      <c r="H49" s="90">
        <v>10</v>
      </c>
      <c r="I49" s="90">
        <v>0</v>
      </c>
      <c r="J49" s="90">
        <v>0</v>
      </c>
      <c r="K49" s="90">
        <v>0</v>
      </c>
      <c r="L49" s="89">
        <v>1172.231</v>
      </c>
      <c r="M49" s="89">
        <v>1174.2919999999999</v>
      </c>
      <c r="N49" s="90">
        <v>2.0609999999999218</v>
      </c>
      <c r="O49" s="89">
        <v>1174.2919999999999</v>
      </c>
      <c r="P49" s="90">
        <v>2.0609999999999218</v>
      </c>
      <c r="Q49" s="90">
        <v>0</v>
      </c>
      <c r="R49" s="90"/>
      <c r="S49" s="87"/>
      <c r="T49" s="89" t="s">
        <v>100</v>
      </c>
      <c r="U49" s="90">
        <v>3.6679999999998927</v>
      </c>
      <c r="V49" s="90">
        <v>3.6679999999998927</v>
      </c>
      <c r="W49" s="90">
        <v>0</v>
      </c>
      <c r="X49" s="90">
        <v>-17.399999999999999</v>
      </c>
      <c r="Y49" s="90">
        <v>0</v>
      </c>
      <c r="Z49" s="90">
        <v>0</v>
      </c>
      <c r="AA49" s="90">
        <v>0</v>
      </c>
      <c r="AB49" s="89">
        <v>1154.8309999999999</v>
      </c>
      <c r="AC49" s="90">
        <v>96.235916666666654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1174.2919999999999</v>
      </c>
      <c r="AI49" s="90">
        <v>19.461000000000013</v>
      </c>
      <c r="AJ49" s="192">
        <v>28.734365618999391</v>
      </c>
      <c r="AK49" s="90">
        <v>3.6679999999998927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3.998000000000002</v>
      </c>
      <c r="F50" s="98">
        <v>0</v>
      </c>
      <c r="G50" s="98">
        <v>0</v>
      </c>
      <c r="H50" s="98">
        <v>83.8</v>
      </c>
      <c r="I50" s="98">
        <v>0</v>
      </c>
      <c r="J50" s="98">
        <v>0</v>
      </c>
      <c r="K50" s="98">
        <v>23.451333333333334</v>
      </c>
      <c r="L50" s="94">
        <v>5936.7466666666669</v>
      </c>
      <c r="M50" s="94">
        <v>5946.8323656190005</v>
      </c>
      <c r="N50" s="98">
        <v>10.08569895233272</v>
      </c>
      <c r="O50" s="94">
        <v>5946.8323656190005</v>
      </c>
      <c r="P50" s="98">
        <v>10.085698952333587</v>
      </c>
      <c r="Q50" s="98">
        <v>6048.2939999999999</v>
      </c>
      <c r="R50" s="98">
        <v>-101.46163438099939</v>
      </c>
      <c r="S50" s="449"/>
      <c r="T50" s="96" t="s">
        <v>77</v>
      </c>
      <c r="U50" s="98">
        <v>15.018251080000482</v>
      </c>
      <c r="V50" s="98">
        <v>15.018251080000482</v>
      </c>
      <c r="W50" s="98">
        <v>0</v>
      </c>
      <c r="X50" s="98">
        <v>-46.099999999999994</v>
      </c>
      <c r="Y50" s="98">
        <v>0</v>
      </c>
      <c r="Z50" s="98">
        <v>-42</v>
      </c>
      <c r="AA50" s="98">
        <v>46</v>
      </c>
      <c r="AB50" s="94">
        <v>5918.0980000000009</v>
      </c>
      <c r="AC50" s="98">
        <v>493.17483333333331</v>
      </c>
      <c r="AD50" s="98">
        <v>21.744</v>
      </c>
      <c r="AE50" s="98">
        <v>23.451333333333334</v>
      </c>
      <c r="AF50" s="98">
        <v>-1.7073333333333345</v>
      </c>
      <c r="AG50" s="98">
        <v>0</v>
      </c>
      <c r="AH50" s="94">
        <v>5946.8323656190005</v>
      </c>
      <c r="AI50" s="98">
        <v>28.734365618999618</v>
      </c>
      <c r="AJ50" s="95">
        <v>-20.879200000000083</v>
      </c>
      <c r="AK50" s="98">
        <v>15.018251080000482</v>
      </c>
    </row>
    <row r="51" spans="1:37" ht="15" customHeight="1" x14ac:dyDescent="0.2">
      <c r="A51" s="86"/>
      <c r="B51" s="1824" t="s">
        <v>82</v>
      </c>
      <c r="C51" s="266">
        <v>1</v>
      </c>
      <c r="D51" s="266">
        <v>1998</v>
      </c>
      <c r="E51" s="288">
        <v>25.921999999999997</v>
      </c>
      <c r="F51" s="288">
        <v>2.8151999999999999</v>
      </c>
      <c r="G51" s="288">
        <v>0</v>
      </c>
      <c r="H51" s="288">
        <v>27.200000000000003</v>
      </c>
      <c r="I51" s="288">
        <v>0</v>
      </c>
      <c r="J51" s="288">
        <v>0</v>
      </c>
      <c r="K51" s="288">
        <v>35.687053240740738</v>
      </c>
      <c r="L51" s="263">
        <v>1963.8501467592591</v>
      </c>
      <c r="M51" s="263">
        <v>2002.3993312855398</v>
      </c>
      <c r="N51" s="288">
        <v>38.549184526280669</v>
      </c>
      <c r="O51" s="263">
        <v>1992.3040000000001</v>
      </c>
      <c r="P51" s="288">
        <v>28.453853240740955</v>
      </c>
      <c r="Q51" s="288">
        <v>0</v>
      </c>
      <c r="R51" s="288"/>
      <c r="S51" s="87"/>
      <c r="T51" s="266">
        <v>1</v>
      </c>
      <c r="U51" s="288">
        <v>-66.555433705120549</v>
      </c>
      <c r="V51" s="288">
        <v>-78.757999999999811</v>
      </c>
      <c r="W51" s="288">
        <v>0</v>
      </c>
      <c r="X51" s="288">
        <v>-57.1</v>
      </c>
      <c r="Y51" s="288">
        <v>2.8151999999999999</v>
      </c>
      <c r="Z51" s="288">
        <v>0</v>
      </c>
      <c r="AA51" s="288">
        <v>0</v>
      </c>
      <c r="AB51" s="263">
        <v>1814.4372000000001</v>
      </c>
      <c r="AC51" s="288">
        <v>151.20310000000001</v>
      </c>
      <c r="AD51" s="288">
        <v>6.4160000000000004</v>
      </c>
      <c r="AE51" s="288">
        <v>35.687053240740738</v>
      </c>
      <c r="AF51" s="288">
        <v>-29.271053240740738</v>
      </c>
      <c r="AG51" s="288">
        <v>0</v>
      </c>
      <c r="AH51" s="263">
        <v>1793.558</v>
      </c>
      <c r="AI51" s="289">
        <v>-20.879200000000083</v>
      </c>
      <c r="AJ51" s="289">
        <v>0</v>
      </c>
      <c r="AK51" s="289">
        <v>-15.115000000000009</v>
      </c>
    </row>
    <row r="52" spans="1:37" ht="15" customHeight="1" x14ac:dyDescent="0.2">
      <c r="A52" s="86"/>
      <c r="B52" s="1825" t="s">
        <v>82</v>
      </c>
      <c r="C52" s="374">
        <v>2</v>
      </c>
      <c r="D52" s="374">
        <v>1086</v>
      </c>
      <c r="E52" s="401">
        <v>-8.9260000000000002</v>
      </c>
      <c r="F52" s="401">
        <v>54.916800000000002</v>
      </c>
      <c r="G52" s="401">
        <v>0</v>
      </c>
      <c r="H52" s="401">
        <v>27.200000000000003</v>
      </c>
      <c r="I52" s="401">
        <v>0</v>
      </c>
      <c r="J52" s="401">
        <v>0</v>
      </c>
      <c r="K52" s="401">
        <v>18.761833333333332</v>
      </c>
      <c r="L52" s="392">
        <v>1086.0289666666667</v>
      </c>
      <c r="M52" s="392">
        <v>1189.4625158241809</v>
      </c>
      <c r="N52" s="401">
        <v>103.43354915751411</v>
      </c>
      <c r="O52" s="392">
        <v>1183.325</v>
      </c>
      <c r="P52" s="401">
        <v>97.296033333333298</v>
      </c>
      <c r="Q52" s="401">
        <v>0</v>
      </c>
      <c r="R52" s="401"/>
      <c r="S52" s="87"/>
      <c r="T52" s="374">
        <v>2</v>
      </c>
      <c r="U52" s="401">
        <v>21.228925950484836</v>
      </c>
      <c r="V52" s="401">
        <v>21.768000000000029</v>
      </c>
      <c r="W52" s="401">
        <v>0</v>
      </c>
      <c r="X52" s="401">
        <v>0</v>
      </c>
      <c r="Y52" s="401">
        <v>54.916800000000002</v>
      </c>
      <c r="Z52" s="401">
        <v>0</v>
      </c>
      <c r="AA52" s="401">
        <v>0</v>
      </c>
      <c r="AB52" s="392">
        <v>973.79079999999999</v>
      </c>
      <c r="AC52" s="401">
        <v>81.149233333333328</v>
      </c>
      <c r="AD52" s="401">
        <v>10.241</v>
      </c>
      <c r="AE52" s="401">
        <v>18.761833333333332</v>
      </c>
      <c r="AF52" s="401">
        <v>-8.5208333333333321</v>
      </c>
      <c r="AG52" s="401">
        <v>0</v>
      </c>
      <c r="AH52" s="392">
        <v>984.43100000000004</v>
      </c>
      <c r="AI52" s="398">
        <v>10.64020000000005</v>
      </c>
      <c r="AJ52" s="398">
        <v>-18.441131435742363</v>
      </c>
      <c r="AK52" s="398">
        <v>21.649000000000001</v>
      </c>
    </row>
    <row r="53" spans="1:37" ht="15" customHeight="1" x14ac:dyDescent="0.2">
      <c r="A53" s="86"/>
      <c r="B53" s="1825" t="s">
        <v>82</v>
      </c>
      <c r="C53" s="374">
        <v>3</v>
      </c>
      <c r="D53" s="374">
        <v>1748</v>
      </c>
      <c r="E53" s="401">
        <v>-57.594999999999999</v>
      </c>
      <c r="F53" s="401">
        <v>0</v>
      </c>
      <c r="G53" s="401">
        <v>0</v>
      </c>
      <c r="H53" s="401">
        <v>27.200000000000003</v>
      </c>
      <c r="I53" s="401">
        <v>0</v>
      </c>
      <c r="J53" s="401">
        <v>0</v>
      </c>
      <c r="K53" s="401">
        <v>31.895035879629628</v>
      </c>
      <c r="L53" s="392">
        <v>1631.3099641203703</v>
      </c>
      <c r="M53" s="392">
        <v>1660.5650375564926</v>
      </c>
      <c r="N53" s="401">
        <v>29.255073436122302</v>
      </c>
      <c r="O53" s="392">
        <v>1650.0820000000001</v>
      </c>
      <c r="P53" s="401">
        <v>18.772035879629811</v>
      </c>
      <c r="Q53" s="401">
        <v>0</v>
      </c>
      <c r="R53" s="401"/>
      <c r="S53" s="87"/>
      <c r="T53" s="374">
        <v>3</v>
      </c>
      <c r="U53" s="401">
        <v>-15.394413559896293</v>
      </c>
      <c r="V53" s="401">
        <v>-16.405999999999949</v>
      </c>
      <c r="W53" s="401">
        <v>0</v>
      </c>
      <c r="X53" s="401">
        <v>122.6</v>
      </c>
      <c r="Y53" s="401">
        <v>0</v>
      </c>
      <c r="Z53" s="401">
        <v>0</v>
      </c>
      <c r="AA53" s="401">
        <v>15</v>
      </c>
      <c r="AB53" s="392">
        <v>1672.8049999999998</v>
      </c>
      <c r="AC53" s="401">
        <v>139.40041666666664</v>
      </c>
      <c r="AD53" s="401">
        <v>6.9509999999999996</v>
      </c>
      <c r="AE53" s="401">
        <v>31.895035879629628</v>
      </c>
      <c r="AF53" s="401">
        <v>-24.944035879629627</v>
      </c>
      <c r="AG53" s="401">
        <v>0</v>
      </c>
      <c r="AH53" s="392">
        <v>1652.297</v>
      </c>
      <c r="AI53" s="398">
        <v>-20.507999999999811</v>
      </c>
      <c r="AJ53" s="398">
        <v>10.64020000000005</v>
      </c>
      <c r="AK53" s="398">
        <v>-13.389999999999873</v>
      </c>
    </row>
    <row r="54" spans="1:37" ht="15" customHeight="1" x14ac:dyDescent="0.2">
      <c r="A54" s="86"/>
      <c r="B54" s="1825" t="s">
        <v>82</v>
      </c>
      <c r="C54" s="374">
        <v>5</v>
      </c>
      <c r="D54" s="374">
        <v>963</v>
      </c>
      <c r="E54" s="401">
        <v>-4.754999999999999</v>
      </c>
      <c r="F54" s="401">
        <v>1.0118399999999981</v>
      </c>
      <c r="G54" s="401">
        <v>0</v>
      </c>
      <c r="H54" s="401">
        <v>27.5</v>
      </c>
      <c r="I54" s="401">
        <v>0</v>
      </c>
      <c r="J54" s="401">
        <v>0</v>
      </c>
      <c r="K54" s="401">
        <v>0.79861111111111116</v>
      </c>
      <c r="L54" s="392">
        <v>930.95822888888893</v>
      </c>
      <c r="M54" s="392">
        <v>1034.4704474609935</v>
      </c>
      <c r="N54" s="401">
        <v>103.51221857210453</v>
      </c>
      <c r="O54" s="392">
        <v>1029.2170000000001</v>
      </c>
      <c r="P54" s="401">
        <v>98.258771111111173</v>
      </c>
      <c r="Q54" s="401">
        <v>0</v>
      </c>
      <c r="R54" s="401"/>
      <c r="S54" s="87"/>
      <c r="T54" s="374">
        <v>5</v>
      </c>
      <c r="U54" s="401">
        <v>135.40023397145683</v>
      </c>
      <c r="V54" s="401">
        <v>135.31400000000008</v>
      </c>
      <c r="W54" s="401">
        <v>0</v>
      </c>
      <c r="X54" s="401">
        <v>5.5</v>
      </c>
      <c r="Y54" s="401">
        <v>1.0118399999999981</v>
      </c>
      <c r="Z54" s="401">
        <v>0</v>
      </c>
      <c r="AA54" s="401">
        <v>5</v>
      </c>
      <c r="AB54" s="392">
        <v>814.25684000000001</v>
      </c>
      <c r="AC54" s="401">
        <v>67.854736666666668</v>
      </c>
      <c r="AD54" s="401">
        <v>2.6509999999999998</v>
      </c>
      <c r="AE54" s="401">
        <v>0.79861111111111116</v>
      </c>
      <c r="AF54" s="401">
        <v>1.8523888888888886</v>
      </c>
      <c r="AG54" s="401">
        <v>0</v>
      </c>
      <c r="AH54" s="392">
        <v>823.65099999999995</v>
      </c>
      <c r="AI54" s="398">
        <v>9.3941599999999426</v>
      </c>
      <c r="AJ54" s="398">
        <v>-20.507999999999811</v>
      </c>
      <c r="AK54" s="398">
        <v>0.28699999999992087</v>
      </c>
    </row>
    <row r="55" spans="1:37" ht="15" customHeight="1" x14ac:dyDescent="0.2">
      <c r="A55" s="86"/>
      <c r="B55" s="182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65.000697903283566</v>
      </c>
      <c r="N55" s="401">
        <v>6.9790328356589271E-4</v>
      </c>
      <c r="O55" s="392">
        <v>64.674000000000007</v>
      </c>
      <c r="P55" s="401">
        <v>-0.32599999999999341</v>
      </c>
      <c r="Q55" s="401">
        <v>0</v>
      </c>
      <c r="R55" s="401"/>
      <c r="S55" s="87"/>
      <c r="T55" s="374" t="s">
        <v>101</v>
      </c>
      <c r="U55" s="401">
        <v>-5.6694895685467372E-3</v>
      </c>
      <c r="V55" s="401">
        <v>3.4000000000006025E-2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64.683000000000007</v>
      </c>
      <c r="AI55" s="398">
        <v>-0.31699999999999307</v>
      </c>
      <c r="AJ55" s="398">
        <v>-112.18697143574239</v>
      </c>
      <c r="AK55" s="398">
        <v>3.6000000000001364E-2</v>
      </c>
    </row>
    <row r="56" spans="1:37" ht="15" customHeight="1" x14ac:dyDescent="0.2">
      <c r="A56" s="86"/>
      <c r="B56" s="1825" t="s">
        <v>84</v>
      </c>
      <c r="C56" s="374"/>
      <c r="D56" s="374">
        <v>1120</v>
      </c>
      <c r="E56" s="401">
        <v>-1.657</v>
      </c>
      <c r="F56" s="401">
        <v>70</v>
      </c>
      <c r="G56" s="401">
        <v>0</v>
      </c>
      <c r="H56" s="401">
        <v>84</v>
      </c>
      <c r="I56" s="401">
        <v>0</v>
      </c>
      <c r="J56" s="401">
        <v>0</v>
      </c>
      <c r="K56" s="401">
        <v>9.6999999999999993</v>
      </c>
      <c r="L56" s="392">
        <v>1094.643</v>
      </c>
      <c r="M56" s="392">
        <v>954.1414741351889</v>
      </c>
      <c r="N56" s="401">
        <v>-140.50152586481113</v>
      </c>
      <c r="O56" s="392">
        <v>949.34299999999996</v>
      </c>
      <c r="P56" s="401">
        <v>-145.30000000000007</v>
      </c>
      <c r="Q56" s="401">
        <v>0</v>
      </c>
      <c r="R56" s="401"/>
      <c r="S56" s="87"/>
      <c r="T56" s="374" t="s">
        <v>102</v>
      </c>
      <c r="U56" s="401">
        <v>-60.996193861172515</v>
      </c>
      <c r="V56" s="401">
        <v>-60.057999999999993</v>
      </c>
      <c r="W56" s="401">
        <v>0</v>
      </c>
      <c r="X56" s="401">
        <v>-12.8</v>
      </c>
      <c r="Y56" s="401">
        <v>0</v>
      </c>
      <c r="Z56" s="401">
        <v>0</v>
      </c>
      <c r="AA56" s="401">
        <v>0</v>
      </c>
      <c r="AB56" s="392">
        <v>1021.5430000000001</v>
      </c>
      <c r="AC56" s="401">
        <v>85.128583333333339</v>
      </c>
      <c r="AD56" s="401">
        <v>6.016</v>
      </c>
      <c r="AE56" s="401">
        <v>9.6999999999999993</v>
      </c>
      <c r="AF56" s="401">
        <v>-3.6839999999999993</v>
      </c>
      <c r="AG56" s="401">
        <v>0</v>
      </c>
      <c r="AH56" s="392">
        <v>949.46699999999998</v>
      </c>
      <c r="AI56" s="398">
        <v>-72.076000000000136</v>
      </c>
      <c r="AJ56" s="398">
        <v>-1.1560000000000059</v>
      </c>
      <c r="AK56" s="398">
        <v>-60.055000000000064</v>
      </c>
    </row>
    <row r="57" spans="1:37" ht="15" hidden="1" customHeight="1" thickBot="1" x14ac:dyDescent="0.25">
      <c r="A57" s="86"/>
      <c r="B57" s="182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9.3941599999999426</v>
      </c>
      <c r="AK57" s="398">
        <v>0</v>
      </c>
    </row>
    <row r="58" spans="1:37" ht="15" customHeight="1" thickBot="1" x14ac:dyDescent="0.25">
      <c r="A58" s="86"/>
      <c r="B58" s="1822" t="s">
        <v>85</v>
      </c>
      <c r="C58" s="89">
        <v>2</v>
      </c>
      <c r="D58" s="89">
        <v>995</v>
      </c>
      <c r="E58" s="192">
        <v>23.78</v>
      </c>
      <c r="F58" s="192">
        <v>100</v>
      </c>
      <c r="G58" s="192">
        <v>0</v>
      </c>
      <c r="H58" s="192">
        <v>15</v>
      </c>
      <c r="I58" s="192">
        <v>0</v>
      </c>
      <c r="J58" s="192">
        <v>0</v>
      </c>
      <c r="K58" s="192">
        <v>4.1475694444444446</v>
      </c>
      <c r="L58" s="190">
        <v>1099.6324305555556</v>
      </c>
      <c r="M58" s="190">
        <v>1003.3370233722245</v>
      </c>
      <c r="N58" s="192">
        <v>-96.295407183331122</v>
      </c>
      <c r="O58" s="190">
        <v>999.75062747064703</v>
      </c>
      <c r="P58" s="192">
        <v>-99.881803084908597</v>
      </c>
      <c r="Q58" s="192">
        <v>0</v>
      </c>
      <c r="R58" s="192"/>
      <c r="S58" s="87"/>
      <c r="T58" s="89">
        <v>2</v>
      </c>
      <c r="U58" s="192">
        <v>-11.137725402964747</v>
      </c>
      <c r="V58" s="192">
        <v>4.6718534782287406</v>
      </c>
      <c r="W58" s="192">
        <v>0</v>
      </c>
      <c r="X58" s="192">
        <v>13.1</v>
      </c>
      <c r="Y58" s="192">
        <v>0</v>
      </c>
      <c r="Z58" s="192">
        <v>0</v>
      </c>
      <c r="AA58" s="192">
        <v>0</v>
      </c>
      <c r="AB58" s="190">
        <v>1016.8799999999999</v>
      </c>
      <c r="AC58" s="192">
        <v>84.74</v>
      </c>
      <c r="AD58" s="192">
        <v>3.2</v>
      </c>
      <c r="AE58" s="192">
        <v>4.1475694444444446</v>
      </c>
      <c r="AF58" s="192">
        <v>-0.94756944444444446</v>
      </c>
      <c r="AG58" s="192">
        <v>0</v>
      </c>
      <c r="AH58" s="190">
        <v>998.43886856425752</v>
      </c>
      <c r="AI58" s="193">
        <v>-18.441131435742363</v>
      </c>
      <c r="AJ58" s="193">
        <v>-0.31699999999999307</v>
      </c>
      <c r="AK58" s="193">
        <v>-11.264452169427841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-23.230999999999995</v>
      </c>
      <c r="F59" s="97">
        <v>228.74384000000001</v>
      </c>
      <c r="G59" s="97">
        <v>0</v>
      </c>
      <c r="H59" s="97">
        <v>208.10000000000002</v>
      </c>
      <c r="I59" s="97">
        <v>0</v>
      </c>
      <c r="J59" s="97">
        <v>0</v>
      </c>
      <c r="K59" s="97">
        <v>100.99010300925926</v>
      </c>
      <c r="L59" s="97">
        <v>7871.4227369907403</v>
      </c>
      <c r="M59" s="97">
        <v>7909.3765275379037</v>
      </c>
      <c r="N59" s="97">
        <v>37.953790547162953</v>
      </c>
      <c r="O59" s="97">
        <v>7868.6956274706463</v>
      </c>
      <c r="P59" s="97">
        <v>-2.7271095200940181</v>
      </c>
      <c r="Q59" s="97">
        <v>7213.871000000001</v>
      </c>
      <c r="R59" s="97">
        <v>654.82462747064528</v>
      </c>
      <c r="S59" s="449"/>
      <c r="T59" s="96" t="s">
        <v>81</v>
      </c>
      <c r="U59" s="97">
        <v>2.5397239032190555</v>
      </c>
      <c r="V59" s="97">
        <v>6.5658534782278366</v>
      </c>
      <c r="W59" s="97">
        <v>0</v>
      </c>
      <c r="X59" s="97">
        <v>71.3</v>
      </c>
      <c r="Y59" s="97">
        <v>58.743839999999999</v>
      </c>
      <c r="Z59" s="97">
        <v>0</v>
      </c>
      <c r="AA59" s="97">
        <v>20</v>
      </c>
      <c r="AB59" s="97">
        <v>7378.7128399999992</v>
      </c>
      <c r="AC59" s="97">
        <v>614.89273666666668</v>
      </c>
      <c r="AD59" s="97">
        <v>35.497</v>
      </c>
      <c r="AE59" s="97">
        <v>100.99010300925926</v>
      </c>
      <c r="AF59" s="97">
        <v>-65.493103009259258</v>
      </c>
      <c r="AG59" s="97">
        <v>0</v>
      </c>
      <c r="AH59" s="97">
        <v>7266.5258685642566</v>
      </c>
      <c r="AI59" s="98">
        <v>-112.18697143574263</v>
      </c>
      <c r="AJ59" s="95">
        <v>-0.52500000000000568</v>
      </c>
      <c r="AK59" s="98">
        <v>-77.852452169428034</v>
      </c>
    </row>
    <row r="60" spans="1:37" ht="15" customHeight="1" x14ac:dyDescent="0.2">
      <c r="A60" s="86"/>
      <c r="B60" s="1825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0.5</v>
      </c>
      <c r="I60" s="401">
        <v>0</v>
      </c>
      <c r="J60" s="401">
        <v>0</v>
      </c>
      <c r="K60" s="401">
        <v>0</v>
      </c>
      <c r="L60" s="392">
        <v>149.5</v>
      </c>
      <c r="M60" s="392">
        <v>151.07407403709999</v>
      </c>
      <c r="N60" s="401">
        <v>1.5740740370999902</v>
      </c>
      <c r="O60" s="392">
        <v>149.31399999999999</v>
      </c>
      <c r="P60" s="401">
        <v>-0.18600000000000705</v>
      </c>
      <c r="Q60" s="401">
        <v>0</v>
      </c>
      <c r="R60" s="401"/>
      <c r="S60" s="87"/>
      <c r="T60" s="374" t="s">
        <v>86</v>
      </c>
      <c r="U60" s="401">
        <v>1.8431969215998834</v>
      </c>
      <c r="V60" s="401">
        <v>-0.43000000000000682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149.5</v>
      </c>
      <c r="AC60" s="401">
        <v>12.458333333333334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148.34399999999999</v>
      </c>
      <c r="AI60" s="398">
        <v>-1.1560000000000059</v>
      </c>
      <c r="AJ60" s="398">
        <v>0</v>
      </c>
      <c r="AK60" s="398">
        <v>-2.421999999999997</v>
      </c>
    </row>
    <row r="61" spans="1:37" ht="15" customHeight="1" x14ac:dyDescent="0.2">
      <c r="A61" s="86"/>
      <c r="B61" s="182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</v>
      </c>
      <c r="I61" s="401">
        <v>0</v>
      </c>
      <c r="J61" s="401">
        <v>0</v>
      </c>
      <c r="K61" s="401">
        <v>0</v>
      </c>
      <c r="L61" s="392">
        <v>69.900000000000006</v>
      </c>
      <c r="M61" s="392">
        <v>69.717080252103827</v>
      </c>
      <c r="N61" s="401">
        <v>-0.18291974789617882</v>
      </c>
      <c r="O61" s="392">
        <v>69.366</v>
      </c>
      <c r="P61" s="401">
        <v>-0.53400000000000603</v>
      </c>
      <c r="Q61" s="401">
        <v>0</v>
      </c>
      <c r="R61" s="401"/>
      <c r="S61" s="87"/>
      <c r="T61" s="374" t="s">
        <v>103</v>
      </c>
      <c r="U61" s="401">
        <v>-0.1212978691122828</v>
      </c>
      <c r="V61" s="401">
        <v>-7.6999999999998181E-2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69.900000000000006</v>
      </c>
      <c r="AC61" s="401">
        <v>5.8250000000000002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69.375</v>
      </c>
      <c r="AI61" s="398">
        <v>-0.52500000000000568</v>
      </c>
      <c r="AJ61" s="398">
        <v>0</v>
      </c>
      <c r="AK61" s="398">
        <v>-7.6999999999998181E-2</v>
      </c>
    </row>
    <row r="62" spans="1:37" ht="15" customHeight="1" x14ac:dyDescent="0.2">
      <c r="A62" s="86"/>
      <c r="B62" s="182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3.1539999999995416</v>
      </c>
      <c r="AK62" s="398">
        <v>0</v>
      </c>
    </row>
    <row r="63" spans="1:37" ht="15" customHeight="1" x14ac:dyDescent="0.2">
      <c r="A63" s="86"/>
      <c r="B63" s="182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1.47299999999953</v>
      </c>
      <c r="AK63" s="398">
        <v>0</v>
      </c>
    </row>
    <row r="64" spans="1:37" ht="15" customHeight="1" thickBot="1" x14ac:dyDescent="0.25">
      <c r="A64" s="86"/>
      <c r="B64" s="1822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110</v>
      </c>
      <c r="I64" s="192">
        <v>0</v>
      </c>
      <c r="J64" s="192">
        <v>0</v>
      </c>
      <c r="K64" s="192">
        <v>0</v>
      </c>
      <c r="L64" s="190">
        <v>6076.1120000000001</v>
      </c>
      <c r="M64" s="190">
        <v>6235.8783954374994</v>
      </c>
      <c r="N64" s="192">
        <v>159.76639543749934</v>
      </c>
      <c r="O64" s="190">
        <v>6205.5219999999999</v>
      </c>
      <c r="P64" s="192">
        <v>129.40999999999985</v>
      </c>
      <c r="Q64" s="192">
        <v>0</v>
      </c>
      <c r="R64" s="192"/>
      <c r="S64" s="87"/>
      <c r="T64" s="89" t="s">
        <v>105</v>
      </c>
      <c r="U64" s="192">
        <v>25.236302242419697</v>
      </c>
      <c r="V64" s="192">
        <v>-2.7409999999999854</v>
      </c>
      <c r="W64" s="192">
        <v>0</v>
      </c>
      <c r="X64" s="192">
        <v>0</v>
      </c>
      <c r="Y64" s="192">
        <v>0</v>
      </c>
      <c r="Z64" s="192">
        <v>0</v>
      </c>
      <c r="AA64" s="192">
        <v>152</v>
      </c>
      <c r="AB64" s="190">
        <v>7028.1120000000001</v>
      </c>
      <c r="AC64" s="192">
        <v>585.67600000000004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7031.2659999999996</v>
      </c>
      <c r="AI64" s="193">
        <v>3.1539999999995416</v>
      </c>
      <c r="AJ64" s="193">
        <v>-81.979605816743472</v>
      </c>
      <c r="AK64" s="193">
        <v>4.8159999999998035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110.6</v>
      </c>
      <c r="I65" s="97">
        <v>0</v>
      </c>
      <c r="J65" s="97">
        <v>0</v>
      </c>
      <c r="K65" s="97">
        <v>0</v>
      </c>
      <c r="L65" s="119">
        <v>6295.5119999999997</v>
      </c>
      <c r="M65" s="119">
        <v>6456.6695497267028</v>
      </c>
      <c r="N65" s="97">
        <v>161.15754972670317</v>
      </c>
      <c r="O65" s="119">
        <v>6424.2020000000002</v>
      </c>
      <c r="P65" s="97">
        <v>128.69000000000051</v>
      </c>
      <c r="Q65" s="97">
        <v>7199.98</v>
      </c>
      <c r="R65" s="97">
        <v>-775.77799999999934</v>
      </c>
      <c r="S65" s="449"/>
      <c r="T65" s="96" t="s">
        <v>88</v>
      </c>
      <c r="U65" s="97">
        <v>26.958201294906758</v>
      </c>
      <c r="V65" s="97">
        <v>-3.2479999999995925</v>
      </c>
      <c r="W65" s="97">
        <v>0</v>
      </c>
      <c r="X65" s="97">
        <v>0</v>
      </c>
      <c r="Y65" s="97">
        <v>0</v>
      </c>
      <c r="Z65" s="97">
        <v>0</v>
      </c>
      <c r="AA65" s="97">
        <v>152</v>
      </c>
      <c r="AB65" s="119">
        <v>7247.5119999999997</v>
      </c>
      <c r="AC65" s="97">
        <v>603.95933333333335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7248.9849999999997</v>
      </c>
      <c r="AI65" s="98">
        <v>1.4729999999999563</v>
      </c>
      <c r="AJ65" s="95">
        <v>0</v>
      </c>
      <c r="AK65" s="98">
        <v>2.3170000000000073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-13.120999999999993</v>
      </c>
      <c r="F66" s="108">
        <v>228.74384000000001</v>
      </c>
      <c r="G66" s="108">
        <v>0</v>
      </c>
      <c r="H66" s="108">
        <v>402.5</v>
      </c>
      <c r="I66" s="108">
        <v>0</v>
      </c>
      <c r="J66" s="442">
        <v>0</v>
      </c>
      <c r="K66" s="108">
        <v>124.4414363425926</v>
      </c>
      <c r="L66" s="108">
        <v>20103.681403657407</v>
      </c>
      <c r="M66" s="108">
        <v>20312.878442883608</v>
      </c>
      <c r="N66" s="108">
        <v>209.19703922620101</v>
      </c>
      <c r="O66" s="108">
        <v>20239.729993089648</v>
      </c>
      <c r="P66" s="108">
        <v>136.04858943224099</v>
      </c>
      <c r="Q66" s="108">
        <v>20462.145</v>
      </c>
      <c r="R66" s="108">
        <v>-222.41500691035253</v>
      </c>
      <c r="S66" s="109"/>
      <c r="T66" s="105" t="s">
        <v>287</v>
      </c>
      <c r="U66" s="108">
        <v>44.516176278126295</v>
      </c>
      <c r="V66" s="108">
        <v>18.336104558228726</v>
      </c>
      <c r="W66" s="108">
        <v>0</v>
      </c>
      <c r="X66" s="108">
        <v>25.200000000000003</v>
      </c>
      <c r="Y66" s="108">
        <v>58.743839999999999</v>
      </c>
      <c r="Z66" s="108">
        <v>-42</v>
      </c>
      <c r="AA66" s="108">
        <v>218</v>
      </c>
      <c r="AB66" s="106">
        <v>20544.322840000001</v>
      </c>
      <c r="AC66" s="108">
        <v>1712.0269033333334</v>
      </c>
      <c r="AD66" s="108">
        <v>67.225999999999999</v>
      </c>
      <c r="AE66" s="442">
        <v>124.4414363425926</v>
      </c>
      <c r="AF66" s="108">
        <v>-57.215436342592596</v>
      </c>
      <c r="AG66" s="108">
        <v>0</v>
      </c>
      <c r="AH66" s="108">
        <v>20462.343234183256</v>
      </c>
      <c r="AI66" s="108">
        <v>-81.979605816744879</v>
      </c>
      <c r="AJ66" s="110">
        <v>0</v>
      </c>
      <c r="AK66" s="108">
        <v>-60.517201089427545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-54.067999999999998</v>
      </c>
      <c r="F68" s="108">
        <v>407.74383999999998</v>
      </c>
      <c r="G68" s="106">
        <v>0</v>
      </c>
      <c r="H68" s="106">
        <v>500.07419354838709</v>
      </c>
      <c r="I68" s="106">
        <v>0</v>
      </c>
      <c r="J68" s="447">
        <v>0</v>
      </c>
      <c r="K68" s="106">
        <v>227.95971874999998</v>
      </c>
      <c r="L68" s="106">
        <v>30491.641927701614</v>
      </c>
      <c r="M68" s="106">
        <v>30491.250511925587</v>
      </c>
      <c r="N68" s="108">
        <v>-0.39141577602640609</v>
      </c>
      <c r="O68" s="106">
        <v>30507.647407200489</v>
      </c>
      <c r="P68" s="108">
        <v>16.005479498875502</v>
      </c>
      <c r="Q68" s="106">
        <v>30850.544999999998</v>
      </c>
      <c r="R68" s="108">
        <v>-342.89759279951068</v>
      </c>
      <c r="S68" s="109"/>
      <c r="T68" s="105" t="s">
        <v>288</v>
      </c>
      <c r="U68" s="108">
        <v>129.50548622734249</v>
      </c>
      <c r="V68" s="108">
        <v>16.336104558228726</v>
      </c>
      <c r="W68" s="108">
        <v>0</v>
      </c>
      <c r="X68" s="108">
        <v>27.318500000000007</v>
      </c>
      <c r="Y68" s="106">
        <v>112.74384000000001</v>
      </c>
      <c r="Z68" s="120">
        <v>-42</v>
      </c>
      <c r="AA68" s="108">
        <v>201.64</v>
      </c>
      <c r="AB68" s="107">
        <v>30896.560146451615</v>
      </c>
      <c r="AC68" s="106">
        <v>2566.0868220036837</v>
      </c>
      <c r="AD68" s="106">
        <v>195.22300000000001</v>
      </c>
      <c r="AE68" s="106">
        <v>227.95971874999998</v>
      </c>
      <c r="AF68" s="106">
        <v>-32.736718749999994</v>
      </c>
      <c r="AG68" s="108">
        <v>0</v>
      </c>
      <c r="AH68" s="106">
        <v>30742.343234183256</v>
      </c>
      <c r="AI68" s="108">
        <v>-154.21691226835901</v>
      </c>
      <c r="AJ68" s="169" t="e">
        <v>#VALUE!</v>
      </c>
      <c r="AK68" s="108">
        <v>-62.517201089427545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2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1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17" t="s">
        <v>322</v>
      </c>
      <c r="Y72" s="1817" t="s">
        <v>323</v>
      </c>
      <c r="Z72" s="331" t="s">
        <v>324</v>
      </c>
      <c r="AA72" s="1817" t="s">
        <v>325</v>
      </c>
      <c r="AB72" s="333" t="s">
        <v>317</v>
      </c>
      <c r="AC72" s="181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3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818" t="s">
        <v>316</v>
      </c>
      <c r="Y73" s="1818" t="s">
        <v>327</v>
      </c>
      <c r="Z73" s="332" t="s">
        <v>328</v>
      </c>
      <c r="AA73" s="1818" t="s">
        <v>316</v>
      </c>
      <c r="AB73" s="334" t="s">
        <v>316</v>
      </c>
      <c r="AC73" s="181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3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140</v>
      </c>
      <c r="L76" s="403">
        <v>6072.8879999999999</v>
      </c>
      <c r="M76" s="403">
        <v>6234.5187499999993</v>
      </c>
      <c r="N76" s="404">
        <v>161.63074999999935</v>
      </c>
      <c r="O76" s="403">
        <v>2</v>
      </c>
      <c r="P76" s="404">
        <v>121.65625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1.4999292272799811</v>
      </c>
      <c r="AA76" s="267">
        <v>31.516248661114123</v>
      </c>
      <c r="AB76" s="267">
        <v>38.218000000000004</v>
      </c>
      <c r="AC76" s="336">
        <v>6.7017513388858809</v>
      </c>
      <c r="AD76" s="336">
        <v>-6.0470000000000041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10</v>
      </c>
      <c r="H77" s="382">
        <v>0</v>
      </c>
      <c r="I77" s="382">
        <v>18.291469907407411</v>
      </c>
      <c r="J77" s="382">
        <v>0</v>
      </c>
      <c r="K77" s="382">
        <v>240</v>
      </c>
      <c r="L77" s="381">
        <v>8296.7085300925937</v>
      </c>
      <c r="M77" s="381">
        <v>8284</v>
      </c>
      <c r="N77" s="382">
        <v>-12.708530092593719</v>
      </c>
      <c r="O77" s="381">
        <v>4</v>
      </c>
      <c r="P77" s="382">
        <v>44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0.16357778055202352</v>
      </c>
      <c r="AA77" s="384">
        <v>16.539452815550458</v>
      </c>
      <c r="AB77" s="384">
        <v>14.148</v>
      </c>
      <c r="AC77" s="383">
        <v>-2.3914528155504584</v>
      </c>
      <c r="AD77" s="182">
        <v>-1.1959999999999997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-1.9239340000000098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8.8229166666666696</v>
      </c>
      <c r="J78" s="382">
        <v>0</v>
      </c>
      <c r="K78" s="382">
        <v>150</v>
      </c>
      <c r="L78" s="381">
        <v>7241.177083333333</v>
      </c>
      <c r="M78" s="381">
        <v>7386</v>
      </c>
      <c r="N78" s="382">
        <v>144.82291666666697</v>
      </c>
      <c r="O78" s="381">
        <v>7</v>
      </c>
      <c r="P78" s="382">
        <v>214.1899999999996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2.5278596574556853E-3</v>
      </c>
      <c r="AA78" s="384">
        <v>45.997472140342545</v>
      </c>
      <c r="AB78" s="384">
        <v>45.143000000000001</v>
      </c>
      <c r="AC78" s="383">
        <v>-0.85447214034254415</v>
      </c>
      <c r="AD78" s="383">
        <v>0.15299999999999869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-160.81399999999999</v>
      </c>
      <c r="F79" s="382">
        <v>0</v>
      </c>
      <c r="G79" s="382">
        <v>20</v>
      </c>
      <c r="H79" s="382">
        <v>0</v>
      </c>
      <c r="I79" s="382">
        <v>21.177037037037039</v>
      </c>
      <c r="J79" s="382">
        <v>0</v>
      </c>
      <c r="K79" s="382">
        <v>1650</v>
      </c>
      <c r="L79" s="381">
        <v>11738.008962962962</v>
      </c>
      <c r="M79" s="381">
        <v>11752.420899999999</v>
      </c>
      <c r="N79" s="382">
        <v>14.411937037037205</v>
      </c>
      <c r="O79" s="381"/>
      <c r="P79" s="382">
        <v>50.422700000000987</v>
      </c>
      <c r="Q79" s="187"/>
      <c r="R79" s="2899" t="s">
        <v>41</v>
      </c>
      <c r="S79" s="2900"/>
      <c r="T79" s="2900"/>
      <c r="U79" s="2900"/>
      <c r="V79" s="374"/>
      <c r="W79" s="383">
        <v>-3329.8407737173006</v>
      </c>
      <c r="X79" s="383">
        <v>135</v>
      </c>
      <c r="Y79" s="383">
        <v>-3.3298407737173008</v>
      </c>
      <c r="Z79" s="383">
        <v>1.3063105688853873</v>
      </c>
      <c r="AA79" s="384">
        <v>130.36384865739731</v>
      </c>
      <c r="AB79" s="384">
        <v>131.40600000000001</v>
      </c>
      <c r="AC79" s="383">
        <v>1.0421513426026934</v>
      </c>
      <c r="AD79" s="383">
        <v>1.0749999999999886</v>
      </c>
      <c r="AE79" s="384">
        <v>129</v>
      </c>
      <c r="AF79" s="383">
        <v>134.482</v>
      </c>
      <c r="AG79" s="383">
        <v>5.4819999999999993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31.09375</v>
      </c>
      <c r="J80" s="382">
        <v>0</v>
      </c>
      <c r="K80" s="382">
        <v>280</v>
      </c>
      <c r="L80" s="381">
        <v>10188.90625</v>
      </c>
      <c r="M80" s="381">
        <v>10257.270400000001</v>
      </c>
      <c r="N80" s="382">
        <v>68.364150000001246</v>
      </c>
      <c r="O80" s="381">
        <v>11</v>
      </c>
      <c r="P80" s="382">
        <v>-14.175999999999476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0.12049038226510289</v>
      </c>
      <c r="AA80" s="384">
        <v>50.279509617734895</v>
      </c>
      <c r="AB80" s="384">
        <v>47.798999999999999</v>
      </c>
      <c r="AC80" s="383">
        <v>-2.4805096177348958</v>
      </c>
      <c r="AD80" s="383">
        <v>-0.54699999999999704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-25.259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15644.741</v>
      </c>
      <c r="M81" s="381">
        <v>15781.863000000001</v>
      </c>
      <c r="N81" s="382">
        <v>137.12200000000121</v>
      </c>
      <c r="O81" s="381">
        <v>13</v>
      </c>
      <c r="P81" s="382">
        <v>-13.452000000001135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-115.7558522618496</v>
      </c>
      <c r="X81" s="383">
        <v>70.5</v>
      </c>
      <c r="Y81" s="383">
        <v>-0.1157558522618496</v>
      </c>
      <c r="Z81" s="182">
        <v>0</v>
      </c>
      <c r="AA81" s="384">
        <v>70.384244147738144</v>
      </c>
      <c r="AB81" s="384">
        <v>68.770999999999987</v>
      </c>
      <c r="AC81" s="383">
        <v>-1.6132441477381576</v>
      </c>
      <c r="AD81" s="182">
        <v>-1.2609999999999815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6524.0632999999998</v>
      </c>
      <c r="N82" s="157">
        <v>34.063299999999799</v>
      </c>
      <c r="O82" s="153">
        <v>15</v>
      </c>
      <c r="P82" s="157">
        <v>-52.133900000000722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40.430999999999997</v>
      </c>
      <c r="AC82" s="383">
        <v>-1.1535075937230417</v>
      </c>
      <c r="AD82" s="182">
        <v>1.6310000000000002</v>
      </c>
      <c r="AE82" s="185">
        <v>249.49</v>
      </c>
      <c r="AF82" s="383">
        <v>261.005</v>
      </c>
      <c r="AG82" s="383">
        <v>11.514999999999986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-123.185</v>
      </c>
      <c r="F83" s="150">
        <v>0</v>
      </c>
      <c r="G83" s="150">
        <v>30</v>
      </c>
      <c r="H83" s="150">
        <v>0</v>
      </c>
      <c r="I83" s="150">
        <v>79.385173611111128</v>
      </c>
      <c r="J83" s="150">
        <v>0</v>
      </c>
      <c r="K83" s="150">
        <v>2565</v>
      </c>
      <c r="L83" s="285">
        <v>65672.429826388892</v>
      </c>
      <c r="M83" s="285">
        <v>66220.136350000001</v>
      </c>
      <c r="N83" s="150">
        <v>547.70652361111206</v>
      </c>
      <c r="O83" s="285" t="s">
        <v>40</v>
      </c>
      <c r="P83" s="150">
        <v>350.50705000000016</v>
      </c>
      <c r="Q83" s="187"/>
      <c r="R83" s="2905" t="s">
        <v>40</v>
      </c>
      <c r="S83" s="2906"/>
      <c r="T83" s="2906"/>
      <c r="U83" s="2907"/>
      <c r="V83" s="179"/>
      <c r="W83" s="180">
        <v>-1841.8805477595224</v>
      </c>
      <c r="X83" s="180">
        <v>391.59999999999997</v>
      </c>
      <c r="Y83" s="180">
        <v>-1.8418805477595224</v>
      </c>
      <c r="Z83" s="180">
        <v>3.0928358186399505</v>
      </c>
      <c r="AA83" s="180">
        <v>386.66528363360055</v>
      </c>
      <c r="AB83" s="180">
        <v>385.916</v>
      </c>
      <c r="AC83" s="180">
        <v>-0.7492836336005233</v>
      </c>
      <c r="AD83" s="180">
        <v>-6.1920000000000073</v>
      </c>
      <c r="AE83" s="180">
        <v>378.49</v>
      </c>
      <c r="AF83" s="180">
        <v>395.48699999999997</v>
      </c>
      <c r="AG83" s="180">
        <v>16.996999999999957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251</v>
      </c>
      <c r="H84" s="382">
        <v>0</v>
      </c>
      <c r="I84" s="382">
        <v>0</v>
      </c>
      <c r="J84" s="382">
        <v>0</v>
      </c>
      <c r="K84" s="382">
        <v>315</v>
      </c>
      <c r="L84" s="381">
        <v>3406</v>
      </c>
      <c r="M84" s="381">
        <v>3481.172</v>
      </c>
      <c r="N84" s="382">
        <v>75.172000000000025</v>
      </c>
      <c r="O84" s="381">
        <v>1</v>
      </c>
      <c r="P84" s="382">
        <v>57.7199999999998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14.074000000000002</v>
      </c>
      <c r="AC84" s="383">
        <v>0.20444386683283078</v>
      </c>
      <c r="AD84" s="182">
        <v>-0.25600000000000023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2.868398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4523.7015999999994</v>
      </c>
      <c r="N85" s="382">
        <v>-43.298400000000584</v>
      </c>
      <c r="O85" s="381">
        <v>2</v>
      </c>
      <c r="P85" s="382">
        <v>-6.640000000152213E-2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3.1419999999999999</v>
      </c>
      <c r="AC85" s="383">
        <v>0.74199999999999999</v>
      </c>
      <c r="AD85" s="182">
        <v>0.15600000000000014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1.9581300000000001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50</v>
      </c>
      <c r="H86" s="382">
        <v>0</v>
      </c>
      <c r="I86" s="382">
        <v>145.93626157407408</v>
      </c>
      <c r="J86" s="382">
        <v>0</v>
      </c>
      <c r="K86" s="382">
        <v>0</v>
      </c>
      <c r="L86" s="381">
        <v>6456.9167384259263</v>
      </c>
      <c r="M86" s="381">
        <v>6755.4360000000015</v>
      </c>
      <c r="N86" s="382">
        <v>298.51926157407524</v>
      </c>
      <c r="O86" s="381">
        <v>3</v>
      </c>
      <c r="P86" s="382">
        <v>354.86400000000049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0.91488610912100499</v>
      </c>
      <c r="AA86" s="384">
        <v>20.123270639481774</v>
      </c>
      <c r="AB86" s="384">
        <v>15.574000000000002</v>
      </c>
      <c r="AC86" s="383">
        <v>-4.5492706394817723</v>
      </c>
      <c r="AD86" s="182">
        <v>-1.424000000000003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4.8265279999999997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96.398263888888891</v>
      </c>
      <c r="J87" s="382">
        <v>0</v>
      </c>
      <c r="K87" s="382">
        <v>462</v>
      </c>
      <c r="L87" s="381">
        <v>5687.7227361111109</v>
      </c>
      <c r="M87" s="381">
        <v>5754.6725000000006</v>
      </c>
      <c r="N87" s="382">
        <v>66.94976388888972</v>
      </c>
      <c r="O87" s="381" t="s">
        <v>44</v>
      </c>
      <c r="P87" s="382">
        <v>-113.78589999999986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38.392000000000003</v>
      </c>
      <c r="AC87" s="383">
        <v>-3.0069618959454871</v>
      </c>
      <c r="AD87" s="182">
        <v>0.99099999999999255</v>
      </c>
      <c r="AE87" s="384">
        <v>76</v>
      </c>
      <c r="AF87" s="383">
        <v>72.608999999999995</v>
      </c>
      <c r="AG87" s="383">
        <v>-3.3910000000000053</v>
      </c>
      <c r="AH87" s="2915" t="s">
        <v>36</v>
      </c>
      <c r="AI87" s="2939" t="s">
        <v>36</v>
      </c>
      <c r="AJ87" s="366" t="s">
        <v>36</v>
      </c>
      <c r="AK87" s="361">
        <v>0.58452799999999971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70</v>
      </c>
      <c r="H88" s="382">
        <v>0</v>
      </c>
      <c r="I88" s="382">
        <v>9.7885763888888899</v>
      </c>
      <c r="J88" s="382">
        <v>0</v>
      </c>
      <c r="K88" s="382">
        <v>0</v>
      </c>
      <c r="L88" s="381">
        <v>5460.166423611111</v>
      </c>
      <c r="M88" s="381">
        <v>5472</v>
      </c>
      <c r="N88" s="382">
        <v>11.833576388889014</v>
      </c>
      <c r="O88" s="381" t="s">
        <v>46</v>
      </c>
      <c r="P88" s="382">
        <v>-13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0.11174124966631761</v>
      </c>
      <c r="AA88" s="384">
        <v>79.757783411715096</v>
      </c>
      <c r="AB88" s="384">
        <v>83.786000000000001</v>
      </c>
      <c r="AC88" s="383">
        <v>4.0282165882849057</v>
      </c>
      <c r="AD88" s="383">
        <v>-3.0600000000000023</v>
      </c>
      <c r="AE88" s="384">
        <v>78.405000000000001</v>
      </c>
      <c r="AF88" s="383">
        <v>85.346000000000004</v>
      </c>
      <c r="AG88" s="383">
        <v>6.9410000000000025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48.583819444444437</v>
      </c>
      <c r="J89" s="382">
        <v>0</v>
      </c>
      <c r="K89" s="382">
        <v>72</v>
      </c>
      <c r="L89" s="381">
        <v>8423.4161805555559</v>
      </c>
      <c r="M89" s="381">
        <v>8772.1470000000008</v>
      </c>
      <c r="N89" s="382">
        <v>348.73081944444493</v>
      </c>
      <c r="O89" s="381">
        <v>4</v>
      </c>
      <c r="P89" s="382">
        <v>152.54720000000088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0.12026492900024879</v>
      </c>
      <c r="AA89" s="384">
        <v>21.87973507099975</v>
      </c>
      <c r="AB89" s="384">
        <v>22.347999999999999</v>
      </c>
      <c r="AC89" s="383">
        <v>0.46826492900024874</v>
      </c>
      <c r="AD89" s="383">
        <v>-9.5999999999996533E-2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42.42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9658.7635999999984</v>
      </c>
      <c r="N90" s="382">
        <v>58.763599999998405</v>
      </c>
      <c r="O90" s="381">
        <v>6</v>
      </c>
      <c r="P90" s="382">
        <v>124.97959999999875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11.061999999999999</v>
      </c>
      <c r="AC90" s="383">
        <v>1.0619999999999994</v>
      </c>
      <c r="AD90" s="182">
        <v>9.6000000000000085E-2</v>
      </c>
      <c r="AE90" s="384">
        <v>30</v>
      </c>
      <c r="AF90" s="383">
        <v>32.04</v>
      </c>
      <c r="AG90" s="383">
        <v>2.0399999999999991</v>
      </c>
      <c r="AH90" s="2895" t="s">
        <v>337</v>
      </c>
      <c r="AI90" s="2912" t="s">
        <v>337</v>
      </c>
      <c r="AJ90" s="405" t="s">
        <v>337</v>
      </c>
      <c r="AK90" s="379">
        <v>29.662466999999999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469</v>
      </c>
      <c r="L91" s="381">
        <v>2339</v>
      </c>
      <c r="M91" s="381">
        <v>2346.3999999999996</v>
      </c>
      <c r="N91" s="155">
        <v>7.3999999999996362</v>
      </c>
      <c r="O91" s="381" t="s">
        <v>50</v>
      </c>
      <c r="P91" s="155">
        <v>-8.6000000000003638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8.6310000000000002</v>
      </c>
      <c r="AC91" s="383">
        <v>1.1310000000000002</v>
      </c>
      <c r="AD91" s="383">
        <v>-0.11100000000000065</v>
      </c>
      <c r="AE91" s="384">
        <v>7.3100000000000005</v>
      </c>
      <c r="AF91" s="383">
        <v>8.66</v>
      </c>
      <c r="AG91" s="383">
        <v>1.3499999999999996</v>
      </c>
      <c r="AH91" s="2895" t="s">
        <v>338</v>
      </c>
      <c r="AI91" s="2912" t="s">
        <v>338</v>
      </c>
      <c r="AJ91" s="405" t="s">
        <v>338</v>
      </c>
      <c r="AK91" s="379">
        <v>19.543598999999997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6733.2839999999997</v>
      </c>
      <c r="N92" s="382">
        <v>185.28399999999965</v>
      </c>
      <c r="O92" s="381" t="s">
        <v>52</v>
      </c>
      <c r="P92" s="382">
        <v>-7.3580000000001746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44.445999999999998</v>
      </c>
      <c r="AC92" s="383">
        <v>2.445999999999998</v>
      </c>
      <c r="AD92" s="182">
        <v>-0.89300000000000068</v>
      </c>
      <c r="AE92" s="384">
        <v>43</v>
      </c>
      <c r="AF92" s="383">
        <v>45.521999999999998</v>
      </c>
      <c r="AG92" s="383">
        <v>2.5219999999999985</v>
      </c>
      <c r="AH92" s="2895" t="s">
        <v>357</v>
      </c>
      <c r="AI92" s="2912" t="s">
        <v>357</v>
      </c>
      <c r="AJ92" s="406" t="s">
        <v>357</v>
      </c>
      <c r="AK92" s="379">
        <v>49.206065999999993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371</v>
      </c>
      <c r="H93" s="150">
        <v>0</v>
      </c>
      <c r="I93" s="150">
        <v>300.70692129629629</v>
      </c>
      <c r="J93" s="150">
        <v>0</v>
      </c>
      <c r="K93" s="150">
        <v>1943</v>
      </c>
      <c r="L93" s="285">
        <v>52488.222078703708</v>
      </c>
      <c r="M93" s="285">
        <v>53497.576700000005</v>
      </c>
      <c r="N93" s="150">
        <v>1009.354621296296</v>
      </c>
      <c r="O93" s="285" t="s">
        <v>47</v>
      </c>
      <c r="P93" s="150">
        <v>547.30050000000483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1.1468922877875716</v>
      </c>
      <c r="AA93" s="180">
        <v>238.92930715130927</v>
      </c>
      <c r="AB93" s="180">
        <v>241.45500000000004</v>
      </c>
      <c r="AC93" s="180">
        <v>2.5256928486907233</v>
      </c>
      <c r="AD93" s="180">
        <v>-4.5970000000000368</v>
      </c>
      <c r="AE93" s="180">
        <v>234.715</v>
      </c>
      <c r="AF93" s="180">
        <v>244.17699999999996</v>
      </c>
      <c r="AG93" s="180">
        <v>9.4619999999999607</v>
      </c>
      <c r="AH93" s="2893" t="s">
        <v>36</v>
      </c>
      <c r="AI93" s="2940" t="s">
        <v>36</v>
      </c>
      <c r="AJ93" s="407" t="s">
        <v>36</v>
      </c>
      <c r="AK93" s="379">
        <v>6.786065999999991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301</v>
      </c>
      <c r="H94" s="280">
        <v>0</v>
      </c>
      <c r="I94" s="280">
        <v>242.33452546296297</v>
      </c>
      <c r="J94" s="280">
        <v>0</v>
      </c>
      <c r="K94" s="280">
        <v>1154</v>
      </c>
      <c r="L94" s="279">
        <v>20117.639474537038</v>
      </c>
      <c r="M94" s="279">
        <v>20514.982100000001</v>
      </c>
      <c r="N94" s="280">
        <v>397.34262546296441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-318.25600000000003</v>
      </c>
      <c r="F95" s="280">
        <v>0</v>
      </c>
      <c r="G95" s="280">
        <v>401</v>
      </c>
      <c r="H95" s="280">
        <v>0</v>
      </c>
      <c r="I95" s="280">
        <v>380.09209490740739</v>
      </c>
      <c r="J95" s="280">
        <v>0</v>
      </c>
      <c r="K95" s="280">
        <v>4508</v>
      </c>
      <c r="L95" s="279">
        <v>118160.6519050926</v>
      </c>
      <c r="M95" s="279">
        <v>119717.71305000001</v>
      </c>
      <c r="N95" s="280">
        <v>1557.0611449074081</v>
      </c>
      <c r="O95" s="279"/>
      <c r="P95" s="280">
        <v>897.80755000001227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155.34126157407408</v>
      </c>
      <c r="J97" s="280">
        <v>0</v>
      </c>
      <c r="K97" s="280">
        <v>3190</v>
      </c>
      <c r="L97" s="279">
        <v>10551.631738425926</v>
      </c>
      <c r="M97" s="279">
        <v>10659</v>
      </c>
      <c r="N97" s="280">
        <v>107.3682615740745</v>
      </c>
      <c r="O97" s="279"/>
      <c r="P97" s="280">
        <v>97.977000000000771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155.34126157407408</v>
      </c>
      <c r="J98" s="155">
        <v>0</v>
      </c>
      <c r="K98" s="155">
        <v>3190</v>
      </c>
      <c r="L98" s="156">
        <v>10551.631738425926</v>
      </c>
      <c r="M98" s="156">
        <v>10659</v>
      </c>
      <c r="N98" s="155">
        <v>107.3682615740745</v>
      </c>
      <c r="O98" s="156">
        <v>2</v>
      </c>
      <c r="P98" s="155">
        <v>97.977000000000771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15462.436836412455</v>
      </c>
      <c r="X98" s="383">
        <v>683</v>
      </c>
      <c r="Y98" s="383">
        <v>15.462436836412454</v>
      </c>
      <c r="Z98" s="182">
        <v>49.389989423334711</v>
      </c>
      <c r="AA98" s="384">
        <v>649.07244741307784</v>
      </c>
      <c r="AB98" s="384">
        <v>675.33699999999999</v>
      </c>
      <c r="AC98" s="383">
        <v>26.26455258692215</v>
      </c>
      <c r="AD98" s="182">
        <v>13.320000000000164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-98.968999999999994</v>
      </c>
      <c r="F99" s="382">
        <v>0</v>
      </c>
      <c r="G99" s="382">
        <v>80</v>
      </c>
      <c r="H99" s="382">
        <v>40</v>
      </c>
      <c r="I99" s="382">
        <v>21.34076388888889</v>
      </c>
      <c r="J99" s="382">
        <v>0</v>
      </c>
      <c r="K99" s="382">
        <v>1180</v>
      </c>
      <c r="L99" s="381">
        <v>8879.6902361111097</v>
      </c>
      <c r="M99" s="381">
        <v>8675.9339999999993</v>
      </c>
      <c r="N99" s="382">
        <v>-203.75623611111041</v>
      </c>
      <c r="O99" s="381">
        <v>3</v>
      </c>
      <c r="P99" s="382">
        <v>-30.066000000000713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-1790.3441853439367</v>
      </c>
      <c r="X99" s="383">
        <v>192</v>
      </c>
      <c r="Y99" s="383">
        <v>-1.7903441853439368</v>
      </c>
      <c r="Z99" s="182">
        <v>3.075508059771944</v>
      </c>
      <c r="AA99" s="384">
        <v>187.13414775488411</v>
      </c>
      <c r="AB99" s="384">
        <v>203.08499999999998</v>
      </c>
      <c r="AC99" s="383">
        <v>15.950852245115868</v>
      </c>
      <c r="AD99" s="182">
        <v>-15.230999999999995</v>
      </c>
      <c r="AE99" s="384">
        <v>925</v>
      </c>
      <c r="AF99" s="383">
        <v>888.25599999999997</v>
      </c>
      <c r="AG99" s="383">
        <v>-36.744000000000028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85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11798.046</v>
      </c>
      <c r="M100" s="156">
        <v>11553.836499999999</v>
      </c>
      <c r="N100" s="155">
        <v>-244.20950000000084</v>
      </c>
      <c r="O100" s="156">
        <v>1</v>
      </c>
      <c r="P100" s="155">
        <v>-68.520500000002357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249.88399999999999</v>
      </c>
      <c r="AC100" s="383">
        <v>-36.910020452351006</v>
      </c>
      <c r="AD100" s="182">
        <v>15.178000000000026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-124.615934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0</v>
      </c>
      <c r="H101" s="382">
        <v>0</v>
      </c>
      <c r="I101" s="382">
        <v>63.660173611111112</v>
      </c>
      <c r="J101" s="382">
        <v>0</v>
      </c>
      <c r="K101" s="382">
        <v>480</v>
      </c>
      <c r="L101" s="381">
        <v>13533.681826388889</v>
      </c>
      <c r="M101" s="381">
        <v>13408.907499999998</v>
      </c>
      <c r="N101" s="382">
        <v>-124.7743263888915</v>
      </c>
      <c r="O101" s="381">
        <v>2</v>
      </c>
      <c r="P101" s="382">
        <v>31.369199999999182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7.6005435830049155</v>
      </c>
      <c r="AA101" s="384">
        <v>748.30055781414308</v>
      </c>
      <c r="AB101" s="384">
        <v>779.56100000000004</v>
      </c>
      <c r="AC101" s="383">
        <v>31.260442185856959</v>
      </c>
      <c r="AD101" s="182">
        <v>18.817999999999984</v>
      </c>
      <c r="AE101" s="384">
        <v>907</v>
      </c>
      <c r="AF101" s="335">
        <v>1047.32</v>
      </c>
      <c r="AG101" s="335">
        <v>140.31999999999994</v>
      </c>
      <c r="AH101" s="2895" t="s">
        <v>358</v>
      </c>
      <c r="AI101" s="2912" t="s">
        <v>358</v>
      </c>
      <c r="AJ101" s="406" t="s">
        <v>358</v>
      </c>
      <c r="AK101" s="379">
        <v>49.206065999999993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48.39200000000001</v>
      </c>
      <c r="F102" s="150">
        <v>0</v>
      </c>
      <c r="G102" s="150">
        <v>165</v>
      </c>
      <c r="H102" s="150">
        <v>40</v>
      </c>
      <c r="I102" s="150">
        <v>240.34219907407407</v>
      </c>
      <c r="J102" s="150">
        <v>0</v>
      </c>
      <c r="K102" s="150">
        <v>5400</v>
      </c>
      <c r="L102" s="285">
        <v>44763.049800925932</v>
      </c>
      <c r="M102" s="285">
        <v>44297.678</v>
      </c>
      <c r="N102" s="150">
        <v>-465.37180092592826</v>
      </c>
      <c r="O102" s="285" t="s">
        <v>54</v>
      </c>
      <c r="P102" s="150">
        <v>30.759699999995064</v>
      </c>
      <c r="Q102" s="187"/>
      <c r="R102" s="2905" t="s">
        <v>54</v>
      </c>
      <c r="S102" s="2906"/>
      <c r="T102" s="2906"/>
      <c r="U102" s="2907"/>
      <c r="V102" s="179"/>
      <c r="W102" s="180">
        <v>1367.2145005674429</v>
      </c>
      <c r="X102" s="180">
        <v>1930</v>
      </c>
      <c r="Y102" s="180">
        <v>1.367214500567443</v>
      </c>
      <c r="Z102" s="180">
        <v>60.066041066111566</v>
      </c>
      <c r="AA102" s="180">
        <v>1871.3011734344561</v>
      </c>
      <c r="AB102" s="180">
        <v>1907.8670000000002</v>
      </c>
      <c r="AC102" s="180">
        <v>36.565826565543972</v>
      </c>
      <c r="AD102" s="180">
        <v>32.085000000000036</v>
      </c>
      <c r="AE102" s="180">
        <v>1832</v>
      </c>
      <c r="AF102" s="342">
        <v>1935.576</v>
      </c>
      <c r="AG102" s="342">
        <v>103.57600000000002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-269.86400000000003</v>
      </c>
      <c r="F103" s="163">
        <v>0</v>
      </c>
      <c r="G103" s="163">
        <v>566</v>
      </c>
      <c r="H103" s="163">
        <v>40</v>
      </c>
      <c r="I103" s="163">
        <v>620.43429398148146</v>
      </c>
      <c r="J103" s="163">
        <v>0</v>
      </c>
      <c r="K103" s="163">
        <v>9908</v>
      </c>
      <c r="L103" s="163">
        <v>162923.70170601853</v>
      </c>
      <c r="M103" s="163">
        <v>164015.39105000001</v>
      </c>
      <c r="N103" s="167">
        <v>1091.6893439814799</v>
      </c>
      <c r="O103" s="318" t="s">
        <v>283</v>
      </c>
      <c r="P103" s="167">
        <v>928.56725000000006</v>
      </c>
      <c r="Q103" s="187"/>
      <c r="R103" s="2890" t="s">
        <v>283</v>
      </c>
      <c r="S103" s="2891"/>
      <c r="T103" s="2891"/>
      <c r="U103" s="2892"/>
      <c r="V103" s="181"/>
      <c r="W103" s="181">
        <v>-2398.4666080952184</v>
      </c>
      <c r="X103" s="181">
        <v>2563.6</v>
      </c>
      <c r="Y103" s="181">
        <v>-2.3984666080952182</v>
      </c>
      <c r="Z103" s="181">
        <v>64.305769172539087</v>
      </c>
      <c r="AA103" s="181">
        <v>2496.8957642193659</v>
      </c>
      <c r="AB103" s="181">
        <v>2535.2380000000003</v>
      </c>
      <c r="AC103" s="181">
        <v>38.342235780634169</v>
      </c>
      <c r="AD103" s="181">
        <v>21.295999999999822</v>
      </c>
      <c r="AE103" s="181">
        <v>2445.2049999999999</v>
      </c>
      <c r="AF103" s="1827">
        <v>2575.2399999999998</v>
      </c>
      <c r="AG103" s="1827">
        <v>130.03499999999985</v>
      </c>
      <c r="AH103" s="2895" t="s">
        <v>341</v>
      </c>
      <c r="AI103" s="2912" t="s">
        <v>341</v>
      </c>
      <c r="AJ103" s="405" t="s">
        <v>341</v>
      </c>
      <c r="AK103" s="385">
        <v>-10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10142.450000000001</v>
      </c>
      <c r="N104" s="293">
        <v>-1.5819999999985157</v>
      </c>
      <c r="O104" s="292">
        <v>1</v>
      </c>
      <c r="P104" s="293">
        <v>90.950000000002547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7.3700659583832888E-4</v>
      </c>
      <c r="AA104" s="267">
        <v>30.038750841406245</v>
      </c>
      <c r="AB104" s="267">
        <v>29.387</v>
      </c>
      <c r="AC104" s="383">
        <v>-0.65175084140624406</v>
      </c>
      <c r="AD104" s="182">
        <v>-0.92800000000000082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-1537.5879339999999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12770.91</v>
      </c>
      <c r="N105" s="382">
        <v>373.99099999999999</v>
      </c>
      <c r="O105" s="370">
        <v>3</v>
      </c>
      <c r="P105" s="382">
        <v>173.39999999999964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44.1</v>
      </c>
      <c r="AC105" s="383">
        <v>-1.3065332275649553</v>
      </c>
      <c r="AD105" s="182">
        <v>-0.32099999999999795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6420</v>
      </c>
      <c r="N106" s="382">
        <v>70</v>
      </c>
      <c r="O106" s="370">
        <v>4</v>
      </c>
      <c r="P106" s="382">
        <v>26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10.371</v>
      </c>
      <c r="AC106" s="383">
        <v>-0.12899999999999956</v>
      </c>
      <c r="AD106" s="182">
        <v>-0.54400000000000048</v>
      </c>
      <c r="AE106" s="384">
        <v>87</v>
      </c>
      <c r="AF106" s="383">
        <v>83.266000000000005</v>
      </c>
      <c r="AG106" s="383">
        <v>-3.7339999999999947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844.36599999999999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17144.366000000002</v>
      </c>
      <c r="M107" s="370">
        <v>16569.400999999998</v>
      </c>
      <c r="N107" s="382">
        <v>-574.96500000000378</v>
      </c>
      <c r="O107" s="370" t="s">
        <v>95</v>
      </c>
      <c r="P107" s="382">
        <v>90.480999999999767</v>
      </c>
      <c r="Q107" s="187"/>
      <c r="R107" s="2899" t="s">
        <v>74</v>
      </c>
      <c r="S107" s="2900"/>
      <c r="T107" s="2900"/>
      <c r="U107" s="2900"/>
      <c r="V107" s="374"/>
      <c r="W107" s="383">
        <v>219.95907285719699</v>
      </c>
      <c r="X107" s="383">
        <v>398</v>
      </c>
      <c r="Y107" s="383">
        <v>0.21995907285719699</v>
      </c>
      <c r="Z107" s="182">
        <v>2.9143459444596505</v>
      </c>
      <c r="AA107" s="384">
        <v>395.30561312839757</v>
      </c>
      <c r="AB107" s="384">
        <v>411.70299999999997</v>
      </c>
      <c r="AC107" s="383">
        <v>16.397386871602407</v>
      </c>
      <c r="AD107" s="182">
        <v>0.83500000000003638</v>
      </c>
      <c r="AE107" s="384">
        <v>409</v>
      </c>
      <c r="AF107" s="383">
        <v>405.553</v>
      </c>
      <c r="AG107" s="383">
        <v>-3.4470000000000027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18883.112000000001</v>
      </c>
      <c r="N108" s="382">
        <v>388.22800000000279</v>
      </c>
      <c r="O108" s="370" t="s">
        <v>96</v>
      </c>
      <c r="P108" s="382">
        <v>-28.239999999997963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67.882999999999996</v>
      </c>
      <c r="AC108" s="383">
        <v>-2.5913446838476659</v>
      </c>
      <c r="AD108" s="182">
        <v>2.2180000000000035</v>
      </c>
      <c r="AE108" s="384">
        <v>28</v>
      </c>
      <c r="AF108" s="383">
        <v>26.917000000000002</v>
      </c>
      <c r="AG108" s="383">
        <v>-1.0829999999999984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3100.0079999999994</v>
      </c>
      <c r="N109" s="382">
        <v>35.454999999999472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39.43</v>
      </c>
      <c r="AG109" s="386">
        <v>-0.57000000000000028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5186</v>
      </c>
      <c r="N110" s="382">
        <v>0</v>
      </c>
      <c r="O110" s="370"/>
      <c r="P110" s="382">
        <v>59</v>
      </c>
      <c r="Q110" s="187"/>
      <c r="R110" s="1825"/>
      <c r="S110" s="1826"/>
      <c r="T110" s="1826"/>
      <c r="U110" s="182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25"/>
      <c r="S111" s="1826"/>
      <c r="T111" s="1826"/>
      <c r="U111" s="182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11620.939999999999</v>
      </c>
      <c r="N113" s="382">
        <v>-188.92400000000089</v>
      </c>
      <c r="O113" s="370" t="s">
        <v>99</v>
      </c>
      <c r="P113" s="382">
        <v>-111.17000000000189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7.0547016770493038E-3</v>
      </c>
      <c r="AA113" s="384">
        <v>25.983152384820663</v>
      </c>
      <c r="AB113" s="384">
        <v>25.341999999999999</v>
      </c>
      <c r="AC113" s="383">
        <v>-0.64115238482066417</v>
      </c>
      <c r="AD113" s="182">
        <v>0.86999999999999744</v>
      </c>
      <c r="AE113" s="384">
        <v>25</v>
      </c>
      <c r="AF113" s="383">
        <v>25.106000000000002</v>
      </c>
      <c r="AG113" s="386">
        <v>0.10600000000000165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1444.855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60084.855000000003</v>
      </c>
      <c r="M114" s="154">
        <v>59163.439999999988</v>
      </c>
      <c r="N114" s="159">
        <v>-921.41500000001543</v>
      </c>
      <c r="O114" s="154" t="s">
        <v>100</v>
      </c>
      <c r="P114" s="159">
        <v>-609.82000000002154</v>
      </c>
      <c r="Q114" s="187"/>
      <c r="R114" s="2908" t="s">
        <v>80</v>
      </c>
      <c r="S114" s="2909"/>
      <c r="T114" s="2909"/>
      <c r="U114" s="2909"/>
      <c r="V114" s="89"/>
      <c r="W114" s="335">
        <v>-298.3235543147614</v>
      </c>
      <c r="X114" s="335">
        <v>130</v>
      </c>
      <c r="Y114" s="383">
        <v>-0.29832355431476137</v>
      </c>
      <c r="Z114" s="182">
        <v>0</v>
      </c>
      <c r="AA114" s="185">
        <v>129.70167644568525</v>
      </c>
      <c r="AB114" s="185">
        <v>122.28700000000001</v>
      </c>
      <c r="AC114" s="383">
        <v>-7.4146764456852452</v>
      </c>
      <c r="AD114" s="182">
        <v>4.2189999999999941</v>
      </c>
      <c r="AE114" s="185">
        <v>136</v>
      </c>
      <c r="AF114" s="383">
        <v>122.851</v>
      </c>
      <c r="AG114" s="386">
        <v>-13.149000000000001</v>
      </c>
      <c r="AH114" s="371" t="s">
        <v>34</v>
      </c>
      <c r="AI114" s="389">
        <v>2553.3490000000002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1334.473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139729.473</v>
      </c>
      <c r="M115" s="286">
        <v>138910.261</v>
      </c>
      <c r="N115" s="150">
        <v>-819.21200000001636</v>
      </c>
      <c r="O115" s="151" t="s">
        <v>77</v>
      </c>
      <c r="P115" s="150">
        <v>-368.39900000000489</v>
      </c>
      <c r="Q115" s="187"/>
      <c r="R115" s="2905" t="s">
        <v>77</v>
      </c>
      <c r="S115" s="2906"/>
      <c r="T115" s="2906"/>
      <c r="U115" s="2907"/>
      <c r="V115" s="179"/>
      <c r="W115" s="180">
        <v>-4367.7916355451462</v>
      </c>
      <c r="X115" s="180">
        <v>714.7</v>
      </c>
      <c r="Y115" s="180">
        <v>-4.3677916355451458</v>
      </c>
      <c r="Z115" s="180">
        <v>2.9221376527325384</v>
      </c>
      <c r="AA115" s="180">
        <v>707.41007071172237</v>
      </c>
      <c r="AB115" s="180">
        <v>711.07299999999998</v>
      </c>
      <c r="AC115" s="180">
        <v>3.662929288277633</v>
      </c>
      <c r="AD115" s="180">
        <v>6.3489999999999327</v>
      </c>
      <c r="AE115" s="180">
        <v>730</v>
      </c>
      <c r="AF115" s="180">
        <v>703.12299999999993</v>
      </c>
      <c r="AG115" s="342">
        <v>-26.877000000000066</v>
      </c>
      <c r="AH115" s="371" t="s">
        <v>353</v>
      </c>
      <c r="AI115" s="389">
        <v>2358.645</v>
      </c>
      <c r="AJ115" s="351"/>
      <c r="AK115" s="390">
        <v>194.70400000000018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-191.68700000000001</v>
      </c>
      <c r="F116" s="293">
        <v>0</v>
      </c>
      <c r="G116" s="293">
        <v>165</v>
      </c>
      <c r="H116" s="293">
        <v>727</v>
      </c>
      <c r="I116" s="293">
        <v>0</v>
      </c>
      <c r="J116" s="293">
        <v>0</v>
      </c>
      <c r="K116" s="293">
        <v>1420</v>
      </c>
      <c r="L116" s="292">
        <v>14620.313</v>
      </c>
      <c r="M116" s="292">
        <v>14366.804000000002</v>
      </c>
      <c r="N116" s="293">
        <v>-253.5089999999982</v>
      </c>
      <c r="O116" s="292">
        <v>1</v>
      </c>
      <c r="P116" s="293">
        <v>35.804000000003725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3226.1101159801319</v>
      </c>
      <c r="X116" s="336">
        <v>270</v>
      </c>
      <c r="Y116" s="383">
        <v>3.226110115980132</v>
      </c>
      <c r="Z116" s="336">
        <v>4.457759831245566</v>
      </c>
      <c r="AA116" s="267">
        <v>268.76835028473459</v>
      </c>
      <c r="AB116" s="267">
        <v>265.11</v>
      </c>
      <c r="AC116" s="336">
        <v>-3.6583502847345812</v>
      </c>
      <c r="AD116" s="336">
        <v>-2.9080000000000155</v>
      </c>
      <c r="AE116" s="267"/>
      <c r="AF116" s="336"/>
      <c r="AG116" s="356"/>
      <c r="AH116" s="371" t="s">
        <v>354</v>
      </c>
      <c r="AI116" s="389">
        <v>2417.02</v>
      </c>
      <c r="AJ116" s="351"/>
      <c r="AK116" s="390">
        <v>136.32900000000018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190</v>
      </c>
      <c r="H117" s="382">
        <v>80</v>
      </c>
      <c r="I117" s="382">
        <v>0</v>
      </c>
      <c r="J117" s="382">
        <v>0</v>
      </c>
      <c r="K117" s="382">
        <v>1239</v>
      </c>
      <c r="L117" s="370">
        <v>10384.781999999999</v>
      </c>
      <c r="M117" s="370">
        <v>10310.845000000001</v>
      </c>
      <c r="N117" s="382">
        <v>-73.936999999998079</v>
      </c>
      <c r="O117" s="370">
        <v>2</v>
      </c>
      <c r="P117" s="382">
        <v>-14.464999999998327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3.1097308622685187</v>
      </c>
      <c r="AA117" s="384">
        <v>918.20013063773149</v>
      </c>
      <c r="AB117" s="384">
        <v>914.68900000000008</v>
      </c>
      <c r="AC117" s="383">
        <v>-3.5111306377314122</v>
      </c>
      <c r="AD117" s="383">
        <v>-5.2500000000002274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108.24299999999999</v>
      </c>
      <c r="F118" s="382">
        <v>0</v>
      </c>
      <c r="G118" s="382">
        <v>0</v>
      </c>
      <c r="H118" s="382">
        <v>1177</v>
      </c>
      <c r="I118" s="382">
        <v>0</v>
      </c>
      <c r="J118" s="382">
        <v>0</v>
      </c>
      <c r="K118" s="382">
        <v>1298</v>
      </c>
      <c r="L118" s="370">
        <v>15483.243</v>
      </c>
      <c r="M118" s="370">
        <v>15672.462</v>
      </c>
      <c r="N118" s="382">
        <v>189.21899999999914</v>
      </c>
      <c r="O118" s="370">
        <v>3</v>
      </c>
      <c r="P118" s="382">
        <v>-133.53800000000047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-9353.3262366584222</v>
      </c>
      <c r="X118" s="383">
        <v>500</v>
      </c>
      <c r="Y118" s="383">
        <v>-9.3533262366584218</v>
      </c>
      <c r="Z118" s="383">
        <v>15.744771795228131</v>
      </c>
      <c r="AA118" s="384">
        <v>474.90190196811346</v>
      </c>
      <c r="AB118" s="384">
        <v>527.31200000000001</v>
      </c>
      <c r="AC118" s="383">
        <v>52.410098031886548</v>
      </c>
      <c r="AD118" s="383">
        <v>17.139999999999986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53.619</v>
      </c>
      <c r="F119" s="382">
        <v>0</v>
      </c>
      <c r="G119" s="382">
        <v>40</v>
      </c>
      <c r="H119" s="382">
        <v>0</v>
      </c>
      <c r="I119" s="382">
        <v>0</v>
      </c>
      <c r="J119" s="382">
        <v>0</v>
      </c>
      <c r="K119" s="382">
        <v>0</v>
      </c>
      <c r="L119" s="370">
        <v>7293.6189999999997</v>
      </c>
      <c r="M119" s="370">
        <v>7527.5410000000002</v>
      </c>
      <c r="N119" s="382">
        <v>233.92200000000048</v>
      </c>
      <c r="O119" s="370">
        <v>5</v>
      </c>
      <c r="P119" s="382">
        <v>-6.8930000000000291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-3362.5639130618147</v>
      </c>
      <c r="X119" s="383">
        <v>460</v>
      </c>
      <c r="Y119" s="383">
        <v>-3.3625639130618148</v>
      </c>
      <c r="Z119" s="383">
        <v>0.93256139993251908</v>
      </c>
      <c r="AA119" s="384">
        <v>455.70487468700566</v>
      </c>
      <c r="AB119" s="384">
        <v>406.37700000000001</v>
      </c>
      <c r="AC119" s="383">
        <v>-49.327874687005647</v>
      </c>
      <c r="AD119" s="383">
        <v>-13.366000000000042</v>
      </c>
      <c r="AE119" s="384">
        <v>2109.9569999999999</v>
      </c>
      <c r="AF119" s="383">
        <v>2141.692</v>
      </c>
      <c r="AG119" s="386">
        <v>31.735000000000127</v>
      </c>
      <c r="AH119" s="371" t="s">
        <v>34</v>
      </c>
      <c r="AI119" s="389">
        <v>5522.1610000000001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1102.1940000000004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871</v>
      </c>
      <c r="L121" s="370">
        <v>4668.8989999999994</v>
      </c>
      <c r="M121" s="370">
        <v>4547.9399999999996</v>
      </c>
      <c r="N121" s="382">
        <v>-120.95899999999983</v>
      </c>
      <c r="O121" s="370" t="s">
        <v>102</v>
      </c>
      <c r="P121" s="382">
        <v>134.92999999999938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11.002182553725076</v>
      </c>
      <c r="AA121" s="384">
        <v>1777.7733817142362</v>
      </c>
      <c r="AB121" s="384">
        <v>1666.761</v>
      </c>
      <c r="AC121" s="383">
        <v>-111.0123817142362</v>
      </c>
      <c r="AD121" s="383">
        <v>13.035000000000082</v>
      </c>
      <c r="AE121" s="384">
        <v>1782</v>
      </c>
      <c r="AF121" s="383">
        <v>1684.421</v>
      </c>
      <c r="AG121" s="386">
        <v>-97.578999999999951</v>
      </c>
      <c r="AH121" s="371" t="s">
        <v>354</v>
      </c>
      <c r="AI121" s="389">
        <v>5574.3829999999998</v>
      </c>
      <c r="AJ121" s="351"/>
      <c r="AK121" s="390">
        <v>-52.221999999999753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-371.19599999999991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22828.804</v>
      </c>
      <c r="M123" s="154">
        <v>23379.757000000001</v>
      </c>
      <c r="N123" s="159">
        <v>550.95300000000134</v>
      </c>
      <c r="O123" s="154">
        <v>2</v>
      </c>
      <c r="P123" s="159">
        <v>3.9969999999993888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2246.5375033283831</v>
      </c>
      <c r="X123" s="335">
        <v>80</v>
      </c>
      <c r="Y123" s="383">
        <v>2.246537503328383</v>
      </c>
      <c r="Z123" s="335">
        <v>0.58890094907407409</v>
      </c>
      <c r="AA123" s="185">
        <v>81.65763655425431</v>
      </c>
      <c r="AB123" s="185">
        <v>78.315999999999988</v>
      </c>
      <c r="AC123" s="335">
        <v>-3.3416365542543218</v>
      </c>
      <c r="AD123" s="335">
        <v>-0.43999999999999773</v>
      </c>
      <c r="AE123" s="185">
        <v>74</v>
      </c>
      <c r="AF123" s="335">
        <v>77.709999999999994</v>
      </c>
      <c r="AG123" s="357">
        <v>3.7099999999999937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-477.33999999999992</v>
      </c>
      <c r="F124" s="150">
        <v>0</v>
      </c>
      <c r="G124" s="150">
        <v>395</v>
      </c>
      <c r="H124" s="150">
        <v>1984</v>
      </c>
      <c r="I124" s="150">
        <v>0</v>
      </c>
      <c r="J124" s="150">
        <v>0</v>
      </c>
      <c r="K124" s="150">
        <v>4828</v>
      </c>
      <c r="L124" s="286">
        <v>76129.66</v>
      </c>
      <c r="M124" s="286">
        <v>76655.548999999999</v>
      </c>
      <c r="N124" s="150">
        <v>525.8890000000049</v>
      </c>
      <c r="O124" s="151" t="s">
        <v>81</v>
      </c>
      <c r="P124" s="150">
        <v>19.834999999991851</v>
      </c>
      <c r="Q124" s="187"/>
      <c r="R124" s="2905" t="s">
        <v>81</v>
      </c>
      <c r="S124" s="2906"/>
      <c r="T124" s="2906"/>
      <c r="U124" s="2907"/>
      <c r="V124" s="179"/>
      <c r="W124" s="180">
        <v>-62157.816762450413</v>
      </c>
      <c r="X124" s="180">
        <v>4075</v>
      </c>
      <c r="Y124" s="180">
        <v>-62.157816762450416</v>
      </c>
      <c r="Z124" s="180">
        <v>35.835907391473881</v>
      </c>
      <c r="AA124" s="180">
        <v>3977.0062758460754</v>
      </c>
      <c r="AB124" s="180">
        <v>3858.5649999999996</v>
      </c>
      <c r="AC124" s="180">
        <v>-118.44127584607561</v>
      </c>
      <c r="AD124" s="180">
        <v>8.2110000000002401</v>
      </c>
      <c r="AE124" s="180">
        <v>3965.9569999999999</v>
      </c>
      <c r="AF124" s="180">
        <v>3903.8230000000003</v>
      </c>
      <c r="AG124" s="342">
        <v>-62.13399999999956</v>
      </c>
      <c r="AH124" s="371" t="s">
        <v>34</v>
      </c>
      <c r="AI124" s="389">
        <v>8075.51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1140.1999999999989</v>
      </c>
      <c r="N125" s="382">
        <v>0.19999999999890861</v>
      </c>
      <c r="O125" s="370" t="s">
        <v>86</v>
      </c>
      <c r="P125" s="382">
        <v>0.39999999999781721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941.92300000000012</v>
      </c>
      <c r="AC125" s="383">
        <v>20.987323682260012</v>
      </c>
      <c r="AD125" s="182">
        <v>18.322999999999979</v>
      </c>
      <c r="AE125" s="267">
        <v>939</v>
      </c>
      <c r="AF125" s="383">
        <v>970.60799999999995</v>
      </c>
      <c r="AG125" s="383">
        <v>31.607999999999947</v>
      </c>
      <c r="AH125" s="371" t="s">
        <v>353</v>
      </c>
      <c r="AI125" s="389">
        <v>6778.6119999999992</v>
      </c>
      <c r="AJ125" s="351"/>
      <c r="AK125" s="390">
        <v>1296.898000000001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1630.1999999999998</v>
      </c>
      <c r="N126" s="382">
        <v>0.1999999999998181</v>
      </c>
      <c r="O126" s="370" t="s">
        <v>103</v>
      </c>
      <c r="P126" s="382">
        <v>0.13999999999987267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34.933999999999997</v>
      </c>
      <c r="AC126" s="383">
        <v>-15.066000000000003</v>
      </c>
      <c r="AD126" s="182">
        <v>-0.9339999999999975</v>
      </c>
      <c r="AE126" s="384">
        <v>34</v>
      </c>
      <c r="AF126" s="383">
        <v>34.942999999999998</v>
      </c>
      <c r="AG126" s="383">
        <v>0.94299999999999784</v>
      </c>
      <c r="AH126" s="352" t="s">
        <v>354</v>
      </c>
      <c r="AI126" s="353">
        <v>7991.4030000000002</v>
      </c>
      <c r="AJ126" s="354"/>
      <c r="AK126" s="355">
        <v>84.106999999999971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14894</v>
      </c>
      <c r="N129" s="159">
        <v>495.12800000000061</v>
      </c>
      <c r="O129" s="154" t="s">
        <v>105</v>
      </c>
      <c r="P129" s="159">
        <v>-25.042999999999665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17664.399999999998</v>
      </c>
      <c r="N130" s="150">
        <v>495.52799999999934</v>
      </c>
      <c r="O130" s="151" t="s">
        <v>88</v>
      </c>
      <c r="P130" s="150">
        <v>-24.503000000004249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976.85700000000008</v>
      </c>
      <c r="AC130" s="180">
        <v>5.9213236822600095</v>
      </c>
      <c r="AD130" s="180">
        <v>17.38900000000001</v>
      </c>
      <c r="AE130" s="180">
        <v>973</v>
      </c>
      <c r="AF130" s="180">
        <v>1005.5509999999999</v>
      </c>
      <c r="AG130" s="180">
        <v>32.550999999999931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806.005</v>
      </c>
      <c r="F131" s="163">
        <v>0</v>
      </c>
      <c r="G131" s="163">
        <v>675</v>
      </c>
      <c r="H131" s="163">
        <v>1984</v>
      </c>
      <c r="I131" s="163">
        <v>0</v>
      </c>
      <c r="J131" s="167">
        <v>130</v>
      </c>
      <c r="K131" s="163">
        <v>6753</v>
      </c>
      <c r="L131" s="163">
        <v>233028.005</v>
      </c>
      <c r="M131" s="163">
        <v>233230.21</v>
      </c>
      <c r="N131" s="167">
        <v>202.20499999998788</v>
      </c>
      <c r="O131" s="165" t="s">
        <v>284</v>
      </c>
      <c r="P131" s="167">
        <v>-373.06700000001729</v>
      </c>
      <c r="Q131" s="88"/>
      <c r="R131" s="2890" t="s">
        <v>284</v>
      </c>
      <c r="S131" s="2891"/>
      <c r="T131" s="2891"/>
      <c r="U131" s="2892"/>
      <c r="V131" s="181"/>
      <c r="W131" s="181">
        <v>-65589.932080255501</v>
      </c>
      <c r="X131" s="181">
        <v>5759.7</v>
      </c>
      <c r="Y131" s="181">
        <v>-65.589932080255508</v>
      </c>
      <c r="Z131" s="181">
        <v>38.758045044206419</v>
      </c>
      <c r="AA131" s="181">
        <v>5655.3520228755378</v>
      </c>
      <c r="AB131" s="181">
        <v>5546.4949999999999</v>
      </c>
      <c r="AC131" s="181">
        <v>-108.85702287553796</v>
      </c>
      <c r="AD131" s="181">
        <v>31.948999999999614</v>
      </c>
      <c r="AE131" s="181">
        <v>5668.9570000000003</v>
      </c>
      <c r="AF131" s="181">
        <v>5612.4969999999994</v>
      </c>
      <c r="AG131" s="181">
        <v>-56.460000000000946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28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536.14099999999996</v>
      </c>
      <c r="F133" s="163">
        <v>0</v>
      </c>
      <c r="G133" s="163">
        <v>1241</v>
      </c>
      <c r="H133" s="163">
        <v>2024</v>
      </c>
      <c r="I133" s="163">
        <v>620.43429398148146</v>
      </c>
      <c r="J133" s="167">
        <v>130</v>
      </c>
      <c r="K133" s="163">
        <v>16661</v>
      </c>
      <c r="L133" s="163">
        <v>395951.70670601854</v>
      </c>
      <c r="M133" s="163">
        <v>397245.60105</v>
      </c>
      <c r="N133" s="167">
        <v>1293.8943439814677</v>
      </c>
      <c r="O133" s="165" t="s">
        <v>94</v>
      </c>
      <c r="P133" s="167">
        <v>555.50024999998277</v>
      </c>
      <c r="Q133" s="88"/>
      <c r="R133" s="2890" t="s">
        <v>94</v>
      </c>
      <c r="S133" s="2891"/>
      <c r="T133" s="2891"/>
      <c r="U133" s="2892"/>
      <c r="V133" s="181"/>
      <c r="W133" s="181">
        <v>-67988.398688350717</v>
      </c>
      <c r="X133" s="181">
        <v>8323.2999999999993</v>
      </c>
      <c r="Y133" s="181">
        <v>-67.988398688350713</v>
      </c>
      <c r="Z133" s="181">
        <v>103.0638142167455</v>
      </c>
      <c r="AA133" s="181">
        <v>8152.2477870949042</v>
      </c>
      <c r="AB133" s="181">
        <v>8081.7330000000002</v>
      </c>
      <c r="AC133" s="181">
        <v>-70.514787094903795</v>
      </c>
      <c r="AD133" s="181">
        <v>53.244999999998981</v>
      </c>
      <c r="AE133" s="181">
        <v>8114.1620000000003</v>
      </c>
      <c r="AF133" s="181">
        <v>8187.7369999999992</v>
      </c>
      <c r="AG133" s="181">
        <v>73.574999999998909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07" priority="9" operator="lessThan">
      <formula>0</formula>
    </cfRule>
  </conditionalFormatting>
  <conditionalFormatting sqref="AJ120:AJ121">
    <cfRule type="cellIs" dxfId="206" priority="8" operator="lessThan">
      <formula>0</formula>
    </cfRule>
  </conditionalFormatting>
  <conditionalFormatting sqref="AJ125:AJ126">
    <cfRule type="cellIs" dxfId="205" priority="7" operator="lessThan">
      <formula>0</formula>
    </cfRule>
  </conditionalFormatting>
  <conditionalFormatting sqref="AK115:AK116">
    <cfRule type="cellIs" dxfId="204" priority="6" operator="lessThan">
      <formula>0</formula>
    </cfRule>
  </conditionalFormatting>
  <conditionalFormatting sqref="AK120:AK121">
    <cfRule type="cellIs" dxfId="203" priority="5" operator="lessThan">
      <formula>0</formula>
    </cfRule>
  </conditionalFormatting>
  <conditionalFormatting sqref="AK125:AK126">
    <cfRule type="cellIs" dxfId="202" priority="4" operator="lessThan">
      <formula>0</formula>
    </cfRule>
  </conditionalFormatting>
  <conditionalFormatting sqref="AK112:AK126">
    <cfRule type="cellIs" dxfId="201" priority="3" operator="lessThan">
      <formula>0</formula>
    </cfRule>
  </conditionalFormatting>
  <conditionalFormatting sqref="AK76:AK105">
    <cfRule type="cellIs" dxfId="200" priority="2" operator="lessThan">
      <formula>0</formula>
    </cfRule>
  </conditionalFormatting>
  <conditionalFormatting sqref="AK75">
    <cfRule type="cellIs" dxfId="19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1483.4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37" t="s">
        <v>1</v>
      </c>
      <c r="C3" s="215" t="s">
        <v>23</v>
      </c>
      <c r="D3" s="1846" t="s">
        <v>2</v>
      </c>
      <c r="E3" s="1839" t="s">
        <v>3</v>
      </c>
      <c r="F3" s="1839" t="s">
        <v>4</v>
      </c>
      <c r="G3" s="1837" t="s">
        <v>5</v>
      </c>
      <c r="H3" s="184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38"/>
      <c r="D4" s="1849" t="s">
        <v>12</v>
      </c>
      <c r="E4" s="1840" t="s">
        <v>13</v>
      </c>
      <c r="F4" s="1840" t="s">
        <v>14</v>
      </c>
      <c r="G4" s="1838" t="s">
        <v>15</v>
      </c>
      <c r="H4" s="1848" t="s">
        <v>16</v>
      </c>
      <c r="I4" s="434" t="s">
        <v>108</v>
      </c>
      <c r="J4" s="1851" t="s">
        <v>109</v>
      </c>
      <c r="K4" s="1852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41"/>
      <c r="U4" s="2942"/>
      <c r="V4" s="2943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36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4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0.70967741935486006</v>
      </c>
      <c r="I8" s="1486">
        <v>0</v>
      </c>
      <c r="J8" s="1486">
        <v>0</v>
      </c>
      <c r="K8" s="1486">
        <v>0</v>
      </c>
      <c r="L8" s="99">
        <v>378.92732258064513</v>
      </c>
      <c r="M8" s="99">
        <v>378.42585768450374</v>
      </c>
      <c r="N8" s="1486">
        <v>-0.50146489614138545</v>
      </c>
      <c r="O8" s="99">
        <v>378.42585768450374</v>
      </c>
      <c r="P8" s="1486">
        <v>-0.50146489614138545</v>
      </c>
      <c r="Q8" s="1486">
        <v>0</v>
      </c>
      <c r="R8" s="1486">
        <v>0</v>
      </c>
      <c r="S8" s="87"/>
      <c r="T8" s="101">
        <v>2</v>
      </c>
      <c r="U8" s="1486">
        <v>0.37008480274079147</v>
      </c>
      <c r="V8" s="1486">
        <v>0.37008480274079147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377.92732258064513</v>
      </c>
      <c r="AC8" s="1486">
        <v>31.493943548387094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378.42585768450374</v>
      </c>
      <c r="AI8" s="1486">
        <v>0.49853510385861455</v>
      </c>
      <c r="AJ8" s="102">
        <v>8.7546594162350857</v>
      </c>
      <c r="AK8" s="1486">
        <v>0.37008480274079147</v>
      </c>
    </row>
    <row r="9" spans="1:37" ht="15" customHeight="1" x14ac:dyDescent="0.2">
      <c r="A9" s="86"/>
      <c r="B9" s="1843" t="s">
        <v>39</v>
      </c>
      <c r="C9" s="1468">
        <v>4</v>
      </c>
      <c r="D9" s="1468">
        <v>622</v>
      </c>
      <c r="E9" s="1513">
        <v>-0.72299999999999898</v>
      </c>
      <c r="F9" s="1513">
        <v>0</v>
      </c>
      <c r="G9" s="1513">
        <v>0</v>
      </c>
      <c r="H9" s="1513">
        <v>1.52580645161285</v>
      </c>
      <c r="I9" s="1513">
        <v>0</v>
      </c>
      <c r="J9" s="1513">
        <v>0</v>
      </c>
      <c r="K9" s="1513">
        <v>1.2208263888888899</v>
      </c>
      <c r="L9" s="1342">
        <v>618.53036715949827</v>
      </c>
      <c r="M9" s="1342">
        <v>626.41452657573336</v>
      </c>
      <c r="N9" s="1513">
        <v>7.884159416235093</v>
      </c>
      <c r="O9" s="1342">
        <v>626.41452657573336</v>
      </c>
      <c r="P9" s="1513">
        <v>7.884159416235093</v>
      </c>
      <c r="Q9" s="1513">
        <v>0</v>
      </c>
      <c r="R9" s="1513">
        <v>0</v>
      </c>
      <c r="S9" s="87"/>
      <c r="T9" s="1844">
        <v>4</v>
      </c>
      <c r="U9" s="1513">
        <v>0.41368879259482583</v>
      </c>
      <c r="V9" s="1513">
        <v>0.41368879259482583</v>
      </c>
      <c r="W9" s="1513">
        <v>0</v>
      </c>
      <c r="X9" s="1513">
        <v>-0.87050000000000072</v>
      </c>
      <c r="Y9" s="1513">
        <v>0</v>
      </c>
      <c r="Z9" s="1513">
        <v>0</v>
      </c>
      <c r="AA9" s="1513">
        <v>0</v>
      </c>
      <c r="AB9" s="1342">
        <v>618.88069354838717</v>
      </c>
      <c r="AC9" s="1513">
        <v>51.471655596624856</v>
      </c>
      <c r="AD9" s="1513">
        <v>2.0289999999999999</v>
      </c>
      <c r="AE9" s="1513">
        <v>1.2208263888888899</v>
      </c>
      <c r="AF9" s="1513">
        <v>0.80817361111110997</v>
      </c>
      <c r="AG9" s="1513">
        <v>0</v>
      </c>
      <c r="AH9" s="1342">
        <v>626.41452657573336</v>
      </c>
      <c r="AI9" s="1513">
        <v>7.5338330273461906</v>
      </c>
      <c r="AJ9" s="1853">
        <v>-2.9223196326312006</v>
      </c>
      <c r="AK9" s="1513">
        <v>0.41368879259482583</v>
      </c>
    </row>
    <row r="10" spans="1:37" ht="15" customHeight="1" x14ac:dyDescent="0.2">
      <c r="A10" s="86"/>
      <c r="B10" s="1843" t="s">
        <v>39</v>
      </c>
      <c r="C10" s="1468">
        <v>7</v>
      </c>
      <c r="D10" s="1468">
        <v>252</v>
      </c>
      <c r="E10" s="1513">
        <v>0</v>
      </c>
      <c r="F10" s="1513">
        <v>0</v>
      </c>
      <c r="G10" s="1513">
        <v>0</v>
      </c>
      <c r="H10" s="1513">
        <v>0</v>
      </c>
      <c r="I10" s="1513">
        <v>0</v>
      </c>
      <c r="J10" s="1513">
        <v>0</v>
      </c>
      <c r="K10" s="1513">
        <v>5.6250000000000001E-2</v>
      </c>
      <c r="L10" s="1342">
        <v>251.94374999999999</v>
      </c>
      <c r="M10" s="1342">
        <v>249.02143036736879</v>
      </c>
      <c r="N10" s="1513">
        <v>-2.9223196326312006</v>
      </c>
      <c r="O10" s="1342">
        <v>249.02143036736879</v>
      </c>
      <c r="P10" s="1513">
        <v>-2.9223196326312006</v>
      </c>
      <c r="Q10" s="1513">
        <v>2061.9929999999999</v>
      </c>
      <c r="R10" s="1513">
        <v>-808.13118537239416</v>
      </c>
      <c r="S10" s="449"/>
      <c r="T10" s="1468">
        <v>7</v>
      </c>
      <c r="U10" s="1513">
        <v>-25.934316213481793</v>
      </c>
      <c r="V10" s="1513">
        <v>-25.934316213481793</v>
      </c>
      <c r="W10" s="1513">
        <v>0</v>
      </c>
      <c r="X10" s="1513">
        <v>0</v>
      </c>
      <c r="Y10" s="1513">
        <v>0</v>
      </c>
      <c r="Z10" s="1513">
        <v>0</v>
      </c>
      <c r="AA10" s="1513">
        <v>0</v>
      </c>
      <c r="AB10" s="1342">
        <v>252</v>
      </c>
      <c r="AC10" s="1513">
        <v>20.995312500000001</v>
      </c>
      <c r="AD10" s="1513">
        <v>1.996</v>
      </c>
      <c r="AE10" s="1513">
        <v>5.6250000000000001E-2</v>
      </c>
      <c r="AF10" s="1513">
        <v>1.9397500000000001</v>
      </c>
      <c r="AG10" s="1513">
        <v>0</v>
      </c>
      <c r="AH10" s="1342">
        <v>249.02143036736879</v>
      </c>
      <c r="AI10" s="1513">
        <v>-2.9785696326312063</v>
      </c>
      <c r="AJ10" s="1853">
        <v>-4.07756010822186</v>
      </c>
      <c r="AK10" s="1513">
        <v>-25.934316213481793</v>
      </c>
    </row>
    <row r="11" spans="1:37" ht="15" customHeight="1" x14ac:dyDescent="0.2">
      <c r="A11" s="86"/>
      <c r="B11" s="1843" t="s">
        <v>41</v>
      </c>
      <c r="C11" s="1468"/>
      <c r="D11" s="1468">
        <v>1459</v>
      </c>
      <c r="E11" s="1513">
        <v>4.0599999999999952</v>
      </c>
      <c r="F11" s="1513">
        <v>0</v>
      </c>
      <c r="G11" s="1513">
        <v>0</v>
      </c>
      <c r="H11" s="1513">
        <v>7.4516129032258096</v>
      </c>
      <c r="I11" s="1513">
        <v>0</v>
      </c>
      <c r="J11" s="1513">
        <v>0</v>
      </c>
      <c r="K11" s="1513">
        <v>6.8804571759259296</v>
      </c>
      <c r="L11" s="1342">
        <v>1448.7279299208481</v>
      </c>
      <c r="M11" s="1342">
        <v>1396.8063698126261</v>
      </c>
      <c r="N11" s="1513">
        <v>-51.921560108221911</v>
      </c>
      <c r="O11" s="1342">
        <v>1396.8063698126261</v>
      </c>
      <c r="P11" s="1513">
        <v>-51.921560108221911</v>
      </c>
      <c r="Q11" s="1513">
        <v>1459.847</v>
      </c>
      <c r="R11" s="1513">
        <v>-63.040630187373836</v>
      </c>
      <c r="S11" s="87"/>
      <c r="T11" s="1562" t="s">
        <v>161</v>
      </c>
      <c r="U11" s="1513">
        <v>-12.347240816655358</v>
      </c>
      <c r="V11" s="1513">
        <v>-12.347240816655358</v>
      </c>
      <c r="W11" s="1513">
        <v>0</v>
      </c>
      <c r="X11" s="1513">
        <v>-37.344000000000008</v>
      </c>
      <c r="Y11" s="1513">
        <v>0</v>
      </c>
      <c r="Z11" s="1513">
        <v>0</v>
      </c>
      <c r="AA11" s="1513">
        <v>-10.5</v>
      </c>
      <c r="AB11" s="1342">
        <v>1407.764387096774</v>
      </c>
      <c r="AC11" s="1513">
        <v>116.740327493404</v>
      </c>
      <c r="AD11" s="1513">
        <v>16.416</v>
      </c>
      <c r="AE11" s="1513">
        <v>6.8804571759259296</v>
      </c>
      <c r="AF11" s="1513">
        <v>9.5355428240740707</v>
      </c>
      <c r="AG11" s="1513">
        <v>0</v>
      </c>
      <c r="AH11" s="1342">
        <v>1396.8063698126261</v>
      </c>
      <c r="AI11" s="1513">
        <v>-10.9580172841479</v>
      </c>
      <c r="AJ11" s="1854">
        <v>10.722813419041074</v>
      </c>
      <c r="AK11" s="1513">
        <v>-12.347240816655358</v>
      </c>
    </row>
    <row r="12" spans="1:37" ht="15" customHeight="1" x14ac:dyDescent="0.2">
      <c r="A12" s="86"/>
      <c r="B12" s="1843" t="s">
        <v>39</v>
      </c>
      <c r="C12" s="1468">
        <v>11</v>
      </c>
      <c r="D12" s="1468">
        <v>235</v>
      </c>
      <c r="E12" s="1513">
        <v>0</v>
      </c>
      <c r="F12" s="1513">
        <v>0</v>
      </c>
      <c r="G12" s="1513">
        <v>0</v>
      </c>
      <c r="H12" s="1513">
        <v>0</v>
      </c>
      <c r="I12" s="1513">
        <v>0</v>
      </c>
      <c r="J12" s="1513">
        <v>0</v>
      </c>
      <c r="K12" s="1513">
        <v>2.5472222222222198</v>
      </c>
      <c r="L12" s="1342">
        <v>232.45277777777778</v>
      </c>
      <c r="M12" s="1342">
        <v>238.45211191696637</v>
      </c>
      <c r="N12" s="1513">
        <v>5.9993341391885906</v>
      </c>
      <c r="O12" s="1342">
        <v>238.45211191696637</v>
      </c>
      <c r="P12" s="1513">
        <v>5.9993341391885906</v>
      </c>
      <c r="Q12" s="1513">
        <v>0</v>
      </c>
      <c r="R12" s="1513">
        <v>0</v>
      </c>
      <c r="S12" s="87"/>
      <c r="T12" s="1843">
        <v>11</v>
      </c>
      <c r="U12" s="1513">
        <v>3.4370968460530662</v>
      </c>
      <c r="V12" s="1513">
        <v>3.4370968460530662</v>
      </c>
      <c r="W12" s="1513">
        <v>0</v>
      </c>
      <c r="X12" s="1513">
        <v>0</v>
      </c>
      <c r="Y12" s="1513">
        <v>0</v>
      </c>
      <c r="Z12" s="1513">
        <v>0</v>
      </c>
      <c r="AA12" s="1513">
        <v>0</v>
      </c>
      <c r="AB12" s="1342">
        <v>235</v>
      </c>
      <c r="AC12" s="1513">
        <v>19.371064814814815</v>
      </c>
      <c r="AD12" s="1513">
        <v>1.429</v>
      </c>
      <c r="AE12" s="1513">
        <v>2.5472222222222198</v>
      </c>
      <c r="AF12" s="1513">
        <v>-1.1182222222222198</v>
      </c>
      <c r="AG12" s="1513">
        <v>0</v>
      </c>
      <c r="AH12" s="1342">
        <v>238.45211191696637</v>
      </c>
      <c r="AI12" s="1513">
        <v>3.4521119169663734</v>
      </c>
      <c r="AJ12" s="1853">
        <v>21.418120234709477</v>
      </c>
      <c r="AK12" s="1513">
        <v>3.4370968460530662</v>
      </c>
    </row>
    <row r="13" spans="1:37" ht="15" customHeight="1" x14ac:dyDescent="0.2">
      <c r="A13" s="86"/>
      <c r="B13" s="1843" t="s">
        <v>39</v>
      </c>
      <c r="C13" s="1468">
        <v>13</v>
      </c>
      <c r="D13" s="1468">
        <v>394</v>
      </c>
      <c r="E13" s="1513">
        <v>-2.335</v>
      </c>
      <c r="F13" s="1513">
        <v>0</v>
      </c>
      <c r="G13" s="1513">
        <v>0</v>
      </c>
      <c r="H13" s="1513">
        <v>0.70967741935486006</v>
      </c>
      <c r="I13" s="1513">
        <v>0</v>
      </c>
      <c r="J13" s="1513">
        <v>0</v>
      </c>
      <c r="K13" s="1513">
        <v>0</v>
      </c>
      <c r="L13" s="1342">
        <v>390.95532258064515</v>
      </c>
      <c r="M13" s="1342">
        <v>401.67813599968622</v>
      </c>
      <c r="N13" s="1513">
        <v>10.722813419041074</v>
      </c>
      <c r="O13" s="1342">
        <v>401.67813599968622</v>
      </c>
      <c r="P13" s="1513">
        <v>10.722813419041074</v>
      </c>
      <c r="Q13" s="1513">
        <v>0</v>
      </c>
      <c r="R13" s="1513">
        <v>0</v>
      </c>
      <c r="S13" s="87"/>
      <c r="T13" s="1855">
        <v>13</v>
      </c>
      <c r="U13" s="1513">
        <v>-1.4916905919626515</v>
      </c>
      <c r="V13" s="1513">
        <v>-1.4916905919626515</v>
      </c>
      <c r="W13" s="1513">
        <v>0</v>
      </c>
      <c r="X13" s="1513">
        <v>0</v>
      </c>
      <c r="Y13" s="1513">
        <v>0</v>
      </c>
      <c r="Z13" s="1513">
        <v>0</v>
      </c>
      <c r="AA13" s="1513">
        <v>0</v>
      </c>
      <c r="AB13" s="1342">
        <v>390.95532258064515</v>
      </c>
      <c r="AC13" s="1513">
        <v>32.579610215053762</v>
      </c>
      <c r="AD13" s="1513">
        <v>4.4409999999999998</v>
      </c>
      <c r="AE13" s="1513">
        <v>0</v>
      </c>
      <c r="AF13" s="1513">
        <v>4.4409999999999998</v>
      </c>
      <c r="AG13" s="1513">
        <v>0</v>
      </c>
      <c r="AH13" s="1342">
        <v>401.67813599968622</v>
      </c>
      <c r="AI13" s="1513">
        <v>10.722813419041074</v>
      </c>
      <c r="AJ13" s="1853">
        <v>6.6935827075546968</v>
      </c>
      <c r="AK13" s="1513">
        <v>-1.4916905919626515</v>
      </c>
    </row>
    <row r="14" spans="1:37" ht="15" customHeight="1" thickBot="1" x14ac:dyDescent="0.25">
      <c r="A14" s="86"/>
      <c r="B14" s="183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0.35483870967743003</v>
      </c>
      <c r="I14" s="90">
        <v>0</v>
      </c>
      <c r="J14" s="90">
        <v>0</v>
      </c>
      <c r="K14" s="90">
        <v>0</v>
      </c>
      <c r="L14" s="1856">
        <v>203.03816129032256</v>
      </c>
      <c r="M14" s="1856">
        <v>200.01197918756174</v>
      </c>
      <c r="N14" s="90">
        <v>-3.0261821027608278</v>
      </c>
      <c r="O14" s="1856">
        <v>200.01197918756174</v>
      </c>
      <c r="P14" s="90">
        <v>-3.0261821027608278</v>
      </c>
      <c r="Q14" s="90">
        <v>0</v>
      </c>
      <c r="R14" s="90">
        <v>840.14222710421427</v>
      </c>
      <c r="S14" s="87"/>
      <c r="T14" s="1850">
        <v>15</v>
      </c>
      <c r="U14" s="90">
        <v>5.521888014415083</v>
      </c>
      <c r="V14" s="90">
        <v>5.521888014415083</v>
      </c>
      <c r="W14" s="90">
        <v>0</v>
      </c>
      <c r="X14" s="90">
        <v>-5.4688400000000001</v>
      </c>
      <c r="Y14" s="90">
        <v>0</v>
      </c>
      <c r="Z14" s="90">
        <v>0</v>
      </c>
      <c r="AA14" s="90">
        <v>0</v>
      </c>
      <c r="AB14" s="1856">
        <v>197.56932129032256</v>
      </c>
      <c r="AC14" s="90">
        <v>16.464110107526881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1856">
        <v>200.01197918756174</v>
      </c>
      <c r="AI14" s="90">
        <v>2.4426578972391724</v>
      </c>
      <c r="AJ14" s="191">
        <v>-4.5072716693069736</v>
      </c>
      <c r="AK14" s="90">
        <v>5.521888014415083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10.031999999999996</v>
      </c>
      <c r="F15" s="275">
        <v>0</v>
      </c>
      <c r="G15" s="275">
        <v>0</v>
      </c>
      <c r="H15" s="275">
        <v>10.75161290322581</v>
      </c>
      <c r="I15" s="275">
        <v>0</v>
      </c>
      <c r="J15" s="275">
        <v>0</v>
      </c>
      <c r="K15" s="275">
        <v>10.70475578703704</v>
      </c>
      <c r="L15" s="93">
        <v>3524.5756313097372</v>
      </c>
      <c r="M15" s="93">
        <v>3490.8104115444462</v>
      </c>
      <c r="N15" s="275">
        <v>-33.765219765290567</v>
      </c>
      <c r="O15" s="93">
        <v>3490.8104115444462</v>
      </c>
      <c r="P15" s="275">
        <v>-33.765219765291022</v>
      </c>
      <c r="Q15" s="275">
        <v>3521.84</v>
      </c>
      <c r="R15" s="275">
        <v>-31.029588455553721</v>
      </c>
      <c r="S15" s="87"/>
      <c r="T15" s="96" t="s">
        <v>40</v>
      </c>
      <c r="U15" s="275">
        <v>-30.030489166296036</v>
      </c>
      <c r="V15" s="275">
        <v>-30.030489166296036</v>
      </c>
      <c r="W15" s="275">
        <v>0</v>
      </c>
      <c r="X15" s="275">
        <v>-43.683340000000008</v>
      </c>
      <c r="Y15" s="275">
        <v>0</v>
      </c>
      <c r="Z15" s="275">
        <v>0</v>
      </c>
      <c r="AA15" s="275">
        <v>-11.5</v>
      </c>
      <c r="AB15" s="93">
        <v>3480.0970470967741</v>
      </c>
      <c r="AC15" s="275">
        <v>289.11602427581141</v>
      </c>
      <c r="AD15" s="275">
        <v>29.300999999999998</v>
      </c>
      <c r="AE15" s="275">
        <v>10.70475578703704</v>
      </c>
      <c r="AF15" s="275">
        <v>18.596244212962958</v>
      </c>
      <c r="AG15" s="275">
        <v>0</v>
      </c>
      <c r="AH15" s="93">
        <v>3490.8104115444462</v>
      </c>
      <c r="AI15" s="275">
        <v>10.71336444767212</v>
      </c>
      <c r="AJ15" s="98">
        <v>1.3540934290245161</v>
      </c>
      <c r="AK15" s="275">
        <v>-30.030489166295865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54</v>
      </c>
      <c r="G16" s="276">
        <v>0</v>
      </c>
      <c r="H16" s="276">
        <v>0</v>
      </c>
      <c r="I16" s="276">
        <v>0</v>
      </c>
      <c r="J16" s="276">
        <v>0</v>
      </c>
      <c r="K16" s="276">
        <v>2.2918715277777801</v>
      </c>
      <c r="L16" s="99">
        <v>153.88412847222222</v>
      </c>
      <c r="M16" s="99">
        <v>108.64171117977691</v>
      </c>
      <c r="N16" s="276">
        <v>-45.24241729244531</v>
      </c>
      <c r="O16" s="99">
        <v>108.64171117977691</v>
      </c>
      <c r="P16" s="276">
        <v>-45.24241729244531</v>
      </c>
      <c r="Q16" s="276">
        <v>0</v>
      </c>
      <c r="R16" s="276">
        <v>0</v>
      </c>
      <c r="S16" s="87"/>
      <c r="T16" s="101">
        <v>1</v>
      </c>
      <c r="U16" s="276">
        <v>0.33945931745466851</v>
      </c>
      <c r="V16" s="276">
        <v>0.33945931745466851</v>
      </c>
      <c r="W16" s="276">
        <v>0</v>
      </c>
      <c r="X16" s="276">
        <v>6.399999999999828E-2</v>
      </c>
      <c r="Y16" s="276">
        <v>2</v>
      </c>
      <c r="Z16" s="276">
        <v>0</v>
      </c>
      <c r="AA16" s="276">
        <v>0</v>
      </c>
      <c r="AB16" s="99">
        <v>104.24</v>
      </c>
      <c r="AC16" s="276">
        <v>8.4956773726851846</v>
      </c>
      <c r="AD16" s="276">
        <v>1.732</v>
      </c>
      <c r="AE16" s="276">
        <v>2.2918715277777801</v>
      </c>
      <c r="AF16" s="276">
        <v>-0.55987152777778015</v>
      </c>
      <c r="AG16" s="276">
        <v>0</v>
      </c>
      <c r="AH16" s="99">
        <v>108.64171117977691</v>
      </c>
      <c r="AI16" s="276">
        <v>4.4017111797769104</v>
      </c>
      <c r="AJ16" s="102">
        <v>-9.5092488154559192</v>
      </c>
      <c r="AK16" s="276">
        <v>0.33945931745466851</v>
      </c>
    </row>
    <row r="17" spans="1:37" ht="15" customHeight="1" x14ac:dyDescent="0.2">
      <c r="A17" s="86"/>
      <c r="B17" s="1843" t="s">
        <v>43</v>
      </c>
      <c r="C17" s="1468">
        <v>2</v>
      </c>
      <c r="D17" s="1468">
        <v>82</v>
      </c>
      <c r="E17" s="1513">
        <v>0</v>
      </c>
      <c r="F17" s="1513">
        <v>0</v>
      </c>
      <c r="G17" s="1513">
        <v>0</v>
      </c>
      <c r="H17" s="1513">
        <v>0</v>
      </c>
      <c r="I17" s="1513">
        <v>0</v>
      </c>
      <c r="J17" s="1513">
        <v>0</v>
      </c>
      <c r="K17" s="1513">
        <v>1.2461249999999999</v>
      </c>
      <c r="L17" s="1857">
        <v>80.753874999999994</v>
      </c>
      <c r="M17" s="1857">
        <v>76.24660333069302</v>
      </c>
      <c r="N17" s="1513">
        <v>-4.5072716693069736</v>
      </c>
      <c r="O17" s="1857">
        <v>76.24660333069302</v>
      </c>
      <c r="P17" s="1513">
        <v>-4.5072716693069736</v>
      </c>
      <c r="Q17" s="1513">
        <v>729.899</v>
      </c>
      <c r="R17" s="1513">
        <v>1.0972690777422258</v>
      </c>
      <c r="S17" s="87"/>
      <c r="T17" s="1844">
        <v>2</v>
      </c>
      <c r="U17" s="1513">
        <v>2.6015778370450562</v>
      </c>
      <c r="V17" s="1513">
        <v>2.6015778370450562</v>
      </c>
      <c r="W17" s="1513">
        <v>0</v>
      </c>
      <c r="X17" s="1513">
        <v>0</v>
      </c>
      <c r="Y17" s="1513">
        <v>0</v>
      </c>
      <c r="Z17" s="1513">
        <v>0</v>
      </c>
      <c r="AA17" s="1513">
        <v>0</v>
      </c>
      <c r="AB17" s="1857">
        <v>82</v>
      </c>
      <c r="AC17" s="1513">
        <v>6.7294895833333328</v>
      </c>
      <c r="AD17" s="1513">
        <v>0.14099999999999999</v>
      </c>
      <c r="AE17" s="1513">
        <v>1.2461249999999999</v>
      </c>
      <c r="AF17" s="1513">
        <v>-1.1051249999999999</v>
      </c>
      <c r="AG17" s="1513">
        <v>0</v>
      </c>
      <c r="AH17" s="1857">
        <v>76.24660333069302</v>
      </c>
      <c r="AI17" s="1513">
        <v>-5.75339666930698</v>
      </c>
      <c r="AJ17" s="1853">
        <v>10.493016665252526</v>
      </c>
      <c r="AK17" s="1513">
        <v>2.6015778370450562</v>
      </c>
    </row>
    <row r="18" spans="1:37" ht="15" customHeight="1" x14ac:dyDescent="0.2">
      <c r="A18" s="86"/>
      <c r="B18" s="1843" t="s">
        <v>43</v>
      </c>
      <c r="C18" s="1468">
        <v>3</v>
      </c>
      <c r="D18" s="1468">
        <v>180</v>
      </c>
      <c r="E18" s="1513">
        <v>-21.608000000000001</v>
      </c>
      <c r="F18" s="1513">
        <v>12</v>
      </c>
      <c r="G18" s="1513">
        <v>0</v>
      </c>
      <c r="H18" s="1513">
        <v>3.3</v>
      </c>
      <c r="I18" s="1513">
        <v>0</v>
      </c>
      <c r="J18" s="1513">
        <v>0</v>
      </c>
      <c r="K18" s="1513">
        <v>7.3647418981481501</v>
      </c>
      <c r="L18" s="1342">
        <v>159.72725810185185</v>
      </c>
      <c r="M18" s="1342">
        <v>165.72135153087635</v>
      </c>
      <c r="N18" s="1513">
        <v>5.9940934290245025</v>
      </c>
      <c r="O18" s="1342">
        <v>165.72135153087635</v>
      </c>
      <c r="P18" s="1513">
        <v>5.9940934290245025</v>
      </c>
      <c r="Q18" s="1513">
        <v>0</v>
      </c>
      <c r="R18" s="1513">
        <v>0</v>
      </c>
      <c r="S18" s="87"/>
      <c r="T18" s="1858">
        <v>3</v>
      </c>
      <c r="U18" s="1513">
        <v>-0.90314588512362093</v>
      </c>
      <c r="V18" s="1513">
        <v>-0.90314588512362093</v>
      </c>
      <c r="W18" s="1513">
        <v>0</v>
      </c>
      <c r="X18" s="1513">
        <v>0</v>
      </c>
      <c r="Y18" s="1513">
        <v>12</v>
      </c>
      <c r="Z18" s="1513">
        <v>0</v>
      </c>
      <c r="AA18" s="1513">
        <v>4.6399999999999997</v>
      </c>
      <c r="AB18" s="1342">
        <v>171.73199999999997</v>
      </c>
      <c r="AC18" s="1513">
        <v>13.697271508487653</v>
      </c>
      <c r="AD18" s="1513">
        <v>1.9930000000000001</v>
      </c>
      <c r="AE18" s="1513">
        <v>7.3647418981481501</v>
      </c>
      <c r="AF18" s="1513">
        <v>-5.3717418981481497</v>
      </c>
      <c r="AG18" s="1513">
        <v>0</v>
      </c>
      <c r="AH18" s="1342">
        <v>165.72135153087635</v>
      </c>
      <c r="AI18" s="1513">
        <v>-6.0106484691236233</v>
      </c>
      <c r="AJ18" s="1853">
        <v>3.7456803746787273</v>
      </c>
      <c r="AK18" s="1513">
        <v>-0.90314588512362093</v>
      </c>
    </row>
    <row r="19" spans="1:37" ht="15" customHeight="1" x14ac:dyDescent="0.2">
      <c r="A19" s="86"/>
      <c r="B19" s="1843" t="s">
        <v>43</v>
      </c>
      <c r="C19" s="1468" t="s">
        <v>44</v>
      </c>
      <c r="D19" s="1468">
        <v>403</v>
      </c>
      <c r="E19" s="1513">
        <v>-5.6619999999999999</v>
      </c>
      <c r="F19" s="1513">
        <v>0</v>
      </c>
      <c r="G19" s="1513">
        <v>0</v>
      </c>
      <c r="H19" s="1513">
        <v>3.3</v>
      </c>
      <c r="I19" s="1513">
        <v>0</v>
      </c>
      <c r="J19" s="1513">
        <v>0</v>
      </c>
      <c r="K19" s="1513">
        <v>3.1421481481481499</v>
      </c>
      <c r="L19" s="1857">
        <v>390.89585185185189</v>
      </c>
      <c r="M19" s="1857">
        <v>380.38660303639597</v>
      </c>
      <c r="N19" s="1513">
        <v>-10.509248815455919</v>
      </c>
      <c r="O19" s="1857">
        <v>380.38660303639597</v>
      </c>
      <c r="P19" s="1513">
        <v>-10.509248815455919</v>
      </c>
      <c r="Q19" s="1513">
        <v>0</v>
      </c>
      <c r="R19" s="1513">
        <v>0</v>
      </c>
      <c r="S19" s="87"/>
      <c r="T19" s="1858" t="s">
        <v>44</v>
      </c>
      <c r="U19" s="1513">
        <v>-9.7080298869356056</v>
      </c>
      <c r="V19" s="1513">
        <v>-9.7080298869356056</v>
      </c>
      <c r="W19" s="1513">
        <v>0</v>
      </c>
      <c r="X19" s="1513">
        <v>0</v>
      </c>
      <c r="Y19" s="1513">
        <v>0</v>
      </c>
      <c r="Z19" s="1513">
        <v>0</v>
      </c>
      <c r="AA19" s="1513">
        <v>-1</v>
      </c>
      <c r="AB19" s="1857">
        <v>393.03800000000001</v>
      </c>
      <c r="AC19" s="1513">
        <v>32.491320987654326</v>
      </c>
      <c r="AD19" s="1513">
        <v>2.4249999999999998</v>
      </c>
      <c r="AE19" s="1513">
        <v>3.1421481481481499</v>
      </c>
      <c r="AF19" s="1513">
        <v>-0.71714814814815009</v>
      </c>
      <c r="AG19" s="1513">
        <v>0</v>
      </c>
      <c r="AH19" s="1857">
        <v>380.38660303639597</v>
      </c>
      <c r="AI19" s="1513">
        <v>-12.651396963604043</v>
      </c>
      <c r="AJ19" s="1853">
        <v>-0.52201277133910651</v>
      </c>
      <c r="AK19" s="1513">
        <v>-9.7080298869356056</v>
      </c>
    </row>
    <row r="20" spans="1:37" ht="15" customHeight="1" x14ac:dyDescent="0.2">
      <c r="A20" s="86"/>
      <c r="B20" s="1843" t="s">
        <v>45</v>
      </c>
      <c r="C20" s="1468" t="s">
        <v>46</v>
      </c>
      <c r="D20" s="1468">
        <v>1390</v>
      </c>
      <c r="E20" s="1513">
        <v>-34.593999999999994</v>
      </c>
      <c r="F20" s="1513">
        <v>20</v>
      </c>
      <c r="G20" s="1513">
        <v>0</v>
      </c>
      <c r="H20" s="1513">
        <v>35.200000000000003</v>
      </c>
      <c r="I20" s="1513">
        <v>0</v>
      </c>
      <c r="J20" s="1513">
        <v>0</v>
      </c>
      <c r="K20" s="1513">
        <v>5.6389953703703704</v>
      </c>
      <c r="L20" s="1342">
        <v>1334.5670046296295</v>
      </c>
      <c r="M20" s="1342">
        <v>1322.738271294882</v>
      </c>
      <c r="N20" s="1513">
        <v>-11.82873333474754</v>
      </c>
      <c r="O20" s="1342">
        <v>1322.738271294882</v>
      </c>
      <c r="P20" s="1513">
        <v>-11.82873333474754</v>
      </c>
      <c r="Q20" s="1513">
        <v>1412.885</v>
      </c>
      <c r="R20" s="1513">
        <v>-90.146728705117994</v>
      </c>
      <c r="S20" s="449"/>
      <c r="T20" s="1859" t="s">
        <v>46</v>
      </c>
      <c r="U20" s="1513">
        <v>-19.495908075564103</v>
      </c>
      <c r="V20" s="1513">
        <v>-19.495908075564103</v>
      </c>
      <c r="W20" s="1513">
        <v>0</v>
      </c>
      <c r="X20" s="1513">
        <v>-4.6217500000000022</v>
      </c>
      <c r="Y20" s="1513">
        <v>20</v>
      </c>
      <c r="Z20" s="1513">
        <v>0</v>
      </c>
      <c r="AA20" s="1513">
        <v>-17.7</v>
      </c>
      <c r="AB20" s="1342">
        <v>1317.8842499999998</v>
      </c>
      <c r="AC20" s="1513">
        <v>109.35377121913579</v>
      </c>
      <c r="AD20" s="1513">
        <v>7.89</v>
      </c>
      <c r="AE20" s="1513">
        <v>5.6389953703703704</v>
      </c>
      <c r="AF20" s="1513">
        <v>2.2510046296296293</v>
      </c>
      <c r="AG20" s="1513">
        <v>0</v>
      </c>
      <c r="AH20" s="1342">
        <v>1322.738271294882</v>
      </c>
      <c r="AI20" s="1513">
        <v>4.8540212948821591</v>
      </c>
      <c r="AJ20" s="1853">
        <v>-7.4502872693222741</v>
      </c>
      <c r="AK20" s="1513">
        <v>-19.495908075564103</v>
      </c>
    </row>
    <row r="21" spans="1:37" ht="15" customHeight="1" x14ac:dyDescent="0.2">
      <c r="A21" s="86"/>
      <c r="B21" s="1843" t="s">
        <v>48</v>
      </c>
      <c r="C21" s="1468">
        <v>4</v>
      </c>
      <c r="D21" s="1468">
        <v>151</v>
      </c>
      <c r="E21" s="1513">
        <v>-1.0980000000000001</v>
      </c>
      <c r="F21" s="1513">
        <v>0</v>
      </c>
      <c r="G21" s="1513">
        <v>0</v>
      </c>
      <c r="H21" s="1513">
        <v>0.11</v>
      </c>
      <c r="I21" s="1513">
        <v>0</v>
      </c>
      <c r="J21" s="1513">
        <v>0</v>
      </c>
      <c r="K21" s="1513">
        <v>0</v>
      </c>
      <c r="L21" s="1857">
        <v>149.79199999999997</v>
      </c>
      <c r="M21" s="1857">
        <v>153.5376803746787</v>
      </c>
      <c r="N21" s="1513">
        <v>3.7456803746787273</v>
      </c>
      <c r="O21" s="1857">
        <v>153.5376803746787</v>
      </c>
      <c r="P21" s="1513">
        <v>3.7456803746787273</v>
      </c>
      <c r="Q21" s="1513">
        <v>248.32300000000001</v>
      </c>
      <c r="R21" s="1513">
        <v>2.582667603339587</v>
      </c>
      <c r="S21" s="87"/>
      <c r="T21" s="1844">
        <v>4</v>
      </c>
      <c r="U21" s="1513">
        <v>1.8665721276249769E-2</v>
      </c>
      <c r="V21" s="1513">
        <v>1.8665721276249769E-2</v>
      </c>
      <c r="W21" s="1513">
        <v>0</v>
      </c>
      <c r="X21" s="1513">
        <v>0</v>
      </c>
      <c r="Y21" s="1513">
        <v>0</v>
      </c>
      <c r="Z21" s="1513">
        <v>0</v>
      </c>
      <c r="AA21" s="1513">
        <v>0</v>
      </c>
      <c r="AB21" s="1857">
        <v>149.79199999999997</v>
      </c>
      <c r="AC21" s="1513">
        <v>12.482666666666665</v>
      </c>
      <c r="AD21" s="1513">
        <v>0.13500000000000001</v>
      </c>
      <c r="AE21" s="1513">
        <v>0</v>
      </c>
      <c r="AF21" s="1513">
        <v>0.13500000000000001</v>
      </c>
      <c r="AG21" s="1513">
        <v>0</v>
      </c>
      <c r="AH21" s="1857">
        <v>153.5376803746787</v>
      </c>
      <c r="AI21" s="1513">
        <v>3.7456803746787273</v>
      </c>
      <c r="AJ21" s="1853">
        <v>4.5241723170688459</v>
      </c>
      <c r="AK21" s="1513">
        <v>1.8665721276249769E-2</v>
      </c>
    </row>
    <row r="22" spans="1:37" ht="15" customHeight="1" x14ac:dyDescent="0.2">
      <c r="A22" s="86"/>
      <c r="B22" s="1843" t="s">
        <v>48</v>
      </c>
      <c r="C22" s="1468">
        <v>6</v>
      </c>
      <c r="D22" s="1468">
        <v>98</v>
      </c>
      <c r="E22" s="1513">
        <v>0</v>
      </c>
      <c r="F22" s="1513">
        <v>0</v>
      </c>
      <c r="G22" s="1513">
        <v>0</v>
      </c>
      <c r="H22" s="1513">
        <v>0.11</v>
      </c>
      <c r="I22" s="1513">
        <v>0</v>
      </c>
      <c r="J22" s="1513">
        <v>0</v>
      </c>
      <c r="K22" s="1513">
        <v>0</v>
      </c>
      <c r="L22" s="1342">
        <v>97.89</v>
      </c>
      <c r="M22" s="1342">
        <v>97.367987228660894</v>
      </c>
      <c r="N22" s="1513">
        <v>-0.52201277133910651</v>
      </c>
      <c r="O22" s="1342">
        <v>97.367987228660894</v>
      </c>
      <c r="P22" s="1513">
        <v>-0.52201277133910651</v>
      </c>
      <c r="Q22" s="1513">
        <v>0</v>
      </c>
      <c r="R22" s="1513">
        <v>0</v>
      </c>
      <c r="S22" s="87"/>
      <c r="T22" s="1858">
        <v>6</v>
      </c>
      <c r="U22" s="1513">
        <v>-1.3755330830131811</v>
      </c>
      <c r="V22" s="1513">
        <v>-1.3755330830131811</v>
      </c>
      <c r="W22" s="1513">
        <v>0</v>
      </c>
      <c r="X22" s="1513">
        <v>0</v>
      </c>
      <c r="Y22" s="1513">
        <v>0</v>
      </c>
      <c r="Z22" s="1513">
        <v>0</v>
      </c>
      <c r="AA22" s="1513">
        <v>0</v>
      </c>
      <c r="AB22" s="1342">
        <v>97.89</v>
      </c>
      <c r="AC22" s="1513">
        <v>8.1575000000000006</v>
      </c>
      <c r="AD22" s="1513">
        <v>0.106</v>
      </c>
      <c r="AE22" s="1860">
        <v>0</v>
      </c>
      <c r="AF22" s="1513">
        <v>0.106</v>
      </c>
      <c r="AG22" s="1513">
        <v>0</v>
      </c>
      <c r="AH22" s="1342">
        <v>97.367987228660894</v>
      </c>
      <c r="AI22" s="1513">
        <v>-0.52201277133910651</v>
      </c>
      <c r="AJ22" s="1853">
        <v>27.685340634707245</v>
      </c>
      <c r="AK22" s="1513">
        <v>-1.3755330830131811</v>
      </c>
    </row>
    <row r="23" spans="1:37" ht="15" customHeight="1" x14ac:dyDescent="0.2">
      <c r="A23" s="86"/>
      <c r="B23" s="1843" t="s">
        <v>49</v>
      </c>
      <c r="C23" s="1468"/>
      <c r="D23" s="1468">
        <v>104</v>
      </c>
      <c r="E23" s="1513">
        <v>0</v>
      </c>
      <c r="F23" s="1513">
        <v>0</v>
      </c>
      <c r="G23" s="1513">
        <v>0</v>
      </c>
      <c r="H23" s="1513">
        <v>2.64</v>
      </c>
      <c r="I23" s="1513">
        <v>0</v>
      </c>
      <c r="J23" s="1513">
        <v>0</v>
      </c>
      <c r="K23" s="1513">
        <v>0</v>
      </c>
      <c r="L23" s="1857">
        <v>101.36</v>
      </c>
      <c r="M23" s="1857">
        <v>93.909712730677725</v>
      </c>
      <c r="N23" s="1513">
        <v>-7.4502872693222741</v>
      </c>
      <c r="O23" s="1857">
        <v>93.909712730677725</v>
      </c>
      <c r="P23" s="1513">
        <v>-7.4502872693222741</v>
      </c>
      <c r="Q23" s="1513">
        <v>101.343</v>
      </c>
      <c r="R23" s="1513">
        <v>-7.4332872693222782</v>
      </c>
      <c r="S23" s="87"/>
      <c r="T23" s="1858" t="s">
        <v>50</v>
      </c>
      <c r="U23" s="1513">
        <v>-5.0105024816249255</v>
      </c>
      <c r="V23" s="1513">
        <v>-5.0105024816249255</v>
      </c>
      <c r="W23" s="1513">
        <v>0</v>
      </c>
      <c r="X23" s="1513">
        <v>0</v>
      </c>
      <c r="Y23" s="1513">
        <v>0</v>
      </c>
      <c r="Z23" s="1513">
        <v>0</v>
      </c>
      <c r="AA23" s="1513">
        <v>0</v>
      </c>
      <c r="AB23" s="1857">
        <v>101.36</v>
      </c>
      <c r="AC23" s="1513">
        <v>8.4466666666666672</v>
      </c>
      <c r="AD23" s="1513">
        <v>0.49299999999999999</v>
      </c>
      <c r="AE23" s="1513">
        <v>0</v>
      </c>
      <c r="AF23" s="1513">
        <v>0.49299999999999999</v>
      </c>
      <c r="AG23" s="1513">
        <v>0</v>
      </c>
      <c r="AH23" s="1857">
        <v>93.909712730677725</v>
      </c>
      <c r="AI23" s="1513">
        <v>-7.4502872693222741</v>
      </c>
      <c r="AJ23" s="1853">
        <v>0</v>
      </c>
      <c r="AK23" s="1513">
        <v>-5.0105024816249255</v>
      </c>
    </row>
    <row r="24" spans="1:37" ht="15" customHeight="1" thickBot="1" x14ac:dyDescent="0.3">
      <c r="A24" s="86"/>
      <c r="B24" s="1843" t="s">
        <v>51</v>
      </c>
      <c r="C24" s="1468"/>
      <c r="D24" s="1468">
        <v>297</v>
      </c>
      <c r="E24" s="90">
        <v>0</v>
      </c>
      <c r="F24" s="90">
        <v>0</v>
      </c>
      <c r="G24" s="90">
        <v>0</v>
      </c>
      <c r="H24" s="90">
        <v>0.32999999999999996</v>
      </c>
      <c r="I24" s="90">
        <v>0</v>
      </c>
      <c r="J24" s="90">
        <v>0</v>
      </c>
      <c r="K24" s="90">
        <v>0</v>
      </c>
      <c r="L24" s="1342">
        <v>296.67</v>
      </c>
      <c r="M24" s="1342">
        <v>299.27199190713844</v>
      </c>
      <c r="N24" s="90">
        <v>2.6019919071384265</v>
      </c>
      <c r="O24" s="1342">
        <v>299.27199190713844</v>
      </c>
      <c r="P24" s="90">
        <v>2.6019919071384265</v>
      </c>
      <c r="Q24" s="90">
        <v>296.69400000000002</v>
      </c>
      <c r="R24" s="90">
        <v>2.5779919071384256</v>
      </c>
      <c r="S24" s="103"/>
      <c r="T24" s="1844" t="s">
        <v>52</v>
      </c>
      <c r="U24" s="90">
        <v>13.455575624207484</v>
      </c>
      <c r="V24" s="90">
        <v>13.455575624207484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1342">
        <v>296.67</v>
      </c>
      <c r="AC24" s="90">
        <v>24.7225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1342">
        <v>299.27199190713844</v>
      </c>
      <c r="AI24" s="90">
        <v>2.6019919071384265</v>
      </c>
      <c r="AJ24" s="1853">
        <v>29.754351267906827</v>
      </c>
      <c r="AK24" s="90">
        <v>13.455575624207484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-50.785999999999994</v>
      </c>
      <c r="F25" s="275">
        <v>86</v>
      </c>
      <c r="G25" s="275">
        <v>0</v>
      </c>
      <c r="H25" s="275">
        <v>44.99</v>
      </c>
      <c r="I25" s="275">
        <v>0</v>
      </c>
      <c r="J25" s="275">
        <v>0</v>
      </c>
      <c r="K25" s="275">
        <v>19.683881944444451</v>
      </c>
      <c r="L25" s="93">
        <v>2765.5401180555555</v>
      </c>
      <c r="M25" s="93">
        <v>2697.8219126137792</v>
      </c>
      <c r="N25" s="275">
        <v>-67.718205441776263</v>
      </c>
      <c r="O25" s="93">
        <v>2697.8219126137792</v>
      </c>
      <c r="P25" s="275">
        <v>-67.718205441776263</v>
      </c>
      <c r="Q25" s="275">
        <v>2789.1439999999998</v>
      </c>
      <c r="R25" s="275">
        <v>-91.322087386220574</v>
      </c>
      <c r="T25" s="92" t="s">
        <v>47</v>
      </c>
      <c r="U25" s="275">
        <v>-20.077840912278589</v>
      </c>
      <c r="V25" s="275">
        <v>-20.077840912278589</v>
      </c>
      <c r="W25" s="275">
        <v>0</v>
      </c>
      <c r="X25" s="275">
        <v>-4.557750000000004</v>
      </c>
      <c r="Y25" s="275">
        <v>34</v>
      </c>
      <c r="Z25" s="275">
        <v>0</v>
      </c>
      <c r="AA25" s="275">
        <v>-14.059999999999999</v>
      </c>
      <c r="AB25" s="93">
        <v>2714.6062499999998</v>
      </c>
      <c r="AC25" s="275">
        <v>224.57686400462961</v>
      </c>
      <c r="AD25" s="275">
        <v>15.708</v>
      </c>
      <c r="AE25" s="275">
        <v>19.683881944444451</v>
      </c>
      <c r="AF25" s="275">
        <v>-3.9758819444444509</v>
      </c>
      <c r="AG25" s="275">
        <v>0</v>
      </c>
      <c r="AH25" s="93">
        <v>2697.8219126137792</v>
      </c>
      <c r="AI25" s="275">
        <v>-16.784337386220614</v>
      </c>
      <c r="AJ25" s="98">
        <v>-6.3479136242884238</v>
      </c>
      <c r="AK25" s="275">
        <v>-20.077840912278589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-15.094000000000001</v>
      </c>
      <c r="F26" s="90">
        <v>66</v>
      </c>
      <c r="G26" s="90">
        <v>0</v>
      </c>
      <c r="H26" s="90">
        <v>6.6</v>
      </c>
      <c r="I26" s="90">
        <v>0</v>
      </c>
      <c r="J26" s="90">
        <v>0</v>
      </c>
      <c r="K26" s="90">
        <v>14.044886574074081</v>
      </c>
      <c r="L26" s="270">
        <v>785.26111342592594</v>
      </c>
      <c r="M26" s="270">
        <v>730.99626907774223</v>
      </c>
      <c r="N26" s="90">
        <v>-54.264844348183715</v>
      </c>
      <c r="O26" s="270">
        <v>730.99626907774223</v>
      </c>
      <c r="P26" s="90">
        <v>-54.264844348183715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6.399999999999828E-2</v>
      </c>
      <c r="Y26" s="90">
        <v>14</v>
      </c>
      <c r="Z26" s="90">
        <v>0</v>
      </c>
      <c r="AA26" s="90">
        <v>3.6399999999999997</v>
      </c>
      <c r="AB26" s="270">
        <v>2068.8942499999998</v>
      </c>
      <c r="AC26" s="90">
        <v>61.413759452160498</v>
      </c>
      <c r="AD26" s="90">
        <v>6.2910000000000004</v>
      </c>
      <c r="AE26" s="90">
        <v>14.044886574074081</v>
      </c>
      <c r="AF26" s="90">
        <v>-7.7538865740740803</v>
      </c>
      <c r="AG26" s="90">
        <v>0</v>
      </c>
      <c r="AH26" s="270">
        <v>730.99626907774223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-40.753999999999998</v>
      </c>
      <c r="F27" s="90">
        <v>86</v>
      </c>
      <c r="G27" s="90">
        <v>0</v>
      </c>
      <c r="H27" s="90">
        <v>55.741612903225814</v>
      </c>
      <c r="I27" s="90">
        <v>0</v>
      </c>
      <c r="J27" s="90">
        <v>0</v>
      </c>
      <c r="K27" s="90">
        <v>30.388637731481491</v>
      </c>
      <c r="L27" s="270">
        <v>6290.1157493652927</v>
      </c>
      <c r="M27" s="270">
        <v>6188.6323241582249</v>
      </c>
      <c r="N27" s="90">
        <v>-101.48342520706774</v>
      </c>
      <c r="O27" s="270">
        <v>6192</v>
      </c>
      <c r="P27" s="90">
        <v>-98.115749365292686</v>
      </c>
      <c r="Q27" s="90"/>
      <c r="R27" s="90"/>
      <c r="T27" s="272"/>
      <c r="U27" s="90">
        <v>-50.108330078574909</v>
      </c>
      <c r="V27" s="90">
        <v>-46</v>
      </c>
      <c r="W27" s="90">
        <v>0</v>
      </c>
      <c r="X27" s="90">
        <v>-48.241090000000014</v>
      </c>
      <c r="Y27" s="90">
        <v>34</v>
      </c>
      <c r="Z27" s="90">
        <v>0</v>
      </c>
      <c r="AA27" s="90">
        <v>-25.56</v>
      </c>
      <c r="AB27" s="270">
        <v>6194.7032970967739</v>
      </c>
      <c r="AC27" s="90">
        <v>513.69288828044103</v>
      </c>
      <c r="AD27" s="90">
        <v>45.009</v>
      </c>
      <c r="AE27" s="90">
        <v>30.388637731481491</v>
      </c>
      <c r="AF27" s="90">
        <v>14.620362268518509</v>
      </c>
      <c r="AG27" s="90">
        <v>0</v>
      </c>
      <c r="AH27" s="270">
        <v>6192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16.5</v>
      </c>
      <c r="I29" s="90">
        <v>0</v>
      </c>
      <c r="J29" s="90">
        <v>0</v>
      </c>
      <c r="K29" s="90">
        <v>62.142481481481482</v>
      </c>
      <c r="L29" s="270">
        <v>952.37251851851863</v>
      </c>
      <c r="M29" s="270">
        <v>980.84030620035901</v>
      </c>
      <c r="N29" s="90">
        <v>28.467787681840377</v>
      </c>
      <c r="O29" s="270">
        <v>1000.5268697864254</v>
      </c>
      <c r="P29" s="90">
        <v>48.154351267906804</v>
      </c>
      <c r="Q29" s="90"/>
      <c r="R29" s="90"/>
      <c r="T29" s="272"/>
      <c r="U29" s="90">
        <v>-53.020521684106825</v>
      </c>
      <c r="V29" s="90">
        <v>-79.956406779750409</v>
      </c>
      <c r="W29" s="90">
        <v>0</v>
      </c>
      <c r="X29" s="90">
        <v>-1.6</v>
      </c>
      <c r="Y29" s="90">
        <v>0</v>
      </c>
      <c r="Z29" s="90">
        <v>0</v>
      </c>
      <c r="AA29" s="90">
        <v>0</v>
      </c>
      <c r="AB29" s="270">
        <v>1032.9150000000002</v>
      </c>
      <c r="AC29" s="90">
        <v>80.897709876543217</v>
      </c>
      <c r="AD29" s="90">
        <v>39.524999999999999</v>
      </c>
      <c r="AE29" s="90">
        <v>62.142481481481482</v>
      </c>
      <c r="AF29" s="90">
        <v>-22.617481481481484</v>
      </c>
      <c r="AG29" s="90">
        <v>0</v>
      </c>
      <c r="AH29" s="270">
        <v>1000.5268697864254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16.5</v>
      </c>
      <c r="I30" s="276">
        <v>0</v>
      </c>
      <c r="J30" s="276">
        <v>0</v>
      </c>
      <c r="K30" s="276">
        <v>62.142481481481482</v>
      </c>
      <c r="L30" s="99">
        <v>952.37251851851863</v>
      </c>
      <c r="M30" s="99">
        <v>980.84030620035901</v>
      </c>
      <c r="N30" s="276">
        <v>28.467787681840377</v>
      </c>
      <c r="O30" s="99">
        <v>1000.5268697864254</v>
      </c>
      <c r="P30" s="276">
        <v>48.154351267906804</v>
      </c>
      <c r="Q30" s="276">
        <v>0</v>
      </c>
      <c r="R30" s="276">
        <v>0</v>
      </c>
      <c r="T30" s="100">
        <v>2</v>
      </c>
      <c r="U30" s="276">
        <v>-53.020521684106825</v>
      </c>
      <c r="V30" s="276">
        <v>-79.956406779750409</v>
      </c>
      <c r="W30" s="276">
        <v>0</v>
      </c>
      <c r="X30" s="276">
        <v>-1.6</v>
      </c>
      <c r="Y30" s="276">
        <v>0</v>
      </c>
      <c r="Z30" s="276">
        <v>0</v>
      </c>
      <c r="AA30" s="276">
        <v>0</v>
      </c>
      <c r="AB30" s="99">
        <v>1032.9150000000002</v>
      </c>
      <c r="AC30" s="276">
        <v>80.897709876543217</v>
      </c>
      <c r="AD30" s="276">
        <v>39.524999999999999</v>
      </c>
      <c r="AE30" s="276">
        <v>62.142481481481482</v>
      </c>
      <c r="AF30" s="276">
        <v>-22.617481481481484</v>
      </c>
      <c r="AG30" s="276">
        <v>0</v>
      </c>
      <c r="AH30" s="99">
        <v>1000.5268697864254</v>
      </c>
      <c r="AI30" s="276">
        <v>-32.388130213574755</v>
      </c>
      <c r="AJ30" s="276">
        <v>67.803086005077603</v>
      </c>
      <c r="AK30" s="276">
        <v>-79.956406779750409</v>
      </c>
    </row>
    <row r="31" spans="1:37" ht="15" customHeight="1" x14ac:dyDescent="0.25">
      <c r="A31" s="86"/>
      <c r="B31" s="325" t="s">
        <v>53</v>
      </c>
      <c r="C31" s="1468">
        <v>3</v>
      </c>
      <c r="D31" s="1468">
        <v>1400</v>
      </c>
      <c r="E31" s="1513">
        <v>-2.9539999999999988</v>
      </c>
      <c r="F31" s="1513">
        <v>49</v>
      </c>
      <c r="G31" s="1513">
        <v>0</v>
      </c>
      <c r="H31" s="1513">
        <v>16.5</v>
      </c>
      <c r="I31" s="1513">
        <v>0</v>
      </c>
      <c r="J31" s="1513">
        <v>0</v>
      </c>
      <c r="K31" s="1513">
        <v>28.673040509259259</v>
      </c>
      <c r="L31" s="99">
        <v>1400.8729594907409</v>
      </c>
      <c r="M31" s="99">
        <v>1348.0642049535716</v>
      </c>
      <c r="N31" s="1513">
        <v>-52.808754537169307</v>
      </c>
      <c r="O31" s="99">
        <v>1375.1213635156275</v>
      </c>
      <c r="P31" s="1513">
        <v>-25.751595975113332</v>
      </c>
      <c r="Q31" s="1513">
        <v>2391.1779999999999</v>
      </c>
      <c r="R31" s="1513">
        <v>-15.529766697946798</v>
      </c>
      <c r="S31" s="103"/>
      <c r="T31" s="1844">
        <v>3</v>
      </c>
      <c r="U31" s="1513">
        <v>111.8840283123061</v>
      </c>
      <c r="V31" s="1513">
        <v>83.195050361251788</v>
      </c>
      <c r="W31" s="1513">
        <v>0</v>
      </c>
      <c r="X31" s="1513">
        <v>-7.2</v>
      </c>
      <c r="Y31" s="1513">
        <v>9</v>
      </c>
      <c r="Z31" s="1513">
        <v>0</v>
      </c>
      <c r="AA31" s="1513">
        <v>4.0999999999999996</v>
      </c>
      <c r="AB31" s="99">
        <v>1386.4459999999999</v>
      </c>
      <c r="AC31" s="1513">
        <v>113.14774662422839</v>
      </c>
      <c r="AD31" s="1513">
        <v>11.132</v>
      </c>
      <c r="AE31" s="1513">
        <v>28.673040509259259</v>
      </c>
      <c r="AF31" s="1513">
        <v>-17.541040509259261</v>
      </c>
      <c r="AG31" s="1513">
        <v>0</v>
      </c>
      <c r="AH31" s="99">
        <v>1375.1213635156275</v>
      </c>
      <c r="AI31" s="1513">
        <v>-11.324636484372377</v>
      </c>
      <c r="AJ31" s="1513">
        <v>47.102755292793631</v>
      </c>
      <c r="AK31" s="1513">
        <v>83.195050361251788</v>
      </c>
    </row>
    <row r="32" spans="1:37" ht="15" customHeight="1" x14ac:dyDescent="0.25">
      <c r="B32" s="325" t="s">
        <v>55</v>
      </c>
      <c r="C32" s="1468">
        <v>1</v>
      </c>
      <c r="D32" s="1468">
        <v>370</v>
      </c>
      <c r="E32" s="1513">
        <v>-16.278000000000002</v>
      </c>
      <c r="F32" s="1513">
        <v>60</v>
      </c>
      <c r="G32" s="1513">
        <v>0</v>
      </c>
      <c r="H32" s="1513">
        <v>2.2000000000000002</v>
      </c>
      <c r="I32" s="1513">
        <v>0</v>
      </c>
      <c r="J32" s="1513">
        <v>0</v>
      </c>
      <c r="K32" s="1513">
        <v>1.5226851851851899</v>
      </c>
      <c r="L32" s="99">
        <v>409.9993148148148</v>
      </c>
      <c r="M32" s="99">
        <v>348.75140119052639</v>
      </c>
      <c r="N32" s="1513">
        <v>-61.247913624288401</v>
      </c>
      <c r="O32" s="99">
        <v>348.75140119052639</v>
      </c>
      <c r="P32" s="1513">
        <v>-61.247913624288401</v>
      </c>
      <c r="Q32" s="1513">
        <v>0</v>
      </c>
      <c r="R32" s="1513">
        <v>0</v>
      </c>
      <c r="S32" s="103"/>
      <c r="T32" s="101">
        <v>1</v>
      </c>
      <c r="U32" s="1513">
        <v>19.888009937704908</v>
      </c>
      <c r="V32" s="1513">
        <v>19.888009937704908</v>
      </c>
      <c r="W32" s="1513">
        <v>0</v>
      </c>
      <c r="X32" s="1513">
        <v>0</v>
      </c>
      <c r="Y32" s="1513">
        <v>0</v>
      </c>
      <c r="Z32" s="1513">
        <v>0</v>
      </c>
      <c r="AA32" s="1513">
        <v>5.0999999999999996</v>
      </c>
      <c r="AB32" s="99">
        <v>356.62200000000001</v>
      </c>
      <c r="AC32" s="1513">
        <v>29.591609567901234</v>
      </c>
      <c r="AD32" s="1513">
        <v>9.6219999999999999</v>
      </c>
      <c r="AE32" s="1513">
        <v>1.5226851851851899</v>
      </c>
      <c r="AF32" s="1513">
        <v>8.0993148148148109</v>
      </c>
      <c r="AG32" s="1513">
        <v>0</v>
      </c>
      <c r="AH32" s="99">
        <v>348.75140119052639</v>
      </c>
      <c r="AI32" s="1513">
        <v>-7.8705988094736199</v>
      </c>
      <c r="AJ32" s="1513">
        <v>0</v>
      </c>
      <c r="AK32" s="1513">
        <v>19.888009937704908</v>
      </c>
    </row>
    <row r="33" spans="1:37" ht="15" customHeight="1" thickBot="1" x14ac:dyDescent="0.3">
      <c r="B33" s="325" t="s">
        <v>55</v>
      </c>
      <c r="C33" s="1468">
        <v>2</v>
      </c>
      <c r="D33" s="1468">
        <v>1360</v>
      </c>
      <c r="E33" s="90">
        <v>20.728999999999999</v>
      </c>
      <c r="F33" s="90">
        <v>0</v>
      </c>
      <c r="G33" s="90">
        <v>0</v>
      </c>
      <c r="H33" s="90">
        <v>16.39</v>
      </c>
      <c r="I33" s="90">
        <v>0</v>
      </c>
      <c r="J33" s="90">
        <v>0</v>
      </c>
      <c r="K33" s="90">
        <v>7.7015381944444403</v>
      </c>
      <c r="L33" s="99">
        <v>1356.6374618055554</v>
      </c>
      <c r="M33" s="99">
        <v>1347.6003655074207</v>
      </c>
      <c r="N33" s="90">
        <v>-9.0370962981346565</v>
      </c>
      <c r="O33" s="99">
        <v>1347.6003655074207</v>
      </c>
      <c r="P33" s="90">
        <v>-9.0370962981346565</v>
      </c>
      <c r="Q33" s="90">
        <v>1742.15</v>
      </c>
      <c r="R33" s="90">
        <v>-45.79823330205295</v>
      </c>
      <c r="S33" s="103"/>
      <c r="T33" s="1844">
        <v>2</v>
      </c>
      <c r="U33" s="90">
        <v>6.8733464807939981</v>
      </c>
      <c r="V33" s="90">
        <v>6.8733464807939981</v>
      </c>
      <c r="W33" s="90">
        <v>0</v>
      </c>
      <c r="X33" s="90">
        <v>11.6</v>
      </c>
      <c r="Y33" s="90">
        <v>0</v>
      </c>
      <c r="Z33" s="90">
        <v>0</v>
      </c>
      <c r="AA33" s="90">
        <v>0</v>
      </c>
      <c r="AB33" s="99">
        <v>1355.9389999999999</v>
      </c>
      <c r="AC33" s="90">
        <v>112.3531218171296</v>
      </c>
      <c r="AD33" s="90">
        <v>22.709</v>
      </c>
      <c r="AE33" s="90">
        <v>7.7015381944444403</v>
      </c>
      <c r="AF33" s="90">
        <v>15.007461805555559</v>
      </c>
      <c r="AG33" s="90">
        <v>0</v>
      </c>
      <c r="AH33" s="99">
        <v>1347.6003655074207</v>
      </c>
      <c r="AI33" s="90">
        <v>-8.3386344925791036</v>
      </c>
      <c r="AJ33" s="90">
        <v>0</v>
      </c>
      <c r="AK33" s="90">
        <v>6.8733464807939981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42.512</v>
      </c>
      <c r="F34" s="275">
        <v>109</v>
      </c>
      <c r="G34" s="275">
        <v>0</v>
      </c>
      <c r="H34" s="275">
        <v>51.59</v>
      </c>
      <c r="I34" s="275">
        <v>0</v>
      </c>
      <c r="J34" s="275">
        <v>0</v>
      </c>
      <c r="K34" s="275">
        <v>100.03974537037037</v>
      </c>
      <c r="L34" s="93">
        <v>4119.8822546296296</v>
      </c>
      <c r="M34" s="93">
        <v>4025.2562778518777</v>
      </c>
      <c r="N34" s="275">
        <v>-94.62597677775193</v>
      </c>
      <c r="O34" s="93">
        <v>4072</v>
      </c>
      <c r="P34" s="275">
        <v>-47.882254629629642</v>
      </c>
      <c r="Q34" s="275">
        <v>4133.3279999999995</v>
      </c>
      <c r="R34" s="275">
        <v>-61.32799999999952</v>
      </c>
      <c r="S34" s="449"/>
      <c r="T34" s="96" t="s">
        <v>54</v>
      </c>
      <c r="U34" s="275">
        <v>85.62486304669801</v>
      </c>
      <c r="V34" s="275">
        <v>30</v>
      </c>
      <c r="W34" s="275">
        <v>0</v>
      </c>
      <c r="X34" s="275">
        <v>2.7999999999999989</v>
      </c>
      <c r="Y34" s="275">
        <v>9</v>
      </c>
      <c r="Z34" s="275">
        <v>0</v>
      </c>
      <c r="AA34" s="275">
        <v>9.1999999999999993</v>
      </c>
      <c r="AB34" s="93">
        <v>4131.9219999999996</v>
      </c>
      <c r="AC34" s="275">
        <v>335.99018788580241</v>
      </c>
      <c r="AD34" s="275">
        <v>82.988</v>
      </c>
      <c r="AE34" s="275">
        <v>100.03974537037037</v>
      </c>
      <c r="AF34" s="275">
        <v>-17.051745370370369</v>
      </c>
      <c r="AG34" s="275">
        <v>0</v>
      </c>
      <c r="AH34" s="93">
        <v>4072</v>
      </c>
      <c r="AI34" s="275">
        <v>-59.921999999999571</v>
      </c>
      <c r="AJ34" s="275">
        <v>0</v>
      </c>
      <c r="AK34" s="275">
        <v>30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10409.998003994922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-16.36</v>
      </c>
      <c r="AB35" s="99">
        <v>10326.625297096773</v>
      </c>
      <c r="AC35" s="118"/>
      <c r="AD35" s="118"/>
      <c r="AE35" s="118"/>
      <c r="AF35" s="118"/>
      <c r="AG35" s="118">
        <v>0</v>
      </c>
      <c r="AH35" s="99">
        <v>10264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1.7580000000000027</v>
      </c>
      <c r="F36" s="108">
        <v>195</v>
      </c>
      <c r="G36" s="108">
        <v>0</v>
      </c>
      <c r="H36" s="108">
        <v>107.33161290322582</v>
      </c>
      <c r="I36" s="108">
        <v>0</v>
      </c>
      <c r="J36" s="442">
        <v>0</v>
      </c>
      <c r="K36" s="108">
        <v>130.42838310185186</v>
      </c>
      <c r="L36" s="108">
        <v>10409.998003994922</v>
      </c>
      <c r="M36" s="108">
        <v>10213.888602010102</v>
      </c>
      <c r="N36" s="108">
        <v>-196.10940198482058</v>
      </c>
      <c r="O36" s="108">
        <v>10269.036312199645</v>
      </c>
      <c r="P36" s="108">
        <v>-140.96169179527715</v>
      </c>
      <c r="Q36" s="108">
        <v>10444.312</v>
      </c>
      <c r="R36" s="108">
        <v>-175.27568780035472</v>
      </c>
      <c r="S36" s="109"/>
      <c r="T36" s="105" t="s">
        <v>286</v>
      </c>
      <c r="U36" s="108">
        <v>35.516532968123386</v>
      </c>
      <c r="V36" s="108">
        <v>-16</v>
      </c>
      <c r="W36" s="108">
        <v>0</v>
      </c>
      <c r="X36" s="108">
        <v>-45.441090000000017</v>
      </c>
      <c r="Y36" s="108">
        <v>43</v>
      </c>
      <c r="Z36" s="108">
        <v>0</v>
      </c>
      <c r="AA36" s="108">
        <v>-16.36</v>
      </c>
      <c r="AB36" s="106">
        <v>10326.625297096773</v>
      </c>
      <c r="AC36" s="108">
        <v>849.68307616624338</v>
      </c>
      <c r="AD36" s="108">
        <v>127.997</v>
      </c>
      <c r="AE36" s="108">
        <v>130.42838310185186</v>
      </c>
      <c r="AF36" s="108">
        <v>-2.4313831018518623</v>
      </c>
      <c r="AG36" s="108">
        <v>0</v>
      </c>
      <c r="AH36" s="108">
        <v>10264</v>
      </c>
      <c r="AI36" s="108">
        <v>-62.625297096772556</v>
      </c>
      <c r="AJ36" s="110" t="s">
        <v>320</v>
      </c>
      <c r="AK36" s="108">
        <v>-16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36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1.1000000000000001</v>
      </c>
      <c r="I39" s="276">
        <v>0</v>
      </c>
      <c r="J39" s="276">
        <v>0</v>
      </c>
      <c r="K39" s="276">
        <v>0</v>
      </c>
      <c r="L39" s="266">
        <v>261.53399999999999</v>
      </c>
      <c r="M39" s="266">
        <v>238.54350432000001</v>
      </c>
      <c r="N39" s="276">
        <v>-22.990495679999981</v>
      </c>
      <c r="O39" s="266">
        <v>238.54350432000001</v>
      </c>
      <c r="P39" s="276">
        <v>-22.990495679999981</v>
      </c>
      <c r="Q39" s="276">
        <v>0</v>
      </c>
      <c r="R39" s="276"/>
      <c r="S39" s="116"/>
      <c r="T39" s="266">
        <v>1</v>
      </c>
      <c r="U39" s="276">
        <v>-30.904008629999964</v>
      </c>
      <c r="V39" s="276">
        <v>-30.904008629999964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244.53399999999999</v>
      </c>
      <c r="AC39" s="276">
        <v>20.377833333333331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238.54350432000001</v>
      </c>
      <c r="AI39" s="276">
        <v>-5.9904956799999809</v>
      </c>
      <c r="AJ39" s="276">
        <v>-5.9904956799999809</v>
      </c>
      <c r="AK39" s="276">
        <v>-30.904008629999964</v>
      </c>
    </row>
    <row r="40" spans="1:37" ht="15" customHeight="1" x14ac:dyDescent="0.2">
      <c r="A40" s="86"/>
      <c r="B40" s="1843" t="s">
        <v>73</v>
      </c>
      <c r="C40" s="1468">
        <v>3</v>
      </c>
      <c r="D40" s="1468">
        <v>418</v>
      </c>
      <c r="E40" s="1513">
        <v>-3.9039999999999999</v>
      </c>
      <c r="F40" s="1513">
        <v>0</v>
      </c>
      <c r="G40" s="1513">
        <v>0</v>
      </c>
      <c r="H40" s="1513">
        <v>1.1000000000000001</v>
      </c>
      <c r="I40" s="1513">
        <v>0</v>
      </c>
      <c r="J40" s="1513">
        <v>0</v>
      </c>
      <c r="K40" s="1513">
        <v>1.3021828703703704</v>
      </c>
      <c r="L40" s="1468">
        <v>411.69381712962962</v>
      </c>
      <c r="M40" s="1468">
        <v>413.22825809099993</v>
      </c>
      <c r="N40" s="1513">
        <v>1.5344409613703078</v>
      </c>
      <c r="O40" s="1468">
        <v>413.22825809099993</v>
      </c>
      <c r="P40" s="1513">
        <v>1.5344409613703078</v>
      </c>
      <c r="Q40" s="1513">
        <v>0</v>
      </c>
      <c r="R40" s="1513"/>
      <c r="S40" s="116"/>
      <c r="T40" s="1468">
        <v>3</v>
      </c>
      <c r="U40" s="1513">
        <v>6.6992354219999584</v>
      </c>
      <c r="V40" s="1513">
        <v>6.6992354219999584</v>
      </c>
      <c r="W40" s="1513">
        <v>0</v>
      </c>
      <c r="X40" s="1513">
        <v>0</v>
      </c>
      <c r="Y40" s="1513">
        <v>0</v>
      </c>
      <c r="Z40" s="1513">
        <v>0</v>
      </c>
      <c r="AA40" s="1513">
        <v>0</v>
      </c>
      <c r="AB40" s="1468">
        <v>412.99599999999998</v>
      </c>
      <c r="AC40" s="1513">
        <v>34.416333333333334</v>
      </c>
      <c r="AD40" s="1513">
        <v>0.80300000000000005</v>
      </c>
      <c r="AE40" s="1513">
        <v>1.3021828703703704</v>
      </c>
      <c r="AF40" s="1513">
        <v>-0.49918287037037035</v>
      </c>
      <c r="AG40" s="1513">
        <v>0</v>
      </c>
      <c r="AH40" s="1468">
        <v>413.22825809099993</v>
      </c>
      <c r="AI40" s="1513">
        <v>0.23225809099994876</v>
      </c>
      <c r="AJ40" s="1513">
        <v>0.23225809099994876</v>
      </c>
      <c r="AK40" s="1513">
        <v>6.6992354219999584</v>
      </c>
    </row>
    <row r="41" spans="1:37" ht="15" customHeight="1" x14ac:dyDescent="0.2">
      <c r="A41" s="86"/>
      <c r="B41" s="1843" t="s">
        <v>73</v>
      </c>
      <c r="C41" s="1468">
        <v>4</v>
      </c>
      <c r="D41" s="1468">
        <v>180</v>
      </c>
      <c r="E41" s="1513">
        <v>0</v>
      </c>
      <c r="F41" s="1513">
        <v>0</v>
      </c>
      <c r="G41" s="1513">
        <v>0</v>
      </c>
      <c r="H41" s="1513">
        <v>0</v>
      </c>
      <c r="I41" s="1513">
        <v>0</v>
      </c>
      <c r="J41" s="1513">
        <v>0</v>
      </c>
      <c r="K41" s="1513">
        <v>0</v>
      </c>
      <c r="L41" s="1468">
        <v>180</v>
      </c>
      <c r="M41" s="1468">
        <v>193.01254499999999</v>
      </c>
      <c r="N41" s="1513">
        <v>13.012544999999989</v>
      </c>
      <c r="O41" s="1468">
        <v>193.01254499999999</v>
      </c>
      <c r="P41" s="1513">
        <v>13.012544999999989</v>
      </c>
      <c r="Q41" s="1513">
        <v>0</v>
      </c>
      <c r="R41" s="1513"/>
      <c r="S41" s="116"/>
      <c r="T41" s="1468">
        <v>4</v>
      </c>
      <c r="U41" s="1513">
        <v>11.000714999999985</v>
      </c>
      <c r="V41" s="1513">
        <v>11.000714999999985</v>
      </c>
      <c r="W41" s="1513">
        <v>0</v>
      </c>
      <c r="X41" s="1513">
        <v>0</v>
      </c>
      <c r="Y41" s="1513">
        <v>0</v>
      </c>
      <c r="Z41" s="1513">
        <v>0</v>
      </c>
      <c r="AA41" s="1513">
        <v>0</v>
      </c>
      <c r="AB41" s="1468">
        <v>180</v>
      </c>
      <c r="AC41" s="1513">
        <v>15</v>
      </c>
      <c r="AD41" s="1513">
        <v>0.68700000000000006</v>
      </c>
      <c r="AE41" s="1513">
        <v>0</v>
      </c>
      <c r="AF41" s="1513">
        <v>0.68700000000000006</v>
      </c>
      <c r="AG41" s="1513">
        <v>0</v>
      </c>
      <c r="AH41" s="1468">
        <v>193.01254499999999</v>
      </c>
      <c r="AI41" s="1513">
        <v>13.012544999999989</v>
      </c>
      <c r="AJ41" s="1513">
        <v>13.012544999999989</v>
      </c>
      <c r="AK41" s="1513">
        <v>11.000714999999985</v>
      </c>
    </row>
    <row r="42" spans="1:37" ht="15" customHeight="1" x14ac:dyDescent="0.2">
      <c r="A42" s="86"/>
      <c r="B42" s="1843" t="s">
        <v>74</v>
      </c>
      <c r="C42" s="1468"/>
      <c r="D42" s="1468">
        <v>2575</v>
      </c>
      <c r="E42" s="1513">
        <v>-15.524999999999991</v>
      </c>
      <c r="F42" s="1513">
        <v>0</v>
      </c>
      <c r="G42" s="1513">
        <v>0</v>
      </c>
      <c r="H42" s="1513">
        <v>72.710000000000008</v>
      </c>
      <c r="I42" s="1513">
        <v>0</v>
      </c>
      <c r="J42" s="1513">
        <v>0</v>
      </c>
      <c r="K42" s="1513">
        <v>2.3027812499999998</v>
      </c>
      <c r="L42" s="1468">
        <v>2484.4622187499999</v>
      </c>
      <c r="M42" s="1468">
        <v>2543.835</v>
      </c>
      <c r="N42" s="1513">
        <v>59.372781250000116</v>
      </c>
      <c r="O42" s="1468">
        <v>2543.835</v>
      </c>
      <c r="P42" s="1513">
        <v>59.372781250000116</v>
      </c>
      <c r="Q42" s="1513">
        <v>0</v>
      </c>
      <c r="R42" s="1513"/>
      <c r="S42" s="116"/>
      <c r="T42" s="1468" t="s">
        <v>95</v>
      </c>
      <c r="U42" s="1513">
        <v>6.5950000000002547</v>
      </c>
      <c r="V42" s="1513">
        <v>6.5950000000002547</v>
      </c>
      <c r="W42" s="1513">
        <v>0</v>
      </c>
      <c r="X42" s="1513">
        <v>-23.5</v>
      </c>
      <c r="Y42" s="1513">
        <v>0</v>
      </c>
      <c r="Z42" s="1513">
        <v>-15</v>
      </c>
      <c r="AA42" s="1513">
        <v>39</v>
      </c>
      <c r="AB42" s="1468">
        <v>2487.2649999999999</v>
      </c>
      <c r="AC42" s="1513">
        <v>207.27208333333331</v>
      </c>
      <c r="AD42" s="1513">
        <v>9.6059999999999999</v>
      </c>
      <c r="AE42" s="1513">
        <v>2.3027812499999998</v>
      </c>
      <c r="AF42" s="1513">
        <v>7.3032187500000001</v>
      </c>
      <c r="AG42" s="1513">
        <v>0</v>
      </c>
      <c r="AH42" s="1468">
        <v>2543.835</v>
      </c>
      <c r="AI42" s="1513">
        <v>56.570000000000164</v>
      </c>
      <c r="AJ42" s="1513">
        <v>56.570000000000164</v>
      </c>
      <c r="AK42" s="1513">
        <v>6.5950000000002547</v>
      </c>
    </row>
    <row r="43" spans="1:37" ht="15" customHeight="1" x14ac:dyDescent="0.2">
      <c r="A43" s="86"/>
      <c r="B43" s="1843" t="s">
        <v>75</v>
      </c>
      <c r="C43" s="1468"/>
      <c r="D43" s="1468">
        <v>210</v>
      </c>
      <c r="E43" s="1513">
        <v>-4.9489999999999998</v>
      </c>
      <c r="F43" s="1513">
        <v>0</v>
      </c>
      <c r="G43" s="1513">
        <v>0</v>
      </c>
      <c r="H43" s="1513">
        <v>0.11</v>
      </c>
      <c r="I43" s="1513">
        <v>0</v>
      </c>
      <c r="J43" s="1513">
        <v>0</v>
      </c>
      <c r="K43" s="1513">
        <v>4.2726979166666661</v>
      </c>
      <c r="L43" s="1468">
        <v>200.66830208333332</v>
      </c>
      <c r="M43" s="1468">
        <v>205.00200000000001</v>
      </c>
      <c r="N43" s="1513">
        <v>4.3336979166666936</v>
      </c>
      <c r="O43" s="1468">
        <v>205.00200000000001</v>
      </c>
      <c r="P43" s="1513">
        <v>4.3336979166666936</v>
      </c>
      <c r="Q43" s="1513">
        <v>0</v>
      </c>
      <c r="R43" s="1513"/>
      <c r="S43" s="116"/>
      <c r="T43" s="1468" t="s">
        <v>96</v>
      </c>
      <c r="U43" s="1513">
        <v>0.10900000000000887</v>
      </c>
      <c r="V43" s="1513">
        <v>0.10900000000000887</v>
      </c>
      <c r="W43" s="1513">
        <v>0</v>
      </c>
      <c r="X43" s="1513">
        <v>0</v>
      </c>
      <c r="Y43" s="1513">
        <v>0</v>
      </c>
      <c r="Z43" s="1513">
        <v>0</v>
      </c>
      <c r="AA43" s="1513">
        <v>0</v>
      </c>
      <c r="AB43" s="1468">
        <v>204.94099999999997</v>
      </c>
      <c r="AC43" s="1513">
        <v>17.078416666666666</v>
      </c>
      <c r="AD43" s="1513">
        <v>0.85399999999999998</v>
      </c>
      <c r="AE43" s="1513">
        <v>4.2726979166666661</v>
      </c>
      <c r="AF43" s="1513">
        <v>-3.418697916666666</v>
      </c>
      <c r="AG43" s="1513">
        <v>0</v>
      </c>
      <c r="AH43" s="1468">
        <v>205.00200000000001</v>
      </c>
      <c r="AI43" s="1513">
        <v>6.100000000003547E-2</v>
      </c>
      <c r="AJ43" s="1513">
        <v>6.100000000003547E-2</v>
      </c>
      <c r="AK43" s="1513">
        <v>0.10900000000000887</v>
      </c>
    </row>
    <row r="44" spans="1:37" ht="15" customHeight="1" x14ac:dyDescent="0.2">
      <c r="A44" s="86"/>
      <c r="B44" s="1843" t="s">
        <v>76</v>
      </c>
      <c r="C44" s="1468"/>
      <c r="D44" s="1468">
        <v>717</v>
      </c>
      <c r="E44" s="1513">
        <v>-17.419</v>
      </c>
      <c r="F44" s="1513">
        <v>0</v>
      </c>
      <c r="G44" s="1513">
        <v>0</v>
      </c>
      <c r="H44" s="1513">
        <v>2.2000000000000002</v>
      </c>
      <c r="I44" s="1513">
        <v>0</v>
      </c>
      <c r="J44" s="1513">
        <v>0</v>
      </c>
      <c r="K44" s="1513">
        <v>0</v>
      </c>
      <c r="L44" s="1468">
        <v>697.38099999999997</v>
      </c>
      <c r="M44" s="1468">
        <v>666.08947355420003</v>
      </c>
      <c r="N44" s="1513">
        <v>-31.291526445799946</v>
      </c>
      <c r="O44" s="1468">
        <v>666.08947355420003</v>
      </c>
      <c r="P44" s="1513">
        <v>-31.291526445799946</v>
      </c>
      <c r="Q44" s="1513">
        <v>0</v>
      </c>
      <c r="R44" s="1513"/>
      <c r="S44" s="116"/>
      <c r="T44" s="1468" t="s">
        <v>97</v>
      </c>
      <c r="U44" s="1513">
        <v>-21.6065264458</v>
      </c>
      <c r="V44" s="1513">
        <v>-21.6065264458</v>
      </c>
      <c r="W44" s="1513">
        <v>0</v>
      </c>
      <c r="X44" s="1513">
        <v>0</v>
      </c>
      <c r="Y44" s="1513">
        <v>0</v>
      </c>
      <c r="Z44" s="1513">
        <v>0</v>
      </c>
      <c r="AA44" s="1513">
        <v>0</v>
      </c>
      <c r="AB44" s="1468">
        <v>697.38099999999997</v>
      </c>
      <c r="AC44" s="1513">
        <v>58.115083333333331</v>
      </c>
      <c r="AD44" s="1513">
        <v>0.28699999999999998</v>
      </c>
      <c r="AE44" s="1513">
        <v>0</v>
      </c>
      <c r="AF44" s="1513">
        <v>0.28699999999999998</v>
      </c>
      <c r="AG44" s="1513">
        <v>0</v>
      </c>
      <c r="AH44" s="1468">
        <v>666.08947355420003</v>
      </c>
      <c r="AI44" s="1513">
        <v>-31.291526445799946</v>
      </c>
      <c r="AJ44" s="1513">
        <v>-31.291526445799946</v>
      </c>
      <c r="AK44" s="1513">
        <v>-21.6065264458</v>
      </c>
    </row>
    <row r="45" spans="1:37" ht="15" hidden="1" customHeight="1" x14ac:dyDescent="0.2">
      <c r="A45" s="86"/>
      <c r="B45" s="1843"/>
      <c r="C45" s="1468"/>
      <c r="D45" s="1468">
        <v>0</v>
      </c>
      <c r="E45" s="1513">
        <v>0</v>
      </c>
      <c r="F45" s="1513">
        <v>0</v>
      </c>
      <c r="G45" s="1513">
        <v>0</v>
      </c>
      <c r="H45" s="1513">
        <v>0</v>
      </c>
      <c r="I45" s="1513">
        <v>0</v>
      </c>
      <c r="J45" s="1513">
        <v>0</v>
      </c>
      <c r="K45" s="1513">
        <v>0</v>
      </c>
      <c r="L45" s="1468">
        <v>0</v>
      </c>
      <c r="M45" s="1468">
        <v>0</v>
      </c>
      <c r="N45" s="1513">
        <v>0</v>
      </c>
      <c r="O45" s="1468">
        <v>0</v>
      </c>
      <c r="P45" s="1513">
        <v>0</v>
      </c>
      <c r="Q45" s="1513">
        <v>0</v>
      </c>
      <c r="R45" s="1513"/>
      <c r="S45" s="116"/>
      <c r="T45" s="1468"/>
      <c r="U45" s="1513">
        <v>0</v>
      </c>
      <c r="V45" s="1513">
        <v>0</v>
      </c>
      <c r="W45" s="1513">
        <v>0</v>
      </c>
      <c r="X45" s="1513">
        <v>0</v>
      </c>
      <c r="Y45" s="1513">
        <v>0</v>
      </c>
      <c r="Z45" s="1513">
        <v>0</v>
      </c>
      <c r="AA45" s="1513">
        <v>0</v>
      </c>
      <c r="AB45" s="1468">
        <v>0</v>
      </c>
      <c r="AC45" s="1513">
        <v>0</v>
      </c>
      <c r="AD45" s="1513">
        <v>0</v>
      </c>
      <c r="AE45" s="1513">
        <v>0</v>
      </c>
      <c r="AF45" s="1513"/>
      <c r="AG45" s="1513">
        <v>0</v>
      </c>
      <c r="AH45" s="1468">
        <v>0</v>
      </c>
      <c r="AI45" s="1513"/>
      <c r="AJ45" s="1861"/>
      <c r="AK45" s="1513">
        <v>0</v>
      </c>
    </row>
    <row r="46" spans="1:37" ht="15" hidden="1" customHeight="1" x14ac:dyDescent="0.2">
      <c r="A46" s="86"/>
      <c r="B46" s="1843"/>
      <c r="C46" s="1468"/>
      <c r="D46" s="1468">
        <v>0</v>
      </c>
      <c r="E46" s="1513">
        <v>0</v>
      </c>
      <c r="F46" s="1513">
        <v>0</v>
      </c>
      <c r="G46" s="1513">
        <v>0</v>
      </c>
      <c r="H46" s="1513">
        <v>0</v>
      </c>
      <c r="I46" s="1513">
        <v>0</v>
      </c>
      <c r="J46" s="1513">
        <v>0</v>
      </c>
      <c r="K46" s="1513">
        <v>0</v>
      </c>
      <c r="L46" s="1468">
        <v>0</v>
      </c>
      <c r="M46" s="1468">
        <v>0</v>
      </c>
      <c r="N46" s="1513">
        <v>0</v>
      </c>
      <c r="O46" s="1468">
        <v>0</v>
      </c>
      <c r="P46" s="1513">
        <v>0</v>
      </c>
      <c r="Q46" s="1513">
        <v>0</v>
      </c>
      <c r="R46" s="1513"/>
      <c r="S46" s="116"/>
      <c r="T46" s="1468"/>
      <c r="U46" s="1513">
        <v>0</v>
      </c>
      <c r="V46" s="1513">
        <v>0</v>
      </c>
      <c r="W46" s="1513">
        <v>0</v>
      </c>
      <c r="X46" s="1513">
        <v>0</v>
      </c>
      <c r="Y46" s="1513">
        <v>0</v>
      </c>
      <c r="Z46" s="1513">
        <v>0</v>
      </c>
      <c r="AA46" s="1513">
        <v>0</v>
      </c>
      <c r="AB46" s="1468">
        <v>0</v>
      </c>
      <c r="AC46" s="1513">
        <v>0</v>
      </c>
      <c r="AD46" s="1513">
        <v>0</v>
      </c>
      <c r="AE46" s="1513">
        <v>0</v>
      </c>
      <c r="AF46" s="1513"/>
      <c r="AG46" s="1513">
        <v>0</v>
      </c>
      <c r="AH46" s="1468">
        <v>0</v>
      </c>
      <c r="AI46" s="1513"/>
      <c r="AJ46" s="1861"/>
      <c r="AK46" s="1513">
        <v>0</v>
      </c>
    </row>
    <row r="47" spans="1:37" ht="15" customHeight="1" x14ac:dyDescent="0.2">
      <c r="A47" s="86"/>
      <c r="B47" s="1843" t="s">
        <v>78</v>
      </c>
      <c r="C47" s="1468"/>
      <c r="D47" s="1468">
        <v>75</v>
      </c>
      <c r="E47" s="1513">
        <v>0</v>
      </c>
      <c r="F47" s="1513">
        <v>0</v>
      </c>
      <c r="G47" s="1513">
        <v>0</v>
      </c>
      <c r="H47" s="1513">
        <v>0</v>
      </c>
      <c r="I47" s="1513">
        <v>0</v>
      </c>
      <c r="J47" s="1513">
        <v>0</v>
      </c>
      <c r="K47" s="1513">
        <v>28.169620370370371</v>
      </c>
      <c r="L47" s="1468">
        <v>46.830379629629633</v>
      </c>
      <c r="M47" s="1468">
        <v>29.613405149999991</v>
      </c>
      <c r="N47" s="1513">
        <v>-17.216974479629641</v>
      </c>
      <c r="O47" s="1468">
        <v>29.613405149999991</v>
      </c>
      <c r="P47" s="1513">
        <v>-17.216974479629641</v>
      </c>
      <c r="Q47" s="1513">
        <v>0</v>
      </c>
      <c r="R47" s="1513"/>
      <c r="S47" s="87"/>
      <c r="T47" s="1468" t="s">
        <v>98</v>
      </c>
      <c r="U47" s="1513">
        <v>-35.337594850000002</v>
      </c>
      <c r="V47" s="1513">
        <v>-35.337594850000002</v>
      </c>
      <c r="W47" s="1513">
        <v>0</v>
      </c>
      <c r="X47" s="1513">
        <v>0</v>
      </c>
      <c r="Y47" s="1513">
        <v>0</v>
      </c>
      <c r="Z47" s="1513">
        <v>0</v>
      </c>
      <c r="AA47" s="1513">
        <v>0</v>
      </c>
      <c r="AB47" s="1468">
        <v>75</v>
      </c>
      <c r="AC47" s="1513">
        <v>6.25</v>
      </c>
      <c r="AD47" s="1513">
        <v>0.30599999999999999</v>
      </c>
      <c r="AE47" s="1513">
        <v>28.169620370370371</v>
      </c>
      <c r="AF47" s="1513">
        <v>-27.86362037037037</v>
      </c>
      <c r="AG47" s="1513">
        <v>0</v>
      </c>
      <c r="AH47" s="1468">
        <v>29.613405149999991</v>
      </c>
      <c r="AI47" s="1513">
        <v>-45.386594850000009</v>
      </c>
      <c r="AJ47" s="1861">
        <v>-0.37800923589037438</v>
      </c>
      <c r="AK47" s="1513">
        <v>-35.337594850000002</v>
      </c>
    </row>
    <row r="48" spans="1:37" ht="15" customHeight="1" x14ac:dyDescent="0.2">
      <c r="A48" s="86"/>
      <c r="B48" s="1843" t="s">
        <v>79</v>
      </c>
      <c r="C48" s="1468"/>
      <c r="D48" s="1468">
        <v>415</v>
      </c>
      <c r="E48" s="1513">
        <v>-0.89900000000000002</v>
      </c>
      <c r="F48" s="1513">
        <v>0</v>
      </c>
      <c r="G48" s="1513">
        <v>0</v>
      </c>
      <c r="H48" s="1513">
        <v>3.96</v>
      </c>
      <c r="I48" s="1513">
        <v>0</v>
      </c>
      <c r="J48" s="1513">
        <v>0</v>
      </c>
      <c r="K48" s="1513">
        <v>0.33130555555555552</v>
      </c>
      <c r="L48" s="1468">
        <v>409.80969444444446</v>
      </c>
      <c r="M48" s="1468">
        <v>409.76299076410965</v>
      </c>
      <c r="N48" s="1513">
        <v>-4.670368033481509E-2</v>
      </c>
      <c r="O48" s="1468">
        <v>409.76299076410965</v>
      </c>
      <c r="P48" s="1513">
        <v>-4.670368033481509E-2</v>
      </c>
      <c r="Q48" s="1513">
        <v>0</v>
      </c>
      <c r="R48" s="1513"/>
      <c r="S48" s="87"/>
      <c r="T48" s="1468" t="s">
        <v>99</v>
      </c>
      <c r="U48" s="1513">
        <v>-10.009009235890346</v>
      </c>
      <c r="V48" s="1513">
        <v>-10.009009235890346</v>
      </c>
      <c r="W48" s="1513">
        <v>0</v>
      </c>
      <c r="X48" s="1513">
        <v>0</v>
      </c>
      <c r="Y48" s="1513">
        <v>0</v>
      </c>
      <c r="Z48" s="1513">
        <v>0</v>
      </c>
      <c r="AA48" s="1513">
        <v>0</v>
      </c>
      <c r="AB48" s="1468">
        <v>410.14100000000002</v>
      </c>
      <c r="AC48" s="1513">
        <v>34.178416666666671</v>
      </c>
      <c r="AD48" s="1513">
        <v>0.78</v>
      </c>
      <c r="AE48" s="1513">
        <v>0.33130555555555552</v>
      </c>
      <c r="AF48" s="1513">
        <v>0.44869444444444451</v>
      </c>
      <c r="AG48" s="1513">
        <v>0</v>
      </c>
      <c r="AH48" s="1468">
        <v>409.76299076410965</v>
      </c>
      <c r="AI48" s="1513">
        <v>-0.37800923589037438</v>
      </c>
      <c r="AJ48" s="1861">
        <v>13.275000000000091</v>
      </c>
      <c r="AK48" s="1513">
        <v>-10.009009235890346</v>
      </c>
    </row>
    <row r="49" spans="1:37" ht="15" customHeight="1" thickBot="1" x14ac:dyDescent="0.25">
      <c r="A49" s="86"/>
      <c r="B49" s="1835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11</v>
      </c>
      <c r="I49" s="90">
        <v>0</v>
      </c>
      <c r="J49" s="90">
        <v>0</v>
      </c>
      <c r="K49" s="90">
        <v>0.48427777777777781</v>
      </c>
      <c r="L49" s="89">
        <v>1176.8267222222221</v>
      </c>
      <c r="M49" s="89">
        <v>1164.386</v>
      </c>
      <c r="N49" s="90">
        <v>-12.440722222222121</v>
      </c>
      <c r="O49" s="89">
        <v>1164.386</v>
      </c>
      <c r="P49" s="90">
        <v>-12.440722222222121</v>
      </c>
      <c r="Q49" s="90">
        <v>0</v>
      </c>
      <c r="R49" s="90"/>
      <c r="S49" s="87"/>
      <c r="T49" s="89" t="s">
        <v>100</v>
      </c>
      <c r="U49" s="90">
        <v>-9.9059999999999491</v>
      </c>
      <c r="V49" s="90">
        <v>-9.9059999999999491</v>
      </c>
      <c r="W49" s="90">
        <v>0</v>
      </c>
      <c r="X49" s="90">
        <v>-26.2</v>
      </c>
      <c r="Y49" s="90">
        <v>0</v>
      </c>
      <c r="Z49" s="90">
        <v>0</v>
      </c>
      <c r="AA49" s="90">
        <v>0</v>
      </c>
      <c r="AB49" s="89">
        <v>1151.1109999999999</v>
      </c>
      <c r="AC49" s="90">
        <v>95.925916666666652</v>
      </c>
      <c r="AD49" s="90">
        <v>6.9960000000000004</v>
      </c>
      <c r="AE49" s="90">
        <v>0.48427777777777781</v>
      </c>
      <c r="AF49" s="90">
        <v>6.5117222222222226</v>
      </c>
      <c r="AG49" s="90">
        <v>0</v>
      </c>
      <c r="AH49" s="89">
        <v>1164.386</v>
      </c>
      <c r="AI49" s="90">
        <v>13.275000000000091</v>
      </c>
      <c r="AJ49" s="1862">
        <v>0.10417687930991804</v>
      </c>
      <c r="AK49" s="90">
        <v>-9.9059999999999491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-41.750999999999998</v>
      </c>
      <c r="F50" s="98">
        <v>0</v>
      </c>
      <c r="G50" s="98">
        <v>0</v>
      </c>
      <c r="H50" s="98">
        <v>92.18</v>
      </c>
      <c r="I50" s="98">
        <v>0</v>
      </c>
      <c r="J50" s="98">
        <v>0</v>
      </c>
      <c r="K50" s="98">
        <v>36.862865740740737</v>
      </c>
      <c r="L50" s="94">
        <v>5869.2061342592588</v>
      </c>
      <c r="M50" s="94">
        <v>5863.4731768793099</v>
      </c>
      <c r="N50" s="98">
        <v>-5.7329573799493971</v>
      </c>
      <c r="O50" s="94">
        <v>5863.4731768793099</v>
      </c>
      <c r="P50" s="98">
        <v>-5.7329573799488571</v>
      </c>
      <c r="Q50" s="98">
        <v>6044.3029999999999</v>
      </c>
      <c r="R50" s="98">
        <v>-180.82982312068998</v>
      </c>
      <c r="S50" s="449"/>
      <c r="T50" s="96" t="s">
        <v>77</v>
      </c>
      <c r="U50" s="98">
        <v>-83.35918873969058</v>
      </c>
      <c r="V50" s="98">
        <v>-83.35918873969058</v>
      </c>
      <c r="W50" s="98">
        <v>0</v>
      </c>
      <c r="X50" s="98">
        <v>-49.7</v>
      </c>
      <c r="Y50" s="98">
        <v>0</v>
      </c>
      <c r="Z50" s="98">
        <v>-15</v>
      </c>
      <c r="AA50" s="98">
        <v>22</v>
      </c>
      <c r="AB50" s="94">
        <v>5863.3689999999997</v>
      </c>
      <c r="AC50" s="98">
        <v>488.61408333333327</v>
      </c>
      <c r="AD50" s="98">
        <v>21.744</v>
      </c>
      <c r="AE50" s="98">
        <v>36.862865740740737</v>
      </c>
      <c r="AF50" s="98">
        <v>-15.118865740740738</v>
      </c>
      <c r="AG50" s="98">
        <v>0</v>
      </c>
      <c r="AH50" s="94">
        <v>5863.4731768793099</v>
      </c>
      <c r="AI50" s="98">
        <v>0.10417687931021646</v>
      </c>
      <c r="AJ50" s="95">
        <v>-43.442199999999957</v>
      </c>
      <c r="AK50" s="98">
        <v>-83.35918873969058</v>
      </c>
    </row>
    <row r="51" spans="1:37" ht="15" customHeight="1" x14ac:dyDescent="0.2">
      <c r="A51" s="86"/>
      <c r="B51" s="1836" t="s">
        <v>82</v>
      </c>
      <c r="C51" s="266">
        <v>1</v>
      </c>
      <c r="D51" s="266">
        <v>1998</v>
      </c>
      <c r="E51" s="288">
        <v>24.266000000000005</v>
      </c>
      <c r="F51" s="288">
        <v>2.8151999999999999</v>
      </c>
      <c r="G51" s="288">
        <v>0</v>
      </c>
      <c r="H51" s="288">
        <v>29.92</v>
      </c>
      <c r="I51" s="288">
        <v>0</v>
      </c>
      <c r="J51" s="288">
        <v>0</v>
      </c>
      <c r="K51" s="288">
        <v>26.712380787037034</v>
      </c>
      <c r="L51" s="263">
        <v>1968.4488192129629</v>
      </c>
      <c r="M51" s="263">
        <v>2093.6927115985536</v>
      </c>
      <c r="N51" s="288">
        <v>125.2438923855907</v>
      </c>
      <c r="O51" s="263">
        <v>2083.1170000000002</v>
      </c>
      <c r="P51" s="288">
        <v>114.66818078703727</v>
      </c>
      <c r="Q51" s="288">
        <v>0</v>
      </c>
      <c r="R51" s="288"/>
      <c r="S51" s="87"/>
      <c r="T51" s="266">
        <v>1</v>
      </c>
      <c r="U51" s="288">
        <v>91.293380313013813</v>
      </c>
      <c r="V51" s="288">
        <v>90.813000000000102</v>
      </c>
      <c r="W51" s="288">
        <v>0</v>
      </c>
      <c r="X51" s="288">
        <v>-32.4</v>
      </c>
      <c r="Y51" s="288">
        <v>2.8151999999999999</v>
      </c>
      <c r="Z51" s="288">
        <v>0</v>
      </c>
      <c r="AA51" s="288">
        <v>0</v>
      </c>
      <c r="AB51" s="263">
        <v>1834.7611999999999</v>
      </c>
      <c r="AC51" s="288">
        <v>152.89676666666665</v>
      </c>
      <c r="AD51" s="288">
        <v>6.4160000000000004</v>
      </c>
      <c r="AE51" s="288">
        <v>26.712380787037034</v>
      </c>
      <c r="AF51" s="288">
        <v>-20.296380787037034</v>
      </c>
      <c r="AG51" s="288">
        <v>0</v>
      </c>
      <c r="AH51" s="263">
        <v>1791.319</v>
      </c>
      <c r="AI51" s="289">
        <v>-43.442199999999957</v>
      </c>
      <c r="AJ51" s="289">
        <v>0</v>
      </c>
      <c r="AK51" s="289">
        <v>-2.2390000000000327</v>
      </c>
    </row>
    <row r="52" spans="1:37" ht="15" customHeight="1" x14ac:dyDescent="0.2">
      <c r="A52" s="86"/>
      <c r="B52" s="1843" t="s">
        <v>82</v>
      </c>
      <c r="C52" s="1468">
        <v>2</v>
      </c>
      <c r="D52" s="1468">
        <v>1086</v>
      </c>
      <c r="E52" s="1861">
        <v>-7.9700000000000006</v>
      </c>
      <c r="F52" s="1861">
        <v>70.176000000000002</v>
      </c>
      <c r="G52" s="1861">
        <v>0</v>
      </c>
      <c r="H52" s="1861">
        <v>29.92</v>
      </c>
      <c r="I52" s="1861">
        <v>0</v>
      </c>
      <c r="J52" s="1861">
        <v>0</v>
      </c>
      <c r="K52" s="1861">
        <v>19.337229166666667</v>
      </c>
      <c r="L52" s="1561">
        <v>1098.9487708333331</v>
      </c>
      <c r="M52" s="1561">
        <v>1309.9870022290031</v>
      </c>
      <c r="N52" s="1861">
        <v>211.03823139566998</v>
      </c>
      <c r="O52" s="1561">
        <v>1303.4590000000001</v>
      </c>
      <c r="P52" s="1861">
        <v>204.51022916666693</v>
      </c>
      <c r="Q52" s="1861">
        <v>0</v>
      </c>
      <c r="R52" s="1861"/>
      <c r="S52" s="87"/>
      <c r="T52" s="1468">
        <v>2</v>
      </c>
      <c r="U52" s="1861">
        <v>120.52448640482226</v>
      </c>
      <c r="V52" s="1861">
        <v>120.13400000000001</v>
      </c>
      <c r="W52" s="1861">
        <v>-32.799999999999997</v>
      </c>
      <c r="X52" s="1861">
        <v>0</v>
      </c>
      <c r="Y52" s="1861">
        <v>70.176000000000002</v>
      </c>
      <c r="Z52" s="1861">
        <v>0</v>
      </c>
      <c r="AA52" s="1861">
        <v>0</v>
      </c>
      <c r="AB52" s="1561">
        <v>954.48599999999988</v>
      </c>
      <c r="AC52" s="1861">
        <v>79.540499999999994</v>
      </c>
      <c r="AD52" s="1861">
        <v>10.241</v>
      </c>
      <c r="AE52" s="1861">
        <v>19.337229166666667</v>
      </c>
      <c r="AF52" s="1861">
        <v>-9.0962291666666673</v>
      </c>
      <c r="AG52" s="1861">
        <v>-32.799999999999997</v>
      </c>
      <c r="AH52" s="1561">
        <v>1011.77</v>
      </c>
      <c r="AI52" s="1854">
        <v>57.284000000000106</v>
      </c>
      <c r="AJ52" s="1854">
        <v>-22.064614413949357</v>
      </c>
      <c r="AK52" s="1854">
        <v>27.338999999999942</v>
      </c>
    </row>
    <row r="53" spans="1:37" ht="15" customHeight="1" x14ac:dyDescent="0.2">
      <c r="A53" s="86"/>
      <c r="B53" s="1843" t="s">
        <v>82</v>
      </c>
      <c r="C53" s="1468">
        <v>3</v>
      </c>
      <c r="D53" s="1468">
        <v>1748</v>
      </c>
      <c r="E53" s="1861">
        <v>-57.594999999999999</v>
      </c>
      <c r="F53" s="1861">
        <v>0</v>
      </c>
      <c r="G53" s="1861">
        <v>0</v>
      </c>
      <c r="H53" s="1861">
        <v>29.92</v>
      </c>
      <c r="I53" s="1861">
        <v>0</v>
      </c>
      <c r="J53" s="1861">
        <v>0</v>
      </c>
      <c r="K53" s="1861">
        <v>20.083809027777775</v>
      </c>
      <c r="L53" s="1561">
        <v>1640.4011909722221</v>
      </c>
      <c r="M53" s="1561">
        <v>1609.8184183143662</v>
      </c>
      <c r="N53" s="1861">
        <v>-30.582772657855912</v>
      </c>
      <c r="O53" s="1561">
        <v>1600.6469999999999</v>
      </c>
      <c r="P53" s="1861">
        <v>-39.754190972222204</v>
      </c>
      <c r="Q53" s="1861">
        <v>0</v>
      </c>
      <c r="R53" s="1861"/>
      <c r="S53" s="87"/>
      <c r="T53" s="1468">
        <v>3</v>
      </c>
      <c r="U53" s="1861">
        <v>-50.746619242126371</v>
      </c>
      <c r="V53" s="1861">
        <v>-49.435000000000173</v>
      </c>
      <c r="W53" s="1861">
        <v>0</v>
      </c>
      <c r="X53" s="1861">
        <v>122.8</v>
      </c>
      <c r="Y53" s="1861">
        <v>0</v>
      </c>
      <c r="Z53" s="1861">
        <v>0</v>
      </c>
      <c r="AA53" s="1861">
        <v>15</v>
      </c>
      <c r="AB53" s="1561">
        <v>1670.2849999999999</v>
      </c>
      <c r="AC53" s="1861">
        <v>139.19041666666666</v>
      </c>
      <c r="AD53" s="1861">
        <v>6.9509999999999996</v>
      </c>
      <c r="AE53" s="1861">
        <v>20.083809027777775</v>
      </c>
      <c r="AF53" s="1861">
        <v>-13.132809027777775</v>
      </c>
      <c r="AG53" s="1861">
        <v>0</v>
      </c>
      <c r="AH53" s="1561">
        <v>1601.7570000000001</v>
      </c>
      <c r="AI53" s="1854">
        <v>-68.527999999999793</v>
      </c>
      <c r="AJ53" s="1854">
        <v>57.284000000000106</v>
      </c>
      <c r="AK53" s="1854">
        <v>-50.539999999999964</v>
      </c>
    </row>
    <row r="54" spans="1:37" ht="15" customHeight="1" x14ac:dyDescent="0.2">
      <c r="A54" s="86"/>
      <c r="B54" s="1843" t="s">
        <v>82</v>
      </c>
      <c r="C54" s="1468">
        <v>5</v>
      </c>
      <c r="D54" s="1468">
        <v>963</v>
      </c>
      <c r="E54" s="1861">
        <v>-4.754999999999999</v>
      </c>
      <c r="F54" s="1861">
        <v>0</v>
      </c>
      <c r="G54" s="1861">
        <v>0</v>
      </c>
      <c r="H54" s="1861">
        <v>30.25</v>
      </c>
      <c r="I54" s="1861">
        <v>0</v>
      </c>
      <c r="J54" s="1861">
        <v>0</v>
      </c>
      <c r="K54" s="1861">
        <v>0</v>
      </c>
      <c r="L54" s="1561">
        <v>927.995</v>
      </c>
      <c r="M54" s="1561">
        <v>840.70282823846264</v>
      </c>
      <c r="N54" s="1861">
        <v>-87.292171761537361</v>
      </c>
      <c r="O54" s="1561">
        <v>836.51400000000001</v>
      </c>
      <c r="P54" s="1861">
        <v>-91.480999999999995</v>
      </c>
      <c r="Q54" s="1861">
        <v>0</v>
      </c>
      <c r="R54" s="1861"/>
      <c r="S54" s="87"/>
      <c r="T54" s="1468">
        <v>5</v>
      </c>
      <c r="U54" s="1861">
        <v>-193.76761922253081</v>
      </c>
      <c r="V54" s="1861">
        <v>-192.70300000000009</v>
      </c>
      <c r="W54" s="1861">
        <v>0</v>
      </c>
      <c r="X54" s="1861">
        <v>0</v>
      </c>
      <c r="Y54" s="1861">
        <v>0</v>
      </c>
      <c r="Z54" s="1861">
        <v>0</v>
      </c>
      <c r="AA54" s="1861">
        <v>5</v>
      </c>
      <c r="AB54" s="1561">
        <v>804.995</v>
      </c>
      <c r="AC54" s="1861">
        <v>67.082916666666662</v>
      </c>
      <c r="AD54" s="1861">
        <v>2.6509999999999998</v>
      </c>
      <c r="AE54" s="1861">
        <v>0</v>
      </c>
      <c r="AF54" s="1861">
        <v>2.6509999999999998</v>
      </c>
      <c r="AG54" s="1861">
        <v>0</v>
      </c>
      <c r="AH54" s="1561">
        <v>836.57100000000003</v>
      </c>
      <c r="AI54" s="1854">
        <v>31.576000000000022</v>
      </c>
      <c r="AJ54" s="1854">
        <v>-68.527999999999793</v>
      </c>
      <c r="AK54" s="1854">
        <v>12.920000000000073</v>
      </c>
    </row>
    <row r="55" spans="1:37" ht="15" customHeight="1" x14ac:dyDescent="0.2">
      <c r="A55" s="86"/>
      <c r="B55" s="1843" t="s">
        <v>83</v>
      </c>
      <c r="C55" s="1468"/>
      <c r="D55" s="1468">
        <v>65</v>
      </c>
      <c r="E55" s="1861">
        <v>0</v>
      </c>
      <c r="F55" s="1861">
        <v>0</v>
      </c>
      <c r="G55" s="1861">
        <v>0</v>
      </c>
      <c r="H55" s="1861">
        <v>0</v>
      </c>
      <c r="I55" s="1861">
        <v>0</v>
      </c>
      <c r="J55" s="1861">
        <v>0</v>
      </c>
      <c r="K55" s="1861">
        <v>0</v>
      </c>
      <c r="L55" s="1561">
        <v>65</v>
      </c>
      <c r="M55" s="1561">
        <v>65.006367392852113</v>
      </c>
      <c r="N55" s="1861">
        <v>6.36739285211263E-3</v>
      </c>
      <c r="O55" s="1561">
        <v>64.683000000000007</v>
      </c>
      <c r="P55" s="1861">
        <v>-0.31699999999999307</v>
      </c>
      <c r="Q55" s="1861">
        <v>0</v>
      </c>
      <c r="R55" s="1861"/>
      <c r="S55" s="87"/>
      <c r="T55" s="1468" t="s">
        <v>101</v>
      </c>
      <c r="U55" s="1861">
        <v>5.6694895685467372E-3</v>
      </c>
      <c r="V55" s="1861">
        <v>9.0000000000003411E-3</v>
      </c>
      <c r="W55" s="1861">
        <v>0</v>
      </c>
      <c r="X55" s="1861">
        <v>0</v>
      </c>
      <c r="Y55" s="1861">
        <v>0</v>
      </c>
      <c r="Z55" s="1861">
        <v>0</v>
      </c>
      <c r="AA55" s="1861">
        <v>0</v>
      </c>
      <c r="AB55" s="1561">
        <v>65</v>
      </c>
      <c r="AC55" s="1861">
        <v>5.416666666666667</v>
      </c>
      <c r="AD55" s="1861">
        <v>2.1999999999999999E-2</v>
      </c>
      <c r="AE55" s="1861">
        <v>0</v>
      </c>
      <c r="AF55" s="1861">
        <v>2.1999999999999999E-2</v>
      </c>
      <c r="AG55" s="1861">
        <v>0</v>
      </c>
      <c r="AH55" s="1561">
        <v>64.688000000000002</v>
      </c>
      <c r="AI55" s="1854">
        <v>-0.31199999999999761</v>
      </c>
      <c r="AJ55" s="1854">
        <v>-31.57281441394899</v>
      </c>
      <c r="AK55" s="1854">
        <v>4.9999999999954525E-3</v>
      </c>
    </row>
    <row r="56" spans="1:37" ht="15" customHeight="1" x14ac:dyDescent="0.2">
      <c r="A56" s="86"/>
      <c r="B56" s="1843" t="s">
        <v>84</v>
      </c>
      <c r="C56" s="1468"/>
      <c r="D56" s="1468">
        <v>1120</v>
      </c>
      <c r="E56" s="1861">
        <v>-1.657</v>
      </c>
      <c r="F56" s="1861">
        <v>97</v>
      </c>
      <c r="G56" s="1861">
        <v>0</v>
      </c>
      <c r="H56" s="1861">
        <v>92.4</v>
      </c>
      <c r="I56" s="1861">
        <v>0</v>
      </c>
      <c r="J56" s="1861">
        <v>0</v>
      </c>
      <c r="K56" s="1861">
        <v>9.4</v>
      </c>
      <c r="L56" s="1561">
        <v>1113.5429999999999</v>
      </c>
      <c r="M56" s="1561">
        <v>1032.1582025555879</v>
      </c>
      <c r="N56" s="1861">
        <v>-81.384797444412015</v>
      </c>
      <c r="O56" s="1561">
        <v>1026.9870000000001</v>
      </c>
      <c r="P56" s="1861">
        <v>-86.555999999999813</v>
      </c>
      <c r="Q56" s="1861">
        <v>0</v>
      </c>
      <c r="R56" s="1861"/>
      <c r="S56" s="87"/>
      <c r="T56" s="1468" t="s">
        <v>102</v>
      </c>
      <c r="U56" s="1861">
        <v>78.016728420398977</v>
      </c>
      <c r="V56" s="1861">
        <v>77.644000000000119</v>
      </c>
      <c r="W56" s="1861">
        <v>0</v>
      </c>
      <c r="X56" s="1861">
        <v>-12.8</v>
      </c>
      <c r="Y56" s="1861">
        <v>0</v>
      </c>
      <c r="Z56" s="1861">
        <v>0</v>
      </c>
      <c r="AA56" s="1861">
        <v>0</v>
      </c>
      <c r="AB56" s="1561">
        <v>1013.143</v>
      </c>
      <c r="AC56" s="1861">
        <v>84.428583333333336</v>
      </c>
      <c r="AD56" s="1861">
        <v>6.016</v>
      </c>
      <c r="AE56" s="1861">
        <v>9.4</v>
      </c>
      <c r="AF56" s="1861">
        <v>-3.3840000000000003</v>
      </c>
      <c r="AG56" s="1861">
        <v>0</v>
      </c>
      <c r="AH56" s="1561">
        <v>1027.057</v>
      </c>
      <c r="AI56" s="1854">
        <v>13.913999999999987</v>
      </c>
      <c r="AJ56" s="1854">
        <v>-0.20199999999999818</v>
      </c>
      <c r="AK56" s="1854">
        <v>77.590000000000032</v>
      </c>
    </row>
    <row r="57" spans="1:37" ht="15" hidden="1" customHeight="1" thickBot="1" x14ac:dyDescent="0.25">
      <c r="A57" s="86"/>
      <c r="B57" s="1843" t="s">
        <v>85</v>
      </c>
      <c r="C57" s="1468">
        <v>1</v>
      </c>
      <c r="D57" s="1468">
        <v>0</v>
      </c>
      <c r="E57" s="1861">
        <v>0</v>
      </c>
      <c r="F57" s="1861">
        <v>0</v>
      </c>
      <c r="G57" s="1861">
        <v>0</v>
      </c>
      <c r="H57" s="1861">
        <v>0</v>
      </c>
      <c r="I57" s="1861">
        <v>0</v>
      </c>
      <c r="J57" s="1861">
        <v>0</v>
      </c>
      <c r="K57" s="1861">
        <v>0</v>
      </c>
      <c r="L57" s="1561">
        <v>0</v>
      </c>
      <c r="M57" s="1561">
        <v>0</v>
      </c>
      <c r="N57" s="1861">
        <v>0</v>
      </c>
      <c r="O57" s="1561">
        <v>0</v>
      </c>
      <c r="P57" s="1861">
        <v>0</v>
      </c>
      <c r="Q57" s="1861">
        <v>0</v>
      </c>
      <c r="R57" s="1861"/>
      <c r="S57" s="87"/>
      <c r="T57" s="1468">
        <v>1</v>
      </c>
      <c r="U57" s="1861">
        <v>0</v>
      </c>
      <c r="V57" s="1861">
        <v>0</v>
      </c>
      <c r="W57" s="1861">
        <v>0</v>
      </c>
      <c r="X57" s="1861">
        <v>0</v>
      </c>
      <c r="Y57" s="1861">
        <v>0</v>
      </c>
      <c r="Z57" s="1861">
        <v>0</v>
      </c>
      <c r="AA57" s="1861">
        <v>0</v>
      </c>
      <c r="AB57" s="1561">
        <v>0</v>
      </c>
      <c r="AC57" s="1861">
        <v>0</v>
      </c>
      <c r="AD57" s="1861">
        <v>0</v>
      </c>
      <c r="AE57" s="1861">
        <v>0</v>
      </c>
      <c r="AF57" s="1861">
        <v>0</v>
      </c>
      <c r="AG57" s="1861">
        <v>0</v>
      </c>
      <c r="AH57" s="1561">
        <v>0</v>
      </c>
      <c r="AI57" s="1854">
        <v>0</v>
      </c>
      <c r="AJ57" s="1854">
        <v>31.576000000000022</v>
      </c>
      <c r="AK57" s="1854">
        <v>0</v>
      </c>
    </row>
    <row r="58" spans="1:37" ht="15" customHeight="1" thickBot="1" x14ac:dyDescent="0.25">
      <c r="A58" s="86"/>
      <c r="B58" s="1835" t="s">
        <v>85</v>
      </c>
      <c r="C58" s="89">
        <v>2</v>
      </c>
      <c r="D58" s="89">
        <v>995</v>
      </c>
      <c r="E58" s="1862">
        <v>39.281000000000006</v>
      </c>
      <c r="F58" s="1862">
        <v>100</v>
      </c>
      <c r="G58" s="1862">
        <v>0</v>
      </c>
      <c r="H58" s="1862">
        <v>16.5</v>
      </c>
      <c r="I58" s="1862">
        <v>0</v>
      </c>
      <c r="J58" s="1862">
        <v>0</v>
      </c>
      <c r="K58" s="1862">
        <v>7.8558645833333323</v>
      </c>
      <c r="L58" s="1343">
        <v>1109.9251354166665</v>
      </c>
      <c r="M58" s="1343">
        <v>1017.1787755967935</v>
      </c>
      <c r="N58" s="1862">
        <v>-92.746359819873078</v>
      </c>
      <c r="O58" s="1343">
        <v>1012.7465345202822</v>
      </c>
      <c r="P58" s="1862">
        <v>-97.178600896384296</v>
      </c>
      <c r="Q58" s="1862">
        <v>0</v>
      </c>
      <c r="R58" s="1862"/>
      <c r="S58" s="87"/>
      <c r="T58" s="89">
        <v>2</v>
      </c>
      <c r="U58" s="1862">
        <v>13.84175222456895</v>
      </c>
      <c r="V58" s="1862">
        <v>12.995907049635207</v>
      </c>
      <c r="W58" s="1862">
        <v>0</v>
      </c>
      <c r="X58" s="1862">
        <v>6.5</v>
      </c>
      <c r="Y58" s="1862">
        <v>0</v>
      </c>
      <c r="Z58" s="1862">
        <v>0</v>
      </c>
      <c r="AA58" s="1862">
        <v>0</v>
      </c>
      <c r="AB58" s="1343">
        <v>1024.2809999999999</v>
      </c>
      <c r="AC58" s="1862">
        <v>85.356749999999991</v>
      </c>
      <c r="AD58" s="1862">
        <v>3.2</v>
      </c>
      <c r="AE58" s="1862">
        <v>7.8558645833333323</v>
      </c>
      <c r="AF58" s="1862">
        <v>-4.6558645833333321</v>
      </c>
      <c r="AG58" s="1862">
        <v>0</v>
      </c>
      <c r="AH58" s="1343">
        <v>1002.2163855860506</v>
      </c>
      <c r="AI58" s="1863">
        <v>-22.064614413949357</v>
      </c>
      <c r="AJ58" s="1863">
        <v>-0.31199999999999761</v>
      </c>
      <c r="AK58" s="1863">
        <v>3.7775170217930736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-8.4299999999999784</v>
      </c>
      <c r="F59" s="97">
        <v>269.99119999999999</v>
      </c>
      <c r="G59" s="97">
        <v>0</v>
      </c>
      <c r="H59" s="97">
        <v>228.91000000000003</v>
      </c>
      <c r="I59" s="97">
        <v>0</v>
      </c>
      <c r="J59" s="97">
        <v>0</v>
      </c>
      <c r="K59" s="97">
        <v>83.389283564814804</v>
      </c>
      <c r="L59" s="97">
        <v>7924.2619164351845</v>
      </c>
      <c r="M59" s="97">
        <v>7968.5443059256204</v>
      </c>
      <c r="N59" s="97">
        <v>44.282389490434412</v>
      </c>
      <c r="O59" s="97">
        <v>7928.1535345202828</v>
      </c>
      <c r="P59" s="97">
        <v>3.8916180850983437</v>
      </c>
      <c r="Q59" s="97">
        <v>7224.2639999999992</v>
      </c>
      <c r="R59" s="97">
        <v>703.88953452028363</v>
      </c>
      <c r="S59" s="449"/>
      <c r="T59" s="96" t="s">
        <v>81</v>
      </c>
      <c r="U59" s="97">
        <v>59.16777838771668</v>
      </c>
      <c r="V59" s="97">
        <v>59.45790704963656</v>
      </c>
      <c r="W59" s="97">
        <v>-32.799999999999997</v>
      </c>
      <c r="X59" s="97">
        <v>84.100000000000009</v>
      </c>
      <c r="Y59" s="97">
        <v>72.991200000000006</v>
      </c>
      <c r="Z59" s="97">
        <v>0</v>
      </c>
      <c r="AA59" s="97">
        <v>20</v>
      </c>
      <c r="AB59" s="97">
        <v>7366.9511999999995</v>
      </c>
      <c r="AC59" s="97">
        <v>613.9126</v>
      </c>
      <c r="AD59" s="97">
        <v>35.497</v>
      </c>
      <c r="AE59" s="97">
        <v>83.389283564814804</v>
      </c>
      <c r="AF59" s="97">
        <v>-47.892283564814804</v>
      </c>
      <c r="AG59" s="97">
        <v>-32.799999999999997</v>
      </c>
      <c r="AH59" s="97">
        <v>7335.3783855860502</v>
      </c>
      <c r="AI59" s="98">
        <v>-31.572814413949345</v>
      </c>
      <c r="AJ59" s="95">
        <v>-0.63100000000000023</v>
      </c>
      <c r="AK59" s="98">
        <v>68.852517021793574</v>
      </c>
    </row>
    <row r="60" spans="1:37" ht="15" customHeight="1" x14ac:dyDescent="0.2">
      <c r="A60" s="86"/>
      <c r="B60" s="1843" t="s">
        <v>89</v>
      </c>
      <c r="C60" s="1468"/>
      <c r="D60" s="1468">
        <v>150</v>
      </c>
      <c r="E60" s="1861">
        <v>0</v>
      </c>
      <c r="F60" s="1861">
        <v>0</v>
      </c>
      <c r="G60" s="1861">
        <v>0</v>
      </c>
      <c r="H60" s="1861">
        <v>0.55000000000000004</v>
      </c>
      <c r="I60" s="1861">
        <v>0</v>
      </c>
      <c r="J60" s="1861">
        <v>0</v>
      </c>
      <c r="K60" s="1861">
        <v>3.831696759259259</v>
      </c>
      <c r="L60" s="1561">
        <v>145.61830324074072</v>
      </c>
      <c r="M60" s="1561">
        <v>145.80888040449975</v>
      </c>
      <c r="N60" s="1861">
        <v>0.19057716375903055</v>
      </c>
      <c r="O60" s="1561">
        <v>145.25800000000001</v>
      </c>
      <c r="P60" s="1861">
        <v>-0.36030324074070563</v>
      </c>
      <c r="Q60" s="1861">
        <v>0</v>
      </c>
      <c r="R60" s="1861"/>
      <c r="S60" s="87"/>
      <c r="T60" s="1468" t="s">
        <v>86</v>
      </c>
      <c r="U60" s="1861">
        <v>-5.2651936326002442</v>
      </c>
      <c r="V60" s="1861">
        <v>-4.0559999999999832</v>
      </c>
      <c r="W60" s="1861">
        <v>0</v>
      </c>
      <c r="X60" s="1861">
        <v>0</v>
      </c>
      <c r="Y60" s="1861">
        <v>0</v>
      </c>
      <c r="Z60" s="1861">
        <v>0</v>
      </c>
      <c r="AA60" s="1861">
        <v>0</v>
      </c>
      <c r="AB60" s="1561">
        <v>149.44999999999999</v>
      </c>
      <c r="AC60" s="1861">
        <v>12.454166666666666</v>
      </c>
      <c r="AD60" s="1861">
        <v>3.9609999999999999</v>
      </c>
      <c r="AE60" s="1861">
        <v>3.831696759259259</v>
      </c>
      <c r="AF60" s="1861">
        <v>0.12930324074074084</v>
      </c>
      <c r="AG60" s="1861">
        <v>0</v>
      </c>
      <c r="AH60" s="1561">
        <v>149.24799999999999</v>
      </c>
      <c r="AI60" s="1854">
        <v>-0.20199999999999818</v>
      </c>
      <c r="AJ60" s="1854">
        <v>0</v>
      </c>
      <c r="AK60" s="1854">
        <v>0.90399999999999636</v>
      </c>
    </row>
    <row r="61" spans="1:37" ht="15" customHeight="1" x14ac:dyDescent="0.2">
      <c r="A61" s="86"/>
      <c r="B61" s="1843" t="s">
        <v>90</v>
      </c>
      <c r="C61" s="1468"/>
      <c r="D61" s="1468">
        <v>70</v>
      </c>
      <c r="E61" s="1861">
        <v>0</v>
      </c>
      <c r="F61" s="1861">
        <v>0</v>
      </c>
      <c r="G61" s="1861">
        <v>0</v>
      </c>
      <c r="H61" s="1861">
        <v>0.11</v>
      </c>
      <c r="I61" s="1861">
        <v>0</v>
      </c>
      <c r="J61" s="1861">
        <v>0</v>
      </c>
      <c r="K61" s="1861">
        <v>0</v>
      </c>
      <c r="L61" s="1561">
        <v>69.89</v>
      </c>
      <c r="M61" s="1561">
        <v>69.601276624312263</v>
      </c>
      <c r="N61" s="1861">
        <v>-0.28872337568773787</v>
      </c>
      <c r="O61" s="1561">
        <v>69.254000000000005</v>
      </c>
      <c r="P61" s="1861">
        <v>-0.63599999999999568</v>
      </c>
      <c r="Q61" s="1861">
        <v>0</v>
      </c>
      <c r="R61" s="1861"/>
      <c r="S61" s="87"/>
      <c r="T61" s="1468" t="s">
        <v>103</v>
      </c>
      <c r="U61" s="1861">
        <v>-0.11580362779156417</v>
      </c>
      <c r="V61" s="1861">
        <v>-0.11199999999999477</v>
      </c>
      <c r="W61" s="1861">
        <v>0</v>
      </c>
      <c r="X61" s="1861">
        <v>0</v>
      </c>
      <c r="Y61" s="1861">
        <v>0</v>
      </c>
      <c r="Z61" s="1861">
        <v>0</v>
      </c>
      <c r="AA61" s="1861">
        <v>0</v>
      </c>
      <c r="AB61" s="1561">
        <v>69.89</v>
      </c>
      <c r="AC61" s="1861">
        <v>5.8241666666666667</v>
      </c>
      <c r="AD61" s="1861">
        <v>0.754</v>
      </c>
      <c r="AE61" s="1861">
        <v>0</v>
      </c>
      <c r="AF61" s="1861">
        <v>0.754</v>
      </c>
      <c r="AG61" s="1861">
        <v>0</v>
      </c>
      <c r="AH61" s="1561">
        <v>69.259</v>
      </c>
      <c r="AI61" s="1854">
        <v>-0.63100000000000023</v>
      </c>
      <c r="AJ61" s="1854">
        <v>0</v>
      </c>
      <c r="AK61" s="1854">
        <v>-0.11599999999999966</v>
      </c>
    </row>
    <row r="62" spans="1:37" ht="15" customHeight="1" x14ac:dyDescent="0.2">
      <c r="A62" s="86"/>
      <c r="B62" s="1843" t="s">
        <v>91</v>
      </c>
      <c r="C62" s="1468"/>
      <c r="D62" s="1468">
        <v>0</v>
      </c>
      <c r="E62" s="1861">
        <v>0</v>
      </c>
      <c r="F62" s="1861">
        <v>0</v>
      </c>
      <c r="G62" s="1861">
        <v>0</v>
      </c>
      <c r="H62" s="1861">
        <v>0</v>
      </c>
      <c r="I62" s="1861">
        <v>0</v>
      </c>
      <c r="J62" s="1861">
        <v>0</v>
      </c>
      <c r="K62" s="1861">
        <v>0</v>
      </c>
      <c r="L62" s="1561">
        <v>0</v>
      </c>
      <c r="M62" s="1561">
        <v>0</v>
      </c>
      <c r="N62" s="1861">
        <v>0</v>
      </c>
      <c r="O62" s="1561">
        <v>0</v>
      </c>
      <c r="P62" s="1861">
        <v>0</v>
      </c>
      <c r="Q62" s="1861">
        <v>0</v>
      </c>
      <c r="R62" s="1861"/>
      <c r="S62" s="87"/>
      <c r="T62" s="1468" t="s">
        <v>104</v>
      </c>
      <c r="U62" s="1861">
        <v>0</v>
      </c>
      <c r="V62" s="1861">
        <v>0</v>
      </c>
      <c r="W62" s="1861">
        <v>0</v>
      </c>
      <c r="X62" s="1861">
        <v>0</v>
      </c>
      <c r="Y62" s="1861">
        <v>0</v>
      </c>
      <c r="Z62" s="1861">
        <v>0</v>
      </c>
      <c r="AA62" s="1861">
        <v>0</v>
      </c>
      <c r="AB62" s="1561">
        <v>0</v>
      </c>
      <c r="AC62" s="1861">
        <v>0</v>
      </c>
      <c r="AD62" s="1861">
        <v>0</v>
      </c>
      <c r="AE62" s="1861">
        <v>0</v>
      </c>
      <c r="AF62" s="1861">
        <v>0</v>
      </c>
      <c r="AG62" s="1861">
        <v>0</v>
      </c>
      <c r="AH62" s="1561">
        <v>0</v>
      </c>
      <c r="AI62" s="1854">
        <v>0</v>
      </c>
      <c r="AJ62" s="1854">
        <v>21.770999999999731</v>
      </c>
      <c r="AK62" s="1854">
        <v>0</v>
      </c>
    </row>
    <row r="63" spans="1:37" ht="15" customHeight="1" x14ac:dyDescent="0.2">
      <c r="A63" s="86"/>
      <c r="B63" s="1843" t="s">
        <v>92</v>
      </c>
      <c r="C63" s="1468"/>
      <c r="D63" s="1468">
        <v>0</v>
      </c>
      <c r="E63" s="1861">
        <v>0</v>
      </c>
      <c r="F63" s="1861">
        <v>0</v>
      </c>
      <c r="G63" s="1861">
        <v>0</v>
      </c>
      <c r="H63" s="1861">
        <v>0</v>
      </c>
      <c r="I63" s="1861">
        <v>0</v>
      </c>
      <c r="J63" s="1861">
        <v>0</v>
      </c>
      <c r="K63" s="1861">
        <v>0</v>
      </c>
      <c r="L63" s="1561">
        <v>0</v>
      </c>
      <c r="M63" s="1561">
        <v>0</v>
      </c>
      <c r="N63" s="1861">
        <v>0</v>
      </c>
      <c r="O63" s="1561">
        <v>0</v>
      </c>
      <c r="P63" s="1861">
        <v>0</v>
      </c>
      <c r="Q63" s="1861">
        <v>0</v>
      </c>
      <c r="R63" s="1861"/>
      <c r="S63" s="87"/>
      <c r="T63" s="1468" t="s">
        <v>87</v>
      </c>
      <c r="U63" s="1861">
        <v>0</v>
      </c>
      <c r="V63" s="1861">
        <v>0</v>
      </c>
      <c r="W63" s="1861">
        <v>0</v>
      </c>
      <c r="X63" s="1861">
        <v>0</v>
      </c>
      <c r="Y63" s="1861">
        <v>0</v>
      </c>
      <c r="Z63" s="1861">
        <v>0</v>
      </c>
      <c r="AA63" s="1861">
        <v>0</v>
      </c>
      <c r="AB63" s="1561">
        <v>0</v>
      </c>
      <c r="AC63" s="1861">
        <v>0</v>
      </c>
      <c r="AD63" s="1861">
        <v>0</v>
      </c>
      <c r="AE63" s="1861">
        <v>0</v>
      </c>
      <c r="AF63" s="1861">
        <v>0</v>
      </c>
      <c r="AG63" s="1861">
        <v>0</v>
      </c>
      <c r="AH63" s="1561">
        <v>0</v>
      </c>
      <c r="AI63" s="1854">
        <v>0</v>
      </c>
      <c r="AJ63" s="1854">
        <v>20.937999999999732</v>
      </c>
      <c r="AK63" s="1854">
        <v>0</v>
      </c>
    </row>
    <row r="64" spans="1:37" ht="15" customHeight="1" thickBot="1" x14ac:dyDescent="0.25">
      <c r="A64" s="86"/>
      <c r="B64" s="1835" t="s">
        <v>93</v>
      </c>
      <c r="C64" s="89"/>
      <c r="D64" s="89">
        <v>6180</v>
      </c>
      <c r="E64" s="1862">
        <v>6.1120000000000001</v>
      </c>
      <c r="F64" s="1862">
        <v>0</v>
      </c>
      <c r="G64" s="1862">
        <v>0</v>
      </c>
      <c r="H64" s="1862">
        <v>121</v>
      </c>
      <c r="I64" s="1862">
        <v>0</v>
      </c>
      <c r="J64" s="1862">
        <v>0</v>
      </c>
      <c r="K64" s="1862">
        <v>8.7005393518518517</v>
      </c>
      <c r="L64" s="1343">
        <v>6056.411460648148</v>
      </c>
      <c r="M64" s="1343">
        <v>6230.7640627499995</v>
      </c>
      <c r="N64" s="1862">
        <v>174.35260210185152</v>
      </c>
      <c r="O64" s="1343">
        <v>6207.6149999999998</v>
      </c>
      <c r="P64" s="1862">
        <v>151.20353935185176</v>
      </c>
      <c r="Q64" s="1862">
        <v>0</v>
      </c>
      <c r="R64" s="1862"/>
      <c r="S64" s="87"/>
      <c r="T64" s="89" t="s">
        <v>105</v>
      </c>
      <c r="U64" s="1862">
        <v>-5.114332687499882</v>
      </c>
      <c r="V64" s="1862">
        <v>2.0929999999998472</v>
      </c>
      <c r="W64" s="1862">
        <v>0</v>
      </c>
      <c r="X64" s="1862">
        <v>0</v>
      </c>
      <c r="Y64" s="1862">
        <v>0</v>
      </c>
      <c r="Z64" s="1862">
        <v>0</v>
      </c>
      <c r="AA64" s="1862">
        <v>163</v>
      </c>
      <c r="AB64" s="1343">
        <v>7028.1120000000001</v>
      </c>
      <c r="AC64" s="1862">
        <v>585.67600000000004</v>
      </c>
      <c r="AD64" s="1862">
        <v>5.27</v>
      </c>
      <c r="AE64" s="1862">
        <v>8.7005393518518517</v>
      </c>
      <c r="AF64" s="1862">
        <v>-3.4305393518518521</v>
      </c>
      <c r="AG64" s="1862">
        <v>0</v>
      </c>
      <c r="AH64" s="1343">
        <v>7049.8829999999998</v>
      </c>
      <c r="AI64" s="1863">
        <v>21.770999999999731</v>
      </c>
      <c r="AJ64" s="1863">
        <v>-10.530637534639339</v>
      </c>
      <c r="AK64" s="1863">
        <v>18.617000000000189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121.66</v>
      </c>
      <c r="I65" s="97">
        <v>0</v>
      </c>
      <c r="J65" s="97">
        <v>0</v>
      </c>
      <c r="K65" s="97">
        <v>12.532236111111111</v>
      </c>
      <c r="L65" s="119">
        <v>6271.9197638888891</v>
      </c>
      <c r="M65" s="119">
        <v>6446.1742197788117</v>
      </c>
      <c r="N65" s="97">
        <v>174.25445588992281</v>
      </c>
      <c r="O65" s="119">
        <v>6422.1269999999995</v>
      </c>
      <c r="P65" s="97">
        <v>150.20723611111043</v>
      </c>
      <c r="Q65" s="97">
        <v>7199.98</v>
      </c>
      <c r="R65" s="97">
        <v>-777.85300000000007</v>
      </c>
      <c r="S65" s="449"/>
      <c r="T65" s="96" t="s">
        <v>88</v>
      </c>
      <c r="U65" s="97">
        <v>-10.49532994789115</v>
      </c>
      <c r="V65" s="97">
        <v>-2.0750000000007276</v>
      </c>
      <c r="W65" s="97">
        <v>0</v>
      </c>
      <c r="X65" s="97">
        <v>0</v>
      </c>
      <c r="Y65" s="97">
        <v>0</v>
      </c>
      <c r="Z65" s="97">
        <v>0</v>
      </c>
      <c r="AA65" s="97">
        <v>163</v>
      </c>
      <c r="AB65" s="119">
        <v>7247.4520000000002</v>
      </c>
      <c r="AC65" s="97">
        <v>603.95433333333335</v>
      </c>
      <c r="AD65" s="97">
        <v>9.9849999999999994</v>
      </c>
      <c r="AE65" s="97">
        <v>12.532236111111111</v>
      </c>
      <c r="AF65" s="97">
        <v>-2.5472361111111113</v>
      </c>
      <c r="AG65" s="97">
        <v>0</v>
      </c>
      <c r="AH65" s="119">
        <v>7268.3899999999994</v>
      </c>
      <c r="AI65" s="98">
        <v>20.937999999999192</v>
      </c>
      <c r="AJ65" s="95">
        <v>0</v>
      </c>
      <c r="AK65" s="98">
        <v>19.404999999999745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-44.068999999999974</v>
      </c>
      <c r="F66" s="108">
        <v>269.99119999999999</v>
      </c>
      <c r="G66" s="108">
        <v>0</v>
      </c>
      <c r="H66" s="108">
        <v>442.75</v>
      </c>
      <c r="I66" s="108">
        <v>0</v>
      </c>
      <c r="J66" s="442">
        <v>0</v>
      </c>
      <c r="K66" s="108">
        <v>132.78438541666665</v>
      </c>
      <c r="L66" s="108">
        <v>20065.38781458333</v>
      </c>
      <c r="M66" s="108">
        <v>20278.191702583743</v>
      </c>
      <c r="N66" s="108">
        <v>212.80388800041328</v>
      </c>
      <c r="O66" s="108">
        <v>20213.753711399593</v>
      </c>
      <c r="P66" s="108">
        <v>148.36589681626356</v>
      </c>
      <c r="Q66" s="108">
        <v>20468.546999999999</v>
      </c>
      <c r="R66" s="108">
        <v>-254.7932886004055</v>
      </c>
      <c r="S66" s="109"/>
      <c r="T66" s="105" t="s">
        <v>287</v>
      </c>
      <c r="U66" s="108">
        <v>-34.68674029986505</v>
      </c>
      <c r="V66" s="108">
        <v>-25.976281690054748</v>
      </c>
      <c r="W66" s="108">
        <v>-32.799999999999997</v>
      </c>
      <c r="X66" s="108">
        <v>34.400000000000006</v>
      </c>
      <c r="Y66" s="108">
        <v>72.991200000000006</v>
      </c>
      <c r="Z66" s="108">
        <v>-15</v>
      </c>
      <c r="AA66" s="108">
        <v>205</v>
      </c>
      <c r="AB66" s="106">
        <v>20477.772199999999</v>
      </c>
      <c r="AC66" s="108">
        <v>1706.4810166666666</v>
      </c>
      <c r="AD66" s="108">
        <v>67.225999999999999</v>
      </c>
      <c r="AE66" s="442">
        <v>132.78438541666665</v>
      </c>
      <c r="AF66" s="108">
        <v>-65.558385416666653</v>
      </c>
      <c r="AG66" s="108">
        <v>-32.799999999999997</v>
      </c>
      <c r="AH66" s="108">
        <v>20467.241562465359</v>
      </c>
      <c r="AI66" s="108">
        <v>-10.530637534640846</v>
      </c>
      <c r="AJ66" s="110">
        <v>0</v>
      </c>
      <c r="AK66" s="108">
        <v>4.8983282821027387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-42.310999999999972</v>
      </c>
      <c r="F68" s="108">
        <v>464.99119999999999</v>
      </c>
      <c r="G68" s="106">
        <v>0</v>
      </c>
      <c r="H68" s="106">
        <v>550.08161290322585</v>
      </c>
      <c r="I68" s="106">
        <v>0</v>
      </c>
      <c r="J68" s="447">
        <v>0</v>
      </c>
      <c r="K68" s="106">
        <v>263.21276851851849</v>
      </c>
      <c r="L68" s="106">
        <v>30475.385818578252</v>
      </c>
      <c r="M68" s="106">
        <v>30492.080304593845</v>
      </c>
      <c r="N68" s="108">
        <v>16.694486015592702</v>
      </c>
      <c r="O68" s="106">
        <v>30482.790023599238</v>
      </c>
      <c r="P68" s="108">
        <v>7.4042050209864101</v>
      </c>
      <c r="Q68" s="106">
        <v>30912.858999999997</v>
      </c>
      <c r="R68" s="108">
        <v>-430.06897640076022</v>
      </c>
      <c r="S68" s="109"/>
      <c r="T68" s="105" t="s">
        <v>288</v>
      </c>
      <c r="U68" s="108">
        <v>0.8297926682583352</v>
      </c>
      <c r="V68" s="108">
        <v>-41.976281690054748</v>
      </c>
      <c r="W68" s="108">
        <v>-32.799999999999997</v>
      </c>
      <c r="X68" s="108">
        <v>-11.041090000000011</v>
      </c>
      <c r="Y68" s="106">
        <v>115.99120000000001</v>
      </c>
      <c r="Z68" s="120">
        <v>-15</v>
      </c>
      <c r="AA68" s="108">
        <v>188.64</v>
      </c>
      <c r="AB68" s="107">
        <v>30804.897497096772</v>
      </c>
      <c r="AC68" s="106">
        <v>2556.1640928329098</v>
      </c>
      <c r="AD68" s="106">
        <v>195.22300000000001</v>
      </c>
      <c r="AE68" s="106">
        <v>263.21276851851849</v>
      </c>
      <c r="AF68" s="106">
        <v>-67.989768518518517</v>
      </c>
      <c r="AG68" s="108">
        <v>-32.799999999999997</v>
      </c>
      <c r="AH68" s="106">
        <v>30731.241562465359</v>
      </c>
      <c r="AI68" s="108">
        <v>-73.155934631413402</v>
      </c>
      <c r="AJ68" s="169" t="e">
        <v>#VALUE!</v>
      </c>
      <c r="AK68" s="108">
        <v>-11.101671717897261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4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3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37" t="s">
        <v>322</v>
      </c>
      <c r="Y72" s="1837" t="s">
        <v>323</v>
      </c>
      <c r="Z72" s="331" t="s">
        <v>324</v>
      </c>
      <c r="AA72" s="1837" t="s">
        <v>325</v>
      </c>
      <c r="AB72" s="333" t="s">
        <v>317</v>
      </c>
      <c r="AC72" s="183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47"/>
    </row>
    <row r="73" spans="1:37" ht="16.5" thickBot="1" x14ac:dyDescent="0.3">
      <c r="B73" s="1864"/>
      <c r="C73" s="63"/>
      <c r="D73" s="1865" t="s">
        <v>65</v>
      </c>
      <c r="E73" s="138" t="s">
        <v>13</v>
      </c>
      <c r="F73" s="138" t="s">
        <v>66</v>
      </c>
      <c r="G73" s="139"/>
      <c r="H73" s="139" t="s">
        <v>65</v>
      </c>
      <c r="I73" s="1865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41"/>
      <c r="P73" s="2943"/>
      <c r="Q73" s="143"/>
      <c r="R73" s="2923"/>
      <c r="S73" s="2923"/>
      <c r="T73" s="2923"/>
      <c r="U73" s="2923"/>
      <c r="V73" s="2923"/>
      <c r="W73" s="332" t="s">
        <v>316</v>
      </c>
      <c r="X73" s="1838" t="s">
        <v>316</v>
      </c>
      <c r="Y73" s="1838" t="s">
        <v>327</v>
      </c>
      <c r="Z73" s="332" t="s">
        <v>328</v>
      </c>
      <c r="AA73" s="1838" t="s">
        <v>316</v>
      </c>
      <c r="AB73" s="334" t="s">
        <v>316</v>
      </c>
      <c r="AC73" s="183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47"/>
    </row>
    <row r="74" spans="1:37" ht="16.5" thickBot="1" x14ac:dyDescent="0.25">
      <c r="B74" s="1866"/>
      <c r="C74" s="139"/>
      <c r="D74" s="1867" t="s">
        <v>28</v>
      </c>
      <c r="E74" s="1868" t="s">
        <v>28</v>
      </c>
      <c r="F74" s="1868" t="s">
        <v>28</v>
      </c>
      <c r="G74" s="1868" t="s">
        <v>28</v>
      </c>
      <c r="H74" s="144" t="s">
        <v>28</v>
      </c>
      <c r="I74" s="1867" t="s">
        <v>28</v>
      </c>
      <c r="J74" s="1867" t="s">
        <v>28</v>
      </c>
      <c r="K74" s="145" t="s">
        <v>28</v>
      </c>
      <c r="L74" s="146" t="s">
        <v>28</v>
      </c>
      <c r="M74" s="145" t="s">
        <v>28</v>
      </c>
      <c r="N74" s="139"/>
      <c r="O74" s="1869"/>
      <c r="P74" s="1870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1871" t="s">
        <v>374</v>
      </c>
      <c r="C75" s="1872"/>
      <c r="D75" s="1872">
        <v>0</v>
      </c>
      <c r="E75" s="1873">
        <v>0</v>
      </c>
      <c r="F75" s="1873">
        <v>0</v>
      </c>
      <c r="G75" s="1873">
        <v>3</v>
      </c>
      <c r="H75" s="1873">
        <v>0</v>
      </c>
      <c r="I75" s="1873">
        <v>0</v>
      </c>
      <c r="J75" s="1873">
        <v>0</v>
      </c>
      <c r="K75" s="1873">
        <v>0</v>
      </c>
      <c r="L75" s="1872">
        <v>3</v>
      </c>
      <c r="M75" s="1872">
        <v>0</v>
      </c>
      <c r="N75" s="1873">
        <v>-3</v>
      </c>
      <c r="O75" s="1872">
        <v>2</v>
      </c>
      <c r="P75" s="1873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944"/>
      <c r="AI75" s="2945"/>
      <c r="AJ75" s="1874"/>
      <c r="AK75" s="1875"/>
    </row>
    <row r="76" spans="1:37" x14ac:dyDescent="0.2">
      <c r="B76" s="1871" t="s">
        <v>39</v>
      </c>
      <c r="C76" s="1872">
        <v>2</v>
      </c>
      <c r="D76" s="1872">
        <v>5960</v>
      </c>
      <c r="E76" s="1873">
        <v>-27.111999999999998</v>
      </c>
      <c r="F76" s="1873">
        <v>0</v>
      </c>
      <c r="G76" s="1873">
        <v>0</v>
      </c>
      <c r="H76" s="1873">
        <v>0</v>
      </c>
      <c r="I76" s="1873">
        <v>0</v>
      </c>
      <c r="J76" s="1873">
        <v>0</v>
      </c>
      <c r="K76" s="1873">
        <v>140</v>
      </c>
      <c r="L76" s="1872">
        <v>6072.8879999999999</v>
      </c>
      <c r="M76" s="1872">
        <v>6136.4312500000005</v>
      </c>
      <c r="N76" s="1873">
        <v>63.543250000000626</v>
      </c>
      <c r="O76" s="1872">
        <v>2</v>
      </c>
      <c r="P76" s="1873">
        <v>-98.087499999998727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-1160.6498502837942</v>
      </c>
      <c r="X76" s="336">
        <v>33.200000000000003</v>
      </c>
      <c r="Y76" s="336">
        <v>-1.1606498502837943</v>
      </c>
      <c r="Z76" s="336">
        <v>1.3868042666995626</v>
      </c>
      <c r="AA76" s="267">
        <v>30.652545883016643</v>
      </c>
      <c r="AB76" s="267">
        <v>30.929000000000002</v>
      </c>
      <c r="AC76" s="336">
        <v>0.2764541169833592</v>
      </c>
      <c r="AD76" s="336">
        <v>7.2890000000000015</v>
      </c>
      <c r="AE76" s="267"/>
      <c r="AF76" s="336"/>
      <c r="AG76" s="336"/>
      <c r="AH76" s="2944" t="s">
        <v>335</v>
      </c>
      <c r="AI76" s="2946" t="s">
        <v>335</v>
      </c>
      <c r="AJ76" s="1874" t="s">
        <v>335</v>
      </c>
      <c r="AK76" s="1875">
        <v>1535.664</v>
      </c>
    </row>
    <row r="77" spans="1:37" ht="15.75" customHeight="1" thickBot="1" x14ac:dyDescent="0.25">
      <c r="B77" s="1563" t="s">
        <v>39</v>
      </c>
      <c r="C77" s="1876">
        <v>4</v>
      </c>
      <c r="D77" s="1876">
        <v>8040</v>
      </c>
      <c r="E77" s="1877">
        <v>-89.222000000000008</v>
      </c>
      <c r="F77" s="1877">
        <v>0</v>
      </c>
      <c r="G77" s="1877">
        <v>0</v>
      </c>
      <c r="H77" s="1877">
        <v>0</v>
      </c>
      <c r="I77" s="1877">
        <v>21.124803240740739</v>
      </c>
      <c r="J77" s="1877">
        <v>0</v>
      </c>
      <c r="K77" s="1877">
        <v>280</v>
      </c>
      <c r="L77" s="1876">
        <v>8209.65319675926</v>
      </c>
      <c r="M77" s="1876">
        <v>8122</v>
      </c>
      <c r="N77" s="1877">
        <v>-87.653196759260027</v>
      </c>
      <c r="O77" s="1876">
        <v>4</v>
      </c>
      <c r="P77" s="1877">
        <v>-162</v>
      </c>
      <c r="Q77" s="187"/>
      <c r="R77" s="2947" t="s">
        <v>39</v>
      </c>
      <c r="S77" s="2948"/>
      <c r="T77" s="2948"/>
      <c r="U77" s="2948"/>
      <c r="V77" s="1468">
        <v>4</v>
      </c>
      <c r="W77" s="1469">
        <v>637.87477430081378</v>
      </c>
      <c r="X77" s="1469">
        <v>16.5</v>
      </c>
      <c r="Y77" s="1469">
        <v>0.63787477430081374</v>
      </c>
      <c r="Z77" s="182">
        <v>0.17864425144469548</v>
      </c>
      <c r="AA77" s="1470">
        <v>16.959230522856117</v>
      </c>
      <c r="AB77" s="1470">
        <v>14.442000000000002</v>
      </c>
      <c r="AC77" s="1469">
        <v>-2.5172305228561154</v>
      </c>
      <c r="AD77" s="182">
        <v>-0.29400000000000226</v>
      </c>
      <c r="AE77" s="1470"/>
      <c r="AF77" s="1469"/>
      <c r="AG77" s="1469"/>
      <c r="AH77" s="2897" t="s">
        <v>348</v>
      </c>
      <c r="AI77" s="2938" t="s">
        <v>348</v>
      </c>
      <c r="AJ77" s="360" t="s">
        <v>348</v>
      </c>
      <c r="AK77" s="1878">
        <v>-2.0770929999999979</v>
      </c>
    </row>
    <row r="78" spans="1:37" ht="13.5" thickBot="1" x14ac:dyDescent="0.25">
      <c r="B78" s="1563" t="s">
        <v>39</v>
      </c>
      <c r="C78" s="1876">
        <v>7</v>
      </c>
      <c r="D78" s="1876">
        <v>7100</v>
      </c>
      <c r="E78" s="1877">
        <v>0</v>
      </c>
      <c r="F78" s="1877">
        <v>0</v>
      </c>
      <c r="G78" s="1877">
        <v>0</v>
      </c>
      <c r="H78" s="1877">
        <v>0</v>
      </c>
      <c r="I78" s="1877">
        <v>1.0625</v>
      </c>
      <c r="J78" s="1877">
        <v>0</v>
      </c>
      <c r="K78" s="1877">
        <v>100</v>
      </c>
      <c r="L78" s="1876">
        <v>7198.9375</v>
      </c>
      <c r="M78" s="1876">
        <v>7263</v>
      </c>
      <c r="N78" s="1877">
        <v>64.0625</v>
      </c>
      <c r="O78" s="1876">
        <v>7</v>
      </c>
      <c r="P78" s="1877">
        <v>-123</v>
      </c>
      <c r="Q78" s="187"/>
      <c r="R78" s="2947" t="s">
        <v>39</v>
      </c>
      <c r="S78" s="2948"/>
      <c r="T78" s="2948"/>
      <c r="U78" s="2948"/>
      <c r="V78" s="1468">
        <v>7</v>
      </c>
      <c r="W78" s="1469">
        <v>0</v>
      </c>
      <c r="X78" s="1469">
        <v>46</v>
      </c>
      <c r="Y78" s="1469">
        <v>0</v>
      </c>
      <c r="Z78" s="1469">
        <v>1.1597656882124641E-3</v>
      </c>
      <c r="AA78" s="1470">
        <v>45.998840234311785</v>
      </c>
      <c r="AB78" s="1470">
        <v>44.276000000000003</v>
      </c>
      <c r="AC78" s="1469">
        <v>-1.7228402343117821</v>
      </c>
      <c r="AD78" s="1469">
        <v>0.86699999999999733</v>
      </c>
      <c r="AE78" s="1470"/>
      <c r="AF78" s="1469"/>
      <c r="AG78" s="1469"/>
      <c r="AH78" s="362"/>
      <c r="AI78" s="362"/>
      <c r="AJ78" s="363"/>
      <c r="AK78" s="362"/>
    </row>
    <row r="79" spans="1:37" ht="15" customHeight="1" x14ac:dyDescent="0.2">
      <c r="B79" s="1563" t="s">
        <v>41</v>
      </c>
      <c r="C79" s="1876"/>
      <c r="D79" s="1876">
        <v>10250</v>
      </c>
      <c r="E79" s="1877">
        <v>-95.813999999999993</v>
      </c>
      <c r="F79" s="1877">
        <v>0</v>
      </c>
      <c r="G79" s="1877">
        <v>0</v>
      </c>
      <c r="H79" s="1877">
        <v>0</v>
      </c>
      <c r="I79" s="1877">
        <v>113.4912037037037</v>
      </c>
      <c r="J79" s="1877">
        <v>0</v>
      </c>
      <c r="K79" s="1877">
        <v>1640</v>
      </c>
      <c r="L79" s="1876">
        <v>11680.694796296297</v>
      </c>
      <c r="M79" s="1876">
        <v>11625.348399999999</v>
      </c>
      <c r="N79" s="1877">
        <v>-55.346396296297826</v>
      </c>
      <c r="O79" s="1876"/>
      <c r="P79" s="1877">
        <v>-127.07250000000022</v>
      </c>
      <c r="Q79" s="187"/>
      <c r="R79" s="2947" t="s">
        <v>41</v>
      </c>
      <c r="S79" s="2948"/>
      <c r="T79" s="2948"/>
      <c r="U79" s="2948"/>
      <c r="V79" s="1468"/>
      <c r="W79" s="1469">
        <v>-1788.1057440069017</v>
      </c>
      <c r="X79" s="1469">
        <v>135</v>
      </c>
      <c r="Y79" s="1469">
        <v>-1.7881057440069017</v>
      </c>
      <c r="Z79" s="1469">
        <v>1.0704297656309862</v>
      </c>
      <c r="AA79" s="1470">
        <v>132.1414644903621</v>
      </c>
      <c r="AB79" s="1470">
        <v>138.12799999999999</v>
      </c>
      <c r="AC79" s="1469">
        <v>5.9865355096378892</v>
      </c>
      <c r="AD79" s="1469">
        <v>-6.72199999999998</v>
      </c>
      <c r="AE79" s="1470">
        <v>129</v>
      </c>
      <c r="AF79" s="1469">
        <v>141.95099999999999</v>
      </c>
      <c r="AG79" s="1469">
        <v>12.950999999999993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1563" t="s">
        <v>39</v>
      </c>
      <c r="C80" s="1876">
        <v>11</v>
      </c>
      <c r="D80" s="1876">
        <v>9940</v>
      </c>
      <c r="E80" s="1877">
        <v>0</v>
      </c>
      <c r="F80" s="1877">
        <v>0</v>
      </c>
      <c r="G80" s="1877">
        <v>0</v>
      </c>
      <c r="H80" s="1877">
        <v>0</v>
      </c>
      <c r="I80" s="1877">
        <v>11.79166666666667</v>
      </c>
      <c r="J80" s="1877">
        <v>0</v>
      </c>
      <c r="K80" s="1877">
        <v>280</v>
      </c>
      <c r="L80" s="1876">
        <v>10208.208333333334</v>
      </c>
      <c r="M80" s="1876">
        <v>10288.310400000002</v>
      </c>
      <c r="N80" s="1877">
        <v>80.102066666668179</v>
      </c>
      <c r="O80" s="1876">
        <v>11</v>
      </c>
      <c r="P80" s="1877">
        <v>31.040000000000873</v>
      </c>
      <c r="Q80" s="187"/>
      <c r="R80" s="2947" t="s">
        <v>39</v>
      </c>
      <c r="S80" s="2948"/>
      <c r="T80" s="2948"/>
      <c r="U80" s="2948"/>
      <c r="V80" s="1468">
        <v>11</v>
      </c>
      <c r="W80" s="1469">
        <v>0</v>
      </c>
      <c r="X80" s="1469">
        <v>50.4</v>
      </c>
      <c r="Y80" s="1469">
        <v>0</v>
      </c>
      <c r="Z80" s="1469">
        <v>0.5081076282233925</v>
      </c>
      <c r="AA80" s="1470">
        <v>49.891892371776606</v>
      </c>
      <c r="AB80" s="1470">
        <v>44.122999999999998</v>
      </c>
      <c r="AC80" s="1469">
        <v>-5.7688923717766087</v>
      </c>
      <c r="AD80" s="1469">
        <v>3.6760000000000019</v>
      </c>
      <c r="AE80" s="1470"/>
      <c r="AF80" s="1469"/>
      <c r="AG80" s="1469"/>
      <c r="AH80" s="2944" t="s">
        <v>384</v>
      </c>
      <c r="AI80" s="2946" t="s">
        <v>384</v>
      </c>
      <c r="AJ80" s="1879" t="s">
        <v>371</v>
      </c>
      <c r="AK80" s="1875">
        <v>131.40199999999999</v>
      </c>
    </row>
    <row r="81" spans="1:37" ht="15.75" customHeight="1" thickBot="1" x14ac:dyDescent="0.25">
      <c r="A81" s="137"/>
      <c r="B81" s="1563" t="s">
        <v>39</v>
      </c>
      <c r="C81" s="1876">
        <v>13</v>
      </c>
      <c r="D81" s="1876">
        <v>15670</v>
      </c>
      <c r="E81" s="1877">
        <v>-25.259</v>
      </c>
      <c r="F81" s="1877">
        <v>0</v>
      </c>
      <c r="G81" s="1877">
        <v>0</v>
      </c>
      <c r="H81" s="1877">
        <v>0</v>
      </c>
      <c r="I81" s="1877">
        <v>0</v>
      </c>
      <c r="J81" s="1877">
        <v>0</v>
      </c>
      <c r="K81" s="1877">
        <v>0</v>
      </c>
      <c r="L81" s="1876">
        <v>15644.741</v>
      </c>
      <c r="M81" s="1876">
        <v>15799.219000000001</v>
      </c>
      <c r="N81" s="1877">
        <v>154.47800000000097</v>
      </c>
      <c r="O81" s="1876">
        <v>13</v>
      </c>
      <c r="P81" s="1877">
        <v>17.355999999999767</v>
      </c>
      <c r="Q81" s="187"/>
      <c r="R81" s="2947" t="s">
        <v>39</v>
      </c>
      <c r="S81" s="2948"/>
      <c r="T81" s="2948"/>
      <c r="U81" s="2948"/>
      <c r="V81" s="1468">
        <v>13</v>
      </c>
      <c r="W81" s="1469">
        <v>-115.7558522618496</v>
      </c>
      <c r="X81" s="1469">
        <v>70.5</v>
      </c>
      <c r="Y81" s="1469">
        <v>-0.1157558522618496</v>
      </c>
      <c r="Z81" s="182">
        <v>0</v>
      </c>
      <c r="AA81" s="1470">
        <v>70.384244147738144</v>
      </c>
      <c r="AB81" s="1470">
        <v>67.457000000000008</v>
      </c>
      <c r="AC81" s="1469">
        <v>-2.9272441477381363</v>
      </c>
      <c r="AD81" s="182">
        <v>1.3139999999999787</v>
      </c>
      <c r="AE81" s="1470"/>
      <c r="AF81" s="1469"/>
      <c r="AG81" s="1469"/>
      <c r="AH81" s="2897"/>
      <c r="AI81" s="2938"/>
      <c r="AJ81" s="360"/>
      <c r="AK81" s="1878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6561.4930000000004</v>
      </c>
      <c r="N82" s="157">
        <v>71.493000000000393</v>
      </c>
      <c r="O82" s="153">
        <v>15</v>
      </c>
      <c r="P82" s="157">
        <v>37.429700000000594</v>
      </c>
      <c r="Q82" s="187"/>
      <c r="R82" s="2908" t="s">
        <v>39</v>
      </c>
      <c r="S82" s="2949"/>
      <c r="T82" s="2949"/>
      <c r="U82" s="294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42.485999999999997</v>
      </c>
      <c r="AC82" s="1469">
        <v>0.90149240627695804</v>
      </c>
      <c r="AD82" s="182">
        <v>-2.0549999999999997</v>
      </c>
      <c r="AE82" s="185">
        <v>251.49</v>
      </c>
      <c r="AF82" s="1469">
        <v>251.07500000000002</v>
      </c>
      <c r="AG82" s="1469">
        <v>-0.41499999999999204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-172.40699999999998</v>
      </c>
      <c r="F83" s="150">
        <v>0</v>
      </c>
      <c r="G83" s="150">
        <v>3</v>
      </c>
      <c r="H83" s="150">
        <v>0</v>
      </c>
      <c r="I83" s="150">
        <v>147.47017361111111</v>
      </c>
      <c r="J83" s="150">
        <v>0</v>
      </c>
      <c r="K83" s="150">
        <v>2545</v>
      </c>
      <c r="L83" s="285">
        <v>65508.122826388892</v>
      </c>
      <c r="M83" s="285">
        <v>65795.802049999998</v>
      </c>
      <c r="N83" s="150">
        <v>287.67922361111232</v>
      </c>
      <c r="O83" s="285" t="s">
        <v>40</v>
      </c>
      <c r="P83" s="150">
        <v>-424.33430000000226</v>
      </c>
      <c r="Q83" s="187"/>
      <c r="R83" s="2905" t="s">
        <v>40</v>
      </c>
      <c r="S83" s="2906"/>
      <c r="T83" s="2906"/>
      <c r="U83" s="2907"/>
      <c r="V83" s="179"/>
      <c r="W83" s="180">
        <v>-842.12907852869012</v>
      </c>
      <c r="X83" s="180">
        <v>391.59999999999997</v>
      </c>
      <c r="Y83" s="180">
        <v>-0.84212907852869012</v>
      </c>
      <c r="Z83" s="180">
        <v>3.1451456776868492</v>
      </c>
      <c r="AA83" s="180">
        <v>387.61272524378444</v>
      </c>
      <c r="AB83" s="180">
        <v>381.84099999999995</v>
      </c>
      <c r="AC83" s="180">
        <v>-5.7717252437844362</v>
      </c>
      <c r="AD83" s="180">
        <v>4.0750000000000455</v>
      </c>
      <c r="AE83" s="180">
        <v>380.49</v>
      </c>
      <c r="AF83" s="180">
        <v>393.02600000000001</v>
      </c>
      <c r="AG83" s="180">
        <v>12.536000000000001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1563" t="s">
        <v>43</v>
      </c>
      <c r="C84" s="1876">
        <v>1</v>
      </c>
      <c r="D84" s="1876">
        <v>2810</v>
      </c>
      <c r="E84" s="1877">
        <v>30</v>
      </c>
      <c r="F84" s="1877">
        <v>0</v>
      </c>
      <c r="G84" s="1877">
        <v>226</v>
      </c>
      <c r="H84" s="1877">
        <v>0</v>
      </c>
      <c r="I84" s="1877">
        <v>5.5899305555555596</v>
      </c>
      <c r="J84" s="1877">
        <v>0</v>
      </c>
      <c r="K84" s="1877">
        <v>315</v>
      </c>
      <c r="L84" s="1876">
        <v>3375.4100694444446</v>
      </c>
      <c r="M84" s="1876">
        <v>3414.0839999999998</v>
      </c>
      <c r="N84" s="1877">
        <v>38.673930555555216</v>
      </c>
      <c r="O84" s="1876">
        <v>1</v>
      </c>
      <c r="P84" s="1877">
        <v>-67.088000000000193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1469">
        <v>1.3695561331671708</v>
      </c>
      <c r="Z84" s="182">
        <v>0.25745621335697633</v>
      </c>
      <c r="AA84" s="267">
        <v>13.612099919810195</v>
      </c>
      <c r="AB84" s="267">
        <v>15.983000000000001</v>
      </c>
      <c r="AC84" s="1469">
        <v>2.3709000801898057</v>
      </c>
      <c r="AD84" s="182">
        <v>-1.9089999999999989</v>
      </c>
      <c r="AE84" s="267"/>
      <c r="AF84" s="1469"/>
      <c r="AG84" s="1469"/>
      <c r="AH84" s="2944" t="s">
        <v>337</v>
      </c>
      <c r="AI84" s="2946" t="s">
        <v>337</v>
      </c>
      <c r="AJ84" s="1874" t="s">
        <v>337</v>
      </c>
      <c r="AK84" s="1875">
        <v>2.9978039999999999</v>
      </c>
    </row>
    <row r="85" spans="1:37" x14ac:dyDescent="0.2">
      <c r="B85" s="1563" t="s">
        <v>43</v>
      </c>
      <c r="C85" s="1876">
        <v>2</v>
      </c>
      <c r="D85" s="1876">
        <v>4190</v>
      </c>
      <c r="E85" s="1877">
        <v>0</v>
      </c>
      <c r="F85" s="1877">
        <v>0</v>
      </c>
      <c r="G85" s="1877">
        <v>0</v>
      </c>
      <c r="H85" s="1877">
        <v>0</v>
      </c>
      <c r="I85" s="1877">
        <v>135.34302083333333</v>
      </c>
      <c r="J85" s="1877">
        <v>0</v>
      </c>
      <c r="K85" s="1877">
        <v>377</v>
      </c>
      <c r="L85" s="1876">
        <v>4431.6569791666661</v>
      </c>
      <c r="M85" s="1876">
        <v>4428.4751999999999</v>
      </c>
      <c r="N85" s="1877">
        <v>-3.1817791666662743</v>
      </c>
      <c r="O85" s="1876">
        <v>2</v>
      </c>
      <c r="P85" s="1877">
        <v>-95.226399999999558</v>
      </c>
      <c r="Q85" s="187"/>
      <c r="R85" s="2947" t="s">
        <v>43</v>
      </c>
      <c r="S85" s="2948"/>
      <c r="T85" s="2948"/>
      <c r="U85" s="2948"/>
      <c r="V85" s="1468">
        <v>2</v>
      </c>
      <c r="W85" s="1469">
        <v>0</v>
      </c>
      <c r="X85" s="1469">
        <v>2.4</v>
      </c>
      <c r="Y85" s="1469">
        <v>0</v>
      </c>
      <c r="Z85" s="182">
        <v>0.14650418874454102</v>
      </c>
      <c r="AA85" s="1470">
        <v>2.2534958112554588</v>
      </c>
      <c r="AB85" s="1470">
        <v>2.76</v>
      </c>
      <c r="AC85" s="1469">
        <v>0.50650418874454095</v>
      </c>
      <c r="AD85" s="182">
        <v>0.38200000000000012</v>
      </c>
      <c r="AE85" s="1470"/>
      <c r="AF85" s="1469"/>
      <c r="AG85" s="1469"/>
      <c r="AH85" s="2944" t="s">
        <v>338</v>
      </c>
      <c r="AI85" s="2946" t="s">
        <v>338</v>
      </c>
      <c r="AJ85" s="1874" t="s">
        <v>338</v>
      </c>
      <c r="AK85" s="1875">
        <v>1.962037</v>
      </c>
    </row>
    <row r="86" spans="1:37" x14ac:dyDescent="0.2">
      <c r="B86" s="1563" t="s">
        <v>43</v>
      </c>
      <c r="C86" s="1876">
        <v>3</v>
      </c>
      <c r="D86" s="1876">
        <v>6650</v>
      </c>
      <c r="E86" s="1877">
        <v>-97.147000000000006</v>
      </c>
      <c r="F86" s="1877">
        <v>0</v>
      </c>
      <c r="G86" s="1877">
        <v>70</v>
      </c>
      <c r="H86" s="1877">
        <v>0</v>
      </c>
      <c r="I86" s="1877">
        <v>246.43649305555556</v>
      </c>
      <c r="J86" s="1877">
        <v>0</v>
      </c>
      <c r="K86" s="1877">
        <v>0</v>
      </c>
      <c r="L86" s="1876">
        <v>6376.4165069444443</v>
      </c>
      <c r="M86" s="1876">
        <v>6565.6939999999995</v>
      </c>
      <c r="N86" s="1877">
        <v>189.27749305555517</v>
      </c>
      <c r="O86" s="1876">
        <v>3</v>
      </c>
      <c r="P86" s="1877">
        <v>-189.74200000000201</v>
      </c>
      <c r="Q86" s="187"/>
      <c r="R86" s="2947" t="s">
        <v>43</v>
      </c>
      <c r="S86" s="2948"/>
      <c r="T86" s="2948"/>
      <c r="U86" s="2948"/>
      <c r="V86" s="1468">
        <v>3</v>
      </c>
      <c r="W86" s="1469">
        <v>-2461.8432513972202</v>
      </c>
      <c r="X86" s="1469">
        <v>23.5</v>
      </c>
      <c r="Y86" s="1469">
        <v>-2.4618432513972204</v>
      </c>
      <c r="Z86" s="182">
        <v>1.0718987894877521</v>
      </c>
      <c r="AA86" s="1470">
        <v>19.96625795911503</v>
      </c>
      <c r="AB86" s="1470">
        <v>18.103000000000002</v>
      </c>
      <c r="AC86" s="1469">
        <v>-1.8632579591150282</v>
      </c>
      <c r="AD86" s="182">
        <v>-2.5289999999999999</v>
      </c>
      <c r="AE86" s="1470"/>
      <c r="AF86" s="1469"/>
      <c r="AG86" s="1469"/>
      <c r="AH86" s="2944" t="s">
        <v>356</v>
      </c>
      <c r="AI86" s="2946" t="s">
        <v>356</v>
      </c>
      <c r="AJ86" s="1879" t="s">
        <v>356</v>
      </c>
      <c r="AK86" s="1875">
        <v>4.9598409999999999</v>
      </c>
    </row>
    <row r="87" spans="1:37" ht="15.75" customHeight="1" thickBot="1" x14ac:dyDescent="0.25">
      <c r="B87" s="1563" t="s">
        <v>43</v>
      </c>
      <c r="C87" s="1876" t="s">
        <v>44</v>
      </c>
      <c r="D87" s="1876">
        <v>5400</v>
      </c>
      <c r="E87" s="1877">
        <v>-206.71100000000001</v>
      </c>
      <c r="F87" s="1877">
        <v>0</v>
      </c>
      <c r="G87" s="1877">
        <v>0</v>
      </c>
      <c r="H87" s="1877">
        <v>0</v>
      </c>
      <c r="I87" s="1877">
        <v>3.6255555555555601</v>
      </c>
      <c r="J87" s="1877">
        <v>0</v>
      </c>
      <c r="K87" s="1877">
        <v>462</v>
      </c>
      <c r="L87" s="1876">
        <v>5651.6634444444444</v>
      </c>
      <c r="M87" s="1876">
        <v>5718.4567999999999</v>
      </c>
      <c r="N87" s="1877">
        <v>66.793355555555536</v>
      </c>
      <c r="O87" s="1876" t="s">
        <v>44</v>
      </c>
      <c r="P87" s="1877">
        <v>-36.215700000000652</v>
      </c>
      <c r="Q87" s="187"/>
      <c r="R87" s="2947" t="s">
        <v>43</v>
      </c>
      <c r="S87" s="2948"/>
      <c r="T87" s="2948"/>
      <c r="U87" s="2948"/>
      <c r="V87" s="1468" t="s">
        <v>44</v>
      </c>
      <c r="W87" s="1469">
        <v>-400.66094514488759</v>
      </c>
      <c r="X87" s="1469">
        <v>41.6</v>
      </c>
      <c r="Y87" s="1469">
        <v>-0.40066094514488759</v>
      </c>
      <c r="Z87" s="182">
        <v>0</v>
      </c>
      <c r="AA87" s="1470">
        <v>41.199339054855116</v>
      </c>
      <c r="AB87" s="1470">
        <v>38.326999999999998</v>
      </c>
      <c r="AC87" s="1469">
        <v>-2.872339054855118</v>
      </c>
      <c r="AD87" s="182">
        <v>6.5000000000004832E-2</v>
      </c>
      <c r="AE87" s="1470">
        <v>75</v>
      </c>
      <c r="AF87" s="1469">
        <v>77.063999999999993</v>
      </c>
      <c r="AG87" s="1469">
        <v>2.063999999999993</v>
      </c>
      <c r="AH87" s="2915" t="s">
        <v>36</v>
      </c>
      <c r="AI87" s="2939" t="s">
        <v>36</v>
      </c>
      <c r="AJ87" s="366" t="s">
        <v>36</v>
      </c>
      <c r="AK87" s="1878">
        <v>0.71784099999999995</v>
      </c>
    </row>
    <row r="88" spans="1:37" ht="13.5" thickBot="1" x14ac:dyDescent="0.25">
      <c r="B88" s="1563" t="s">
        <v>45</v>
      </c>
      <c r="C88" s="1876" t="s">
        <v>46</v>
      </c>
      <c r="D88" s="1876">
        <v>5450</v>
      </c>
      <c r="E88" s="1877">
        <v>-5.0450000000000017</v>
      </c>
      <c r="F88" s="1877">
        <v>0</v>
      </c>
      <c r="G88" s="1877">
        <v>50</v>
      </c>
      <c r="H88" s="1877">
        <v>0</v>
      </c>
      <c r="I88" s="1877">
        <v>11.356481481481479</v>
      </c>
      <c r="J88" s="1877">
        <v>0</v>
      </c>
      <c r="K88" s="1877">
        <v>0</v>
      </c>
      <c r="L88" s="1876">
        <v>5483.5985185185182</v>
      </c>
      <c r="M88" s="1876">
        <v>5540</v>
      </c>
      <c r="N88" s="1877">
        <v>56.401481481481824</v>
      </c>
      <c r="O88" s="1876" t="s">
        <v>46</v>
      </c>
      <c r="P88" s="1877">
        <v>68</v>
      </c>
      <c r="Q88" s="187"/>
      <c r="R88" s="2947" t="s">
        <v>45</v>
      </c>
      <c r="S88" s="2948"/>
      <c r="T88" s="2948"/>
      <c r="U88" s="2948"/>
      <c r="V88" s="1468" t="s">
        <v>46</v>
      </c>
      <c r="W88" s="1469">
        <v>-544.93675611306526</v>
      </c>
      <c r="X88" s="1469">
        <v>80.5</v>
      </c>
      <c r="Y88" s="1469">
        <v>-0.54493675611306525</v>
      </c>
      <c r="Z88" s="1469">
        <v>0.11953228799807035</v>
      </c>
      <c r="AA88" s="1470">
        <v>79.835530955888871</v>
      </c>
      <c r="AB88" s="1470">
        <v>82.808999999999997</v>
      </c>
      <c r="AC88" s="1469">
        <v>2.9734690441111269</v>
      </c>
      <c r="AD88" s="1469">
        <v>0.97700000000000387</v>
      </c>
      <c r="AE88" s="1470">
        <v>80.405000000000001</v>
      </c>
      <c r="AF88" s="1469">
        <v>84.706999999999994</v>
      </c>
      <c r="AG88" s="1469">
        <v>4.3019999999999925</v>
      </c>
      <c r="AH88" s="362"/>
      <c r="AI88" s="362"/>
      <c r="AJ88" s="363"/>
      <c r="AK88" s="362"/>
    </row>
    <row r="89" spans="1:37" ht="15" customHeight="1" x14ac:dyDescent="0.2">
      <c r="B89" s="1563" t="s">
        <v>48</v>
      </c>
      <c r="C89" s="1876">
        <v>4</v>
      </c>
      <c r="D89" s="1876">
        <v>8400</v>
      </c>
      <c r="E89" s="1877">
        <v>-83.034000000000006</v>
      </c>
      <c r="F89" s="1877">
        <v>0</v>
      </c>
      <c r="G89" s="1877">
        <v>0</v>
      </c>
      <c r="H89" s="1877">
        <v>0</v>
      </c>
      <c r="I89" s="1877">
        <v>0</v>
      </c>
      <c r="J89" s="1877">
        <v>0</v>
      </c>
      <c r="K89" s="1877">
        <v>72</v>
      </c>
      <c r="L89" s="1876">
        <v>8388.9660000000003</v>
      </c>
      <c r="M89" s="1876">
        <v>8623.0247999999992</v>
      </c>
      <c r="N89" s="1877">
        <v>234.05879999999888</v>
      </c>
      <c r="O89" s="1876">
        <v>4</v>
      </c>
      <c r="P89" s="1877">
        <v>-149.12220000000161</v>
      </c>
      <c r="Q89" s="187"/>
      <c r="R89" s="2947" t="s">
        <v>48</v>
      </c>
      <c r="S89" s="2948"/>
      <c r="T89" s="2948"/>
      <c r="U89" s="2948"/>
      <c r="V89" s="1468">
        <v>4</v>
      </c>
      <c r="W89" s="1469">
        <v>-99.041321388577785</v>
      </c>
      <c r="X89" s="1469">
        <v>22</v>
      </c>
      <c r="Y89" s="1469">
        <v>-9.9041321388577783E-2</v>
      </c>
      <c r="Z89" s="1469">
        <v>0</v>
      </c>
      <c r="AA89" s="1470">
        <v>21.900958678611421</v>
      </c>
      <c r="AB89" s="1470">
        <v>21.552</v>
      </c>
      <c r="AC89" s="1469">
        <v>-0.34895867861142094</v>
      </c>
      <c r="AD89" s="1469">
        <v>0.79599999999999937</v>
      </c>
      <c r="AE89" s="1470"/>
      <c r="AF89" s="1469"/>
      <c r="AG89" s="1469"/>
      <c r="AH89" s="2913" t="s">
        <v>349</v>
      </c>
      <c r="AI89" s="2917" t="s">
        <v>349</v>
      </c>
      <c r="AJ89" s="358" t="s">
        <v>349</v>
      </c>
      <c r="AK89" s="365">
        <v>46.661999999999999</v>
      </c>
    </row>
    <row r="90" spans="1:37" x14ac:dyDescent="0.2">
      <c r="B90" s="1563" t="s">
        <v>48</v>
      </c>
      <c r="C90" s="1876">
        <v>6</v>
      </c>
      <c r="D90" s="1876">
        <v>9600</v>
      </c>
      <c r="E90" s="1877">
        <v>0</v>
      </c>
      <c r="F90" s="1877">
        <v>0</v>
      </c>
      <c r="G90" s="1877">
        <v>0</v>
      </c>
      <c r="H90" s="1877">
        <v>0</v>
      </c>
      <c r="I90" s="1877">
        <v>0</v>
      </c>
      <c r="J90" s="1877">
        <v>0</v>
      </c>
      <c r="K90" s="1877">
        <v>0</v>
      </c>
      <c r="L90" s="1876">
        <v>9600</v>
      </c>
      <c r="M90" s="1876">
        <v>9661.9026000000013</v>
      </c>
      <c r="N90" s="1877">
        <v>61.902600000001257</v>
      </c>
      <c r="O90" s="1876">
        <v>6</v>
      </c>
      <c r="P90" s="1877">
        <v>3.1390000000028522</v>
      </c>
      <c r="Q90" s="187"/>
      <c r="R90" s="2947" t="s">
        <v>48</v>
      </c>
      <c r="S90" s="2948"/>
      <c r="T90" s="2948"/>
      <c r="U90" s="2948"/>
      <c r="V90" s="1468">
        <v>6</v>
      </c>
      <c r="W90" s="1469">
        <v>0</v>
      </c>
      <c r="X90" s="1469">
        <v>10</v>
      </c>
      <c r="Y90" s="1469">
        <v>0</v>
      </c>
      <c r="Z90" s="182">
        <v>0</v>
      </c>
      <c r="AA90" s="1470">
        <v>10</v>
      </c>
      <c r="AB90" s="1470">
        <v>11.152999999999999</v>
      </c>
      <c r="AC90" s="1469">
        <v>1.1529999999999987</v>
      </c>
      <c r="AD90" s="182">
        <v>-9.0999999999999304E-2</v>
      </c>
      <c r="AE90" s="1470">
        <v>30</v>
      </c>
      <c r="AF90" s="1469">
        <v>31.376999999999999</v>
      </c>
      <c r="AG90" s="1469">
        <v>1.3769999999999989</v>
      </c>
      <c r="AH90" s="2944" t="s">
        <v>337</v>
      </c>
      <c r="AI90" s="2946" t="s">
        <v>337</v>
      </c>
      <c r="AJ90" s="1874" t="s">
        <v>337</v>
      </c>
      <c r="AK90" s="1875">
        <v>32.660271000000002</v>
      </c>
    </row>
    <row r="91" spans="1:37" x14ac:dyDescent="0.2">
      <c r="B91" s="1563" t="s">
        <v>49</v>
      </c>
      <c r="C91" s="1876"/>
      <c r="D91" s="1876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469</v>
      </c>
      <c r="L91" s="1876">
        <v>2339</v>
      </c>
      <c r="M91" s="1876">
        <v>2317.5999999999995</v>
      </c>
      <c r="N91" s="155">
        <v>-21.400000000000546</v>
      </c>
      <c r="O91" s="1876" t="s">
        <v>50</v>
      </c>
      <c r="P91" s="155">
        <v>-28.800000000000182</v>
      </c>
      <c r="Q91" s="187"/>
      <c r="R91" s="2947" t="s">
        <v>49</v>
      </c>
      <c r="S91" s="2948"/>
      <c r="T91" s="2948"/>
      <c r="U91" s="2948"/>
      <c r="V91" s="1468"/>
      <c r="W91" s="1469">
        <v>0</v>
      </c>
      <c r="X91" s="1469">
        <v>7.5</v>
      </c>
      <c r="Y91" s="1469">
        <v>0</v>
      </c>
      <c r="Z91" s="182">
        <v>0</v>
      </c>
      <c r="AA91" s="1470">
        <v>7.5</v>
      </c>
      <c r="AB91" s="1470">
        <v>8.65</v>
      </c>
      <c r="AC91" s="1469">
        <v>1.1500000000000004</v>
      </c>
      <c r="AD91" s="1469">
        <v>-1.9000000000000128E-2</v>
      </c>
      <c r="AE91" s="1470">
        <v>8.31</v>
      </c>
      <c r="AF91" s="1469">
        <v>8.6790000000000003</v>
      </c>
      <c r="AG91" s="1469">
        <v>0.36899999999999977</v>
      </c>
      <c r="AH91" s="2944" t="s">
        <v>338</v>
      </c>
      <c r="AI91" s="2946" t="s">
        <v>338</v>
      </c>
      <c r="AJ91" s="1874" t="s">
        <v>338</v>
      </c>
      <c r="AK91" s="1875">
        <v>21.505635999999999</v>
      </c>
    </row>
    <row r="92" spans="1:37" ht="13.5" thickBot="1" x14ac:dyDescent="0.25">
      <c r="B92" s="1563" t="s">
        <v>51</v>
      </c>
      <c r="C92" s="1876"/>
      <c r="D92" s="1876">
        <v>6300</v>
      </c>
      <c r="E92" s="1877">
        <v>0</v>
      </c>
      <c r="F92" s="1877">
        <v>0</v>
      </c>
      <c r="G92" s="1877">
        <v>0</v>
      </c>
      <c r="H92" s="1877">
        <v>0</v>
      </c>
      <c r="I92" s="1877">
        <v>0</v>
      </c>
      <c r="J92" s="1877">
        <v>0</v>
      </c>
      <c r="K92" s="1877">
        <v>248</v>
      </c>
      <c r="L92" s="1876">
        <v>6548</v>
      </c>
      <c r="M92" s="1876">
        <v>6742.7470000000012</v>
      </c>
      <c r="N92" s="1877">
        <v>194.74700000000121</v>
      </c>
      <c r="O92" s="1876" t="s">
        <v>52</v>
      </c>
      <c r="P92" s="1877">
        <v>9.4630000000015571</v>
      </c>
      <c r="Q92" s="187"/>
      <c r="R92" s="2947" t="s">
        <v>51</v>
      </c>
      <c r="S92" s="2948"/>
      <c r="T92" s="2948"/>
      <c r="U92" s="2948"/>
      <c r="V92" s="1468"/>
      <c r="W92" s="1469">
        <v>0</v>
      </c>
      <c r="X92" s="1469">
        <v>42</v>
      </c>
      <c r="Y92" s="1469">
        <v>0</v>
      </c>
      <c r="Z92" s="182">
        <v>0</v>
      </c>
      <c r="AA92" s="1470">
        <v>42</v>
      </c>
      <c r="AB92" s="1470">
        <v>45.384</v>
      </c>
      <c r="AC92" s="1469">
        <v>3.3840000000000003</v>
      </c>
      <c r="AD92" s="182">
        <v>-0.93800000000000239</v>
      </c>
      <c r="AE92" s="1470">
        <v>43</v>
      </c>
      <c r="AF92" s="1469">
        <v>46.734000000000002</v>
      </c>
      <c r="AG92" s="1469">
        <v>3.7340000000000018</v>
      </c>
      <c r="AH92" s="2944" t="s">
        <v>357</v>
      </c>
      <c r="AI92" s="2946" t="s">
        <v>357</v>
      </c>
      <c r="AJ92" s="1879" t="s">
        <v>357</v>
      </c>
      <c r="AK92" s="1875">
        <v>54.165907000000004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-361.93700000000001</v>
      </c>
      <c r="F93" s="150">
        <v>0</v>
      </c>
      <c r="G93" s="150">
        <v>346</v>
      </c>
      <c r="H93" s="150">
        <v>0</v>
      </c>
      <c r="I93" s="150">
        <v>402.35148148148141</v>
      </c>
      <c r="J93" s="150">
        <v>0</v>
      </c>
      <c r="K93" s="150">
        <v>1943</v>
      </c>
      <c r="L93" s="285">
        <v>52194.711518518518</v>
      </c>
      <c r="M93" s="285">
        <v>53011.984400000001</v>
      </c>
      <c r="N93" s="150">
        <v>817.27288148148227</v>
      </c>
      <c r="O93" s="285" t="s">
        <v>47</v>
      </c>
      <c r="P93" s="150">
        <v>-485.59230000000389</v>
      </c>
      <c r="Q93" s="187"/>
      <c r="R93" s="2905" t="s">
        <v>47</v>
      </c>
      <c r="S93" s="2906"/>
      <c r="T93" s="2906"/>
      <c r="U93" s="2907"/>
      <c r="V93" s="179"/>
      <c r="W93" s="180">
        <v>-2136.9261408765801</v>
      </c>
      <c r="X93" s="180">
        <v>242</v>
      </c>
      <c r="Y93" s="180">
        <v>-2.1369261408765801</v>
      </c>
      <c r="Z93" s="180">
        <v>1.5953914795873396</v>
      </c>
      <c r="AA93" s="180">
        <v>238.2676823795361</v>
      </c>
      <c r="AB93" s="180">
        <v>244.721</v>
      </c>
      <c r="AC93" s="180">
        <v>6.4533176204639062</v>
      </c>
      <c r="AD93" s="180">
        <v>-3.2659999999999627</v>
      </c>
      <c r="AE93" s="180">
        <v>236.715</v>
      </c>
      <c r="AF93" s="180">
        <v>248.56100000000001</v>
      </c>
      <c r="AG93" s="180">
        <v>11.846000000000004</v>
      </c>
      <c r="AH93" s="2950" t="s">
        <v>36</v>
      </c>
      <c r="AI93" s="2951" t="s">
        <v>36</v>
      </c>
      <c r="AJ93" s="1880" t="s">
        <v>36</v>
      </c>
      <c r="AK93" s="1875">
        <v>7.5039070000000052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-273.858</v>
      </c>
      <c r="F94" s="280">
        <v>0</v>
      </c>
      <c r="G94" s="280">
        <v>296</v>
      </c>
      <c r="H94" s="280">
        <v>0</v>
      </c>
      <c r="I94" s="280">
        <v>390.99499999999995</v>
      </c>
      <c r="J94" s="280">
        <v>0</v>
      </c>
      <c r="K94" s="280">
        <v>1154</v>
      </c>
      <c r="L94" s="279">
        <v>19835.146999999997</v>
      </c>
      <c r="M94" s="279">
        <v>20126.71</v>
      </c>
      <c r="N94" s="280">
        <v>291.56299999999965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1881"/>
      <c r="AI94" s="1881"/>
      <c r="AJ94" s="1874"/>
      <c r="AK94" s="1882"/>
    </row>
    <row r="95" spans="1:37" ht="13.5" hidden="1" customHeight="1" thickBot="1" x14ac:dyDescent="0.25">
      <c r="B95" s="278"/>
      <c r="C95" s="279"/>
      <c r="D95" s="279">
        <v>113950</v>
      </c>
      <c r="E95" s="280">
        <v>-534.34400000000005</v>
      </c>
      <c r="F95" s="280">
        <v>0</v>
      </c>
      <c r="G95" s="280">
        <v>349</v>
      </c>
      <c r="H95" s="280">
        <v>0</v>
      </c>
      <c r="I95" s="280">
        <v>549.82165509259255</v>
      </c>
      <c r="J95" s="280">
        <v>0</v>
      </c>
      <c r="K95" s="280">
        <v>4488</v>
      </c>
      <c r="L95" s="279">
        <v>117702.8343449074</v>
      </c>
      <c r="M95" s="279">
        <v>118807.78645</v>
      </c>
      <c r="N95" s="280">
        <v>1104.9521050925946</v>
      </c>
      <c r="O95" s="279"/>
      <c r="P95" s="280">
        <v>-909.92660000000615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1881"/>
      <c r="AI95" s="1881"/>
      <c r="AJ95" s="1874"/>
      <c r="AK95" s="1882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1881"/>
      <c r="AI96" s="1881"/>
      <c r="AJ96" s="1874"/>
      <c r="AK96" s="1882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170.2716550925926</v>
      </c>
      <c r="J97" s="280">
        <v>0</v>
      </c>
      <c r="K97" s="280">
        <v>3180</v>
      </c>
      <c r="L97" s="279">
        <v>10526.701344907407</v>
      </c>
      <c r="M97" s="279">
        <v>10621</v>
      </c>
      <c r="N97" s="280">
        <v>94.298655092592526</v>
      </c>
      <c r="O97" s="279"/>
      <c r="P97" s="280">
        <v>-38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1881"/>
      <c r="AI97" s="1881"/>
      <c r="AJ97" s="1874"/>
      <c r="AK97" s="1882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170.2716550925926</v>
      </c>
      <c r="J98" s="155">
        <v>0</v>
      </c>
      <c r="K98" s="155">
        <v>3180</v>
      </c>
      <c r="L98" s="156">
        <v>10526.701344907407</v>
      </c>
      <c r="M98" s="156">
        <v>10621</v>
      </c>
      <c r="N98" s="155">
        <v>94.298655092592526</v>
      </c>
      <c r="O98" s="156">
        <v>2</v>
      </c>
      <c r="P98" s="155">
        <v>-38</v>
      </c>
      <c r="Q98" s="187"/>
      <c r="R98" s="2910" t="s">
        <v>53</v>
      </c>
      <c r="S98" s="2911"/>
      <c r="T98" s="2911"/>
      <c r="U98" s="2911"/>
      <c r="V98" s="266">
        <v>2</v>
      </c>
      <c r="W98" s="1469">
        <v>15462.436836412455</v>
      </c>
      <c r="X98" s="1469">
        <v>683</v>
      </c>
      <c r="Y98" s="1469">
        <v>15.462436836412454</v>
      </c>
      <c r="Z98" s="182">
        <v>53.876451153991901</v>
      </c>
      <c r="AA98" s="1470">
        <v>644.58598568242064</v>
      </c>
      <c r="AB98" s="1470">
        <v>687.18200000000002</v>
      </c>
      <c r="AC98" s="1469">
        <v>42.596014317579375</v>
      </c>
      <c r="AD98" s="182">
        <v>-11.845000000000027</v>
      </c>
      <c r="AE98" s="1470"/>
      <c r="AF98" s="336"/>
      <c r="AG98" s="336"/>
      <c r="AH98" s="2897" t="s">
        <v>366</v>
      </c>
      <c r="AI98" s="2938" t="s">
        <v>366</v>
      </c>
      <c r="AJ98" s="367" t="s">
        <v>366</v>
      </c>
      <c r="AK98" s="1878">
        <v>5.1130000000000004</v>
      </c>
    </row>
    <row r="99" spans="2:37" ht="13.5" thickBot="1" x14ac:dyDescent="0.25">
      <c r="B99" s="160" t="s">
        <v>53</v>
      </c>
      <c r="C99" s="1876">
        <v>3</v>
      </c>
      <c r="D99" s="1876">
        <v>7700</v>
      </c>
      <c r="E99" s="1877">
        <v>-38.968999999999994</v>
      </c>
      <c r="F99" s="1877">
        <v>0</v>
      </c>
      <c r="G99" s="1877">
        <v>56</v>
      </c>
      <c r="H99" s="1877">
        <v>40</v>
      </c>
      <c r="I99" s="1877">
        <v>65.457453703703706</v>
      </c>
      <c r="J99" s="1877">
        <v>0</v>
      </c>
      <c r="K99" s="1877">
        <v>1180</v>
      </c>
      <c r="L99" s="1876">
        <v>8871.5735462962966</v>
      </c>
      <c r="M99" s="1876">
        <v>8839</v>
      </c>
      <c r="N99" s="1877">
        <v>-32.573546296296627</v>
      </c>
      <c r="O99" s="1876">
        <v>3</v>
      </c>
      <c r="P99" s="1877">
        <v>163.06600000000071</v>
      </c>
      <c r="Q99" s="187"/>
      <c r="R99" s="2947" t="s">
        <v>53</v>
      </c>
      <c r="S99" s="2948"/>
      <c r="T99" s="2948"/>
      <c r="U99" s="2948"/>
      <c r="V99" s="1468">
        <v>3</v>
      </c>
      <c r="W99" s="1469">
        <v>-366.80892185078778</v>
      </c>
      <c r="X99" s="1469">
        <v>192</v>
      </c>
      <c r="Y99" s="1469">
        <v>-0.36680892185078778</v>
      </c>
      <c r="Z99" s="182">
        <v>8.9689077286713008</v>
      </c>
      <c r="AA99" s="1470">
        <v>182.66428334947793</v>
      </c>
      <c r="AB99" s="1470">
        <v>192.79600000000002</v>
      </c>
      <c r="AC99" s="1469">
        <v>10.131716650522094</v>
      </c>
      <c r="AD99" s="182">
        <v>10.288999999999959</v>
      </c>
      <c r="AE99" s="1470">
        <v>922</v>
      </c>
      <c r="AF99" s="1469">
        <v>876.93600000000004</v>
      </c>
      <c r="AG99" s="1469">
        <v>-45.063999999999965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80</v>
      </c>
      <c r="H100" s="155">
        <v>0</v>
      </c>
      <c r="I100" s="155">
        <v>25.819444444444439</v>
      </c>
      <c r="J100" s="155">
        <v>0</v>
      </c>
      <c r="K100" s="155">
        <v>550</v>
      </c>
      <c r="L100" s="156">
        <v>11767.226555555555</v>
      </c>
      <c r="M100" s="156">
        <v>11459.651999999998</v>
      </c>
      <c r="N100" s="155">
        <v>-307.5745555555568</v>
      </c>
      <c r="O100" s="156">
        <v>1</v>
      </c>
      <c r="P100" s="155">
        <v>-94.184500000001208</v>
      </c>
      <c r="Q100" s="187"/>
      <c r="R100" s="2947" t="s">
        <v>55</v>
      </c>
      <c r="S100" s="2948"/>
      <c r="T100" s="2948"/>
      <c r="U100" s="2948"/>
      <c r="V100" s="1468">
        <v>1</v>
      </c>
      <c r="W100" s="1469">
        <v>-18205.979547648996</v>
      </c>
      <c r="X100" s="1469">
        <v>305</v>
      </c>
      <c r="Y100" s="1469">
        <v>-18.205979547648997</v>
      </c>
      <c r="Z100" s="182">
        <v>2.6141152299348103</v>
      </c>
      <c r="AA100" s="1470">
        <v>284.17990522241621</v>
      </c>
      <c r="AB100" s="1470">
        <v>244.035</v>
      </c>
      <c r="AC100" s="1469">
        <v>-40.144905222416213</v>
      </c>
      <c r="AD100" s="182">
        <v>5.8489999999999895</v>
      </c>
      <c r="AE100" s="1470"/>
      <c r="AF100" s="1469"/>
      <c r="AG100" s="1469"/>
      <c r="AH100" s="2913" t="s">
        <v>339</v>
      </c>
      <c r="AI100" s="2917" t="s">
        <v>339</v>
      </c>
      <c r="AJ100" s="358" t="s">
        <v>339</v>
      </c>
      <c r="AK100" s="365">
        <v>-123.89809299999999</v>
      </c>
    </row>
    <row r="101" spans="2:37" ht="13.5" thickBot="1" x14ac:dyDescent="0.25">
      <c r="B101" s="160" t="s">
        <v>55</v>
      </c>
      <c r="C101" s="1876">
        <v>2</v>
      </c>
      <c r="D101" s="1876">
        <v>13100</v>
      </c>
      <c r="E101" s="1877">
        <v>17.341999999999999</v>
      </c>
      <c r="F101" s="1877">
        <v>0</v>
      </c>
      <c r="G101" s="1877">
        <v>0</v>
      </c>
      <c r="H101" s="1877">
        <v>0</v>
      </c>
      <c r="I101" s="1877">
        <v>95.571666666666673</v>
      </c>
      <c r="J101" s="1877">
        <v>0</v>
      </c>
      <c r="K101" s="1877">
        <v>480</v>
      </c>
      <c r="L101" s="1876">
        <v>13501.770333333334</v>
      </c>
      <c r="M101" s="1876">
        <v>13317.684600000001</v>
      </c>
      <c r="N101" s="1877">
        <v>-184.08573333333334</v>
      </c>
      <c r="O101" s="1876">
        <v>2</v>
      </c>
      <c r="P101" s="1877">
        <v>-91.222899999997026</v>
      </c>
      <c r="Q101" s="187"/>
      <c r="R101" s="2947" t="s">
        <v>55</v>
      </c>
      <c r="S101" s="2948"/>
      <c r="T101" s="2948"/>
      <c r="U101" s="2948"/>
      <c r="V101" s="1468">
        <v>2</v>
      </c>
      <c r="W101" s="1469">
        <v>5901.1013971479206</v>
      </c>
      <c r="X101" s="1469">
        <v>750</v>
      </c>
      <c r="Y101" s="1469">
        <v>5.9011013971479205</v>
      </c>
      <c r="Z101" s="182">
        <v>10.941331097076649</v>
      </c>
      <c r="AA101" s="1470">
        <v>744.95977030007134</v>
      </c>
      <c r="AB101" s="1470">
        <v>778.58400000000006</v>
      </c>
      <c r="AC101" s="1469">
        <v>33.624229699928719</v>
      </c>
      <c r="AD101" s="182">
        <v>0.97699999999997544</v>
      </c>
      <c r="AE101" s="1470">
        <v>914</v>
      </c>
      <c r="AF101" s="335">
        <v>1056.1569999999999</v>
      </c>
      <c r="AG101" s="335">
        <v>142.15699999999993</v>
      </c>
      <c r="AH101" s="2944" t="s">
        <v>358</v>
      </c>
      <c r="AI101" s="2946" t="s">
        <v>358</v>
      </c>
      <c r="AJ101" s="1879" t="s">
        <v>358</v>
      </c>
      <c r="AK101" s="1875">
        <v>54.165907000000004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108.39200000000001</v>
      </c>
      <c r="F102" s="150">
        <v>0</v>
      </c>
      <c r="G102" s="150">
        <v>136</v>
      </c>
      <c r="H102" s="150">
        <v>40</v>
      </c>
      <c r="I102" s="150">
        <v>357.12021990740743</v>
      </c>
      <c r="J102" s="150">
        <v>0</v>
      </c>
      <c r="K102" s="150">
        <v>5390</v>
      </c>
      <c r="L102" s="285">
        <v>44667.271780092597</v>
      </c>
      <c r="M102" s="285">
        <v>44237.336599999995</v>
      </c>
      <c r="N102" s="150">
        <v>-429.93518009259424</v>
      </c>
      <c r="O102" s="285" t="s">
        <v>54</v>
      </c>
      <c r="P102" s="150">
        <v>-60.341400000004796</v>
      </c>
      <c r="Q102" s="187"/>
      <c r="R102" s="2905" t="s">
        <v>54</v>
      </c>
      <c r="S102" s="2906"/>
      <c r="T102" s="2906"/>
      <c r="U102" s="2907"/>
      <c r="V102" s="179"/>
      <c r="W102" s="180">
        <v>2790.7497640605907</v>
      </c>
      <c r="X102" s="180">
        <v>1930</v>
      </c>
      <c r="Y102" s="180">
        <v>2.7907497640605907</v>
      </c>
      <c r="Z102" s="180">
        <v>76.400805209674672</v>
      </c>
      <c r="AA102" s="180">
        <v>1856.3899445543861</v>
      </c>
      <c r="AB102" s="180">
        <v>1902.5970000000002</v>
      </c>
      <c r="AC102" s="180">
        <v>46.207055445613975</v>
      </c>
      <c r="AD102" s="180">
        <v>5.2699999999999818</v>
      </c>
      <c r="AE102" s="180">
        <v>1836</v>
      </c>
      <c r="AF102" s="342">
        <v>1933.0929999999998</v>
      </c>
      <c r="AG102" s="342">
        <v>97.092999999999847</v>
      </c>
      <c r="AH102" s="2944" t="s">
        <v>340</v>
      </c>
      <c r="AI102" s="2946" t="s">
        <v>340</v>
      </c>
      <c r="AJ102" s="368" t="s">
        <v>340</v>
      </c>
      <c r="AK102" s="1875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-425.95200000000006</v>
      </c>
      <c r="F103" s="163">
        <v>0</v>
      </c>
      <c r="G103" s="163">
        <v>485</v>
      </c>
      <c r="H103" s="163">
        <v>40</v>
      </c>
      <c r="I103" s="163">
        <v>906.94187499999998</v>
      </c>
      <c r="J103" s="163">
        <v>0</v>
      </c>
      <c r="K103" s="163">
        <v>9878</v>
      </c>
      <c r="L103" s="163">
        <v>162370.10612499999</v>
      </c>
      <c r="M103" s="163">
        <v>163045.12304999999</v>
      </c>
      <c r="N103" s="167">
        <v>675.01692500000036</v>
      </c>
      <c r="O103" s="318" t="s">
        <v>283</v>
      </c>
      <c r="P103" s="167">
        <v>-970.26800000001094</v>
      </c>
      <c r="Q103" s="187"/>
      <c r="R103" s="2890" t="s">
        <v>283</v>
      </c>
      <c r="S103" s="2891"/>
      <c r="T103" s="2891"/>
      <c r="U103" s="2892"/>
      <c r="V103" s="181"/>
      <c r="W103" s="181">
        <v>-188.30545534467956</v>
      </c>
      <c r="X103" s="181">
        <v>2563.6</v>
      </c>
      <c r="Y103" s="181">
        <v>-0.18830545534467955</v>
      </c>
      <c r="Z103" s="181">
        <v>81.141342366948862</v>
      </c>
      <c r="AA103" s="181">
        <v>2482.2703521777066</v>
      </c>
      <c r="AB103" s="181">
        <v>2529.1590000000001</v>
      </c>
      <c r="AC103" s="181">
        <v>46.888647822293443</v>
      </c>
      <c r="AD103" s="181">
        <v>6.0790000000001783</v>
      </c>
      <c r="AE103" s="181">
        <v>2453.2049999999999</v>
      </c>
      <c r="AF103" s="1834">
        <v>2574.6799999999998</v>
      </c>
      <c r="AG103" s="1834">
        <v>121.47499999999991</v>
      </c>
      <c r="AH103" s="2944" t="s">
        <v>341</v>
      </c>
      <c r="AI103" s="2946" t="s">
        <v>341</v>
      </c>
      <c r="AJ103" s="1874" t="s">
        <v>341</v>
      </c>
      <c r="AK103" s="1882">
        <v>-11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10114.800000000001</v>
      </c>
      <c r="N104" s="293">
        <v>-29.231999999998152</v>
      </c>
      <c r="O104" s="292">
        <v>1</v>
      </c>
      <c r="P104" s="293">
        <v>-27.649999999999636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1469">
        <v>-0.46051215199791851</v>
      </c>
      <c r="Z104" s="182">
        <v>0</v>
      </c>
      <c r="AA104" s="267">
        <v>30.039487848002082</v>
      </c>
      <c r="AB104" s="267">
        <v>28.617000000000001</v>
      </c>
      <c r="AC104" s="1469">
        <v>-1.4224878480020813</v>
      </c>
      <c r="AD104" s="182">
        <v>0.76999999999999957</v>
      </c>
      <c r="AE104" s="267"/>
      <c r="AF104" s="1883"/>
      <c r="AG104" s="1883"/>
      <c r="AH104" s="2944" t="s">
        <v>367</v>
      </c>
      <c r="AI104" s="2946" t="s">
        <v>367</v>
      </c>
      <c r="AJ104" s="1874" t="s">
        <v>367</v>
      </c>
      <c r="AK104" s="1875">
        <v>-1537.7410930000001</v>
      </c>
    </row>
    <row r="105" spans="2:37" ht="15.75" customHeight="1" thickBot="1" x14ac:dyDescent="0.25">
      <c r="B105" s="1563" t="s">
        <v>73</v>
      </c>
      <c r="C105" s="1468">
        <v>3</v>
      </c>
      <c r="D105" s="1876">
        <v>12750</v>
      </c>
      <c r="E105" s="1877">
        <v>-353.08100000000002</v>
      </c>
      <c r="F105" s="1877">
        <v>0</v>
      </c>
      <c r="G105" s="1877">
        <v>0</v>
      </c>
      <c r="H105" s="1877">
        <v>0</v>
      </c>
      <c r="I105" s="1877">
        <v>0</v>
      </c>
      <c r="J105" s="1877">
        <v>0</v>
      </c>
      <c r="K105" s="1877">
        <v>0</v>
      </c>
      <c r="L105" s="1884">
        <v>12396.919</v>
      </c>
      <c r="M105" s="1884">
        <v>12534.890000000001</v>
      </c>
      <c r="N105" s="1877">
        <v>137.97100000000137</v>
      </c>
      <c r="O105" s="1884">
        <v>3</v>
      </c>
      <c r="P105" s="1877">
        <v>-236.01999999999862</v>
      </c>
      <c r="Q105" s="187"/>
      <c r="R105" s="2947" t="s">
        <v>73</v>
      </c>
      <c r="S105" s="2948"/>
      <c r="T105" s="2948"/>
      <c r="U105" s="2948"/>
      <c r="V105" s="1468">
        <v>3</v>
      </c>
      <c r="W105" s="1469">
        <v>-293.46677243504365</v>
      </c>
      <c r="X105" s="1469">
        <v>45.7</v>
      </c>
      <c r="Y105" s="1469">
        <v>-0.29346677243504365</v>
      </c>
      <c r="Z105" s="182">
        <v>0.23124966946305892</v>
      </c>
      <c r="AA105" s="1470">
        <v>45.175283558101896</v>
      </c>
      <c r="AB105" s="1470">
        <v>43.448999999999998</v>
      </c>
      <c r="AC105" s="1469">
        <v>-1.7262835581018976</v>
      </c>
      <c r="AD105" s="182">
        <v>0.65100000000000335</v>
      </c>
      <c r="AE105" s="1470"/>
      <c r="AF105" s="1883"/>
      <c r="AG105" s="1883"/>
      <c r="AH105" s="2897"/>
      <c r="AI105" s="2898"/>
      <c r="AJ105" s="360"/>
      <c r="AK105" s="1878"/>
    </row>
    <row r="106" spans="2:37" x14ac:dyDescent="0.2">
      <c r="B106" s="1563" t="s">
        <v>73</v>
      </c>
      <c r="C106" s="1468">
        <v>4</v>
      </c>
      <c r="D106" s="1876">
        <v>6350</v>
      </c>
      <c r="E106" s="1877">
        <v>0</v>
      </c>
      <c r="F106" s="1877">
        <v>0</v>
      </c>
      <c r="G106" s="1877">
        <v>0</v>
      </c>
      <c r="H106" s="1877">
        <v>0</v>
      </c>
      <c r="I106" s="1877">
        <v>0</v>
      </c>
      <c r="J106" s="1877">
        <v>0</v>
      </c>
      <c r="K106" s="1877">
        <v>0</v>
      </c>
      <c r="L106" s="1884">
        <v>6350</v>
      </c>
      <c r="M106" s="1884">
        <v>6424</v>
      </c>
      <c r="N106" s="1877">
        <v>74</v>
      </c>
      <c r="O106" s="1884">
        <v>4</v>
      </c>
      <c r="P106" s="1877">
        <v>4</v>
      </c>
      <c r="Q106" s="187"/>
      <c r="R106" s="2947" t="s">
        <v>73</v>
      </c>
      <c r="S106" s="2948"/>
      <c r="T106" s="2948"/>
      <c r="U106" s="2948"/>
      <c r="V106" s="1468">
        <v>4</v>
      </c>
      <c r="W106" s="1469">
        <v>0</v>
      </c>
      <c r="X106" s="1469">
        <v>10.5</v>
      </c>
      <c r="Y106" s="1469">
        <v>0</v>
      </c>
      <c r="Z106" s="182">
        <v>0</v>
      </c>
      <c r="AA106" s="1470">
        <v>10.5</v>
      </c>
      <c r="AB106" s="1470">
        <v>10.702</v>
      </c>
      <c r="AC106" s="1469">
        <v>0.20199999999999996</v>
      </c>
      <c r="AD106" s="182">
        <v>-0.33099999999999952</v>
      </c>
      <c r="AE106" s="1470">
        <v>87</v>
      </c>
      <c r="AF106" s="1469">
        <v>82.686999999999998</v>
      </c>
      <c r="AG106" s="1469">
        <v>-4.3130000000000024</v>
      </c>
      <c r="AH106" s="337"/>
      <c r="AI106" s="337"/>
      <c r="AK106" s="346"/>
    </row>
    <row r="107" spans="2:37" x14ac:dyDescent="0.2">
      <c r="B107" s="1563" t="s">
        <v>74</v>
      </c>
      <c r="C107" s="1468"/>
      <c r="D107" s="1876">
        <v>15600</v>
      </c>
      <c r="E107" s="1877">
        <v>601.40899999999999</v>
      </c>
      <c r="F107" s="1877">
        <v>0</v>
      </c>
      <c r="G107" s="1877">
        <v>0</v>
      </c>
      <c r="H107" s="1877">
        <v>0</v>
      </c>
      <c r="I107" s="1877">
        <v>0</v>
      </c>
      <c r="J107" s="1877">
        <v>0</v>
      </c>
      <c r="K107" s="1877">
        <v>460</v>
      </c>
      <c r="L107" s="1884">
        <v>16661.409</v>
      </c>
      <c r="M107" s="1884">
        <v>16353.759000000002</v>
      </c>
      <c r="N107" s="1877">
        <v>-307.64999999999782</v>
      </c>
      <c r="O107" s="1884" t="s">
        <v>95</v>
      </c>
      <c r="P107" s="1877">
        <v>-215.64199999999619</v>
      </c>
      <c r="Q107" s="187"/>
      <c r="R107" s="2947" t="s">
        <v>74</v>
      </c>
      <c r="S107" s="2948"/>
      <c r="T107" s="2948"/>
      <c r="U107" s="2948"/>
      <c r="V107" s="1468"/>
      <c r="W107" s="1469">
        <v>-8140.3675985988893</v>
      </c>
      <c r="X107" s="1469">
        <v>398</v>
      </c>
      <c r="Y107" s="1469">
        <v>-8.140367598598889</v>
      </c>
      <c r="Z107" s="182">
        <v>4.8556607826350238</v>
      </c>
      <c r="AA107" s="1470">
        <v>385.00397161876606</v>
      </c>
      <c r="AB107" s="1470">
        <v>406.3</v>
      </c>
      <c r="AC107" s="1469">
        <v>21.296028381233953</v>
      </c>
      <c r="AD107" s="182">
        <v>5.4029999999999632</v>
      </c>
      <c r="AE107" s="1470">
        <v>409</v>
      </c>
      <c r="AF107" s="1469">
        <v>406.24099999999999</v>
      </c>
      <c r="AG107" s="1469">
        <v>-2.7590000000000146</v>
      </c>
      <c r="AH107" s="337"/>
      <c r="AI107" s="337"/>
      <c r="AK107" s="346"/>
    </row>
    <row r="108" spans="2:37" ht="13.5" thickBot="1" x14ac:dyDescent="0.25">
      <c r="B108" s="1563" t="s">
        <v>75</v>
      </c>
      <c r="C108" s="1468"/>
      <c r="D108" s="1876">
        <v>18950</v>
      </c>
      <c r="E108" s="1877">
        <v>-515.11599999999999</v>
      </c>
      <c r="F108" s="1877">
        <v>0</v>
      </c>
      <c r="G108" s="1877">
        <v>0</v>
      </c>
      <c r="H108" s="1877">
        <v>0</v>
      </c>
      <c r="I108" s="1877">
        <v>0</v>
      </c>
      <c r="J108" s="1877">
        <v>0</v>
      </c>
      <c r="K108" s="1877">
        <v>60</v>
      </c>
      <c r="L108" s="1884">
        <v>18494.883999999998</v>
      </c>
      <c r="M108" s="1884">
        <v>18854.168000000001</v>
      </c>
      <c r="N108" s="1877">
        <v>359.28400000000329</v>
      </c>
      <c r="O108" s="1884" t="s">
        <v>96</v>
      </c>
      <c r="P108" s="1877">
        <v>-28.943999999999505</v>
      </c>
      <c r="Q108" s="187"/>
      <c r="R108" s="2947" t="s">
        <v>75</v>
      </c>
      <c r="S108" s="2948"/>
      <c r="T108" s="2948"/>
      <c r="U108" s="2948"/>
      <c r="V108" s="1468"/>
      <c r="W108" s="1469">
        <v>-3525.6553161523334</v>
      </c>
      <c r="X108" s="1469">
        <v>74</v>
      </c>
      <c r="Y108" s="1469">
        <v>-3.5256553161523332</v>
      </c>
      <c r="Z108" s="182">
        <v>0.59294583333333328</v>
      </c>
      <c r="AA108" s="1470">
        <v>69.88139885051433</v>
      </c>
      <c r="AB108" s="1470">
        <v>68.153999999999996</v>
      </c>
      <c r="AC108" s="1469">
        <v>-1.7273988505143336</v>
      </c>
      <c r="AD108" s="182">
        <v>-0.2710000000000008</v>
      </c>
      <c r="AE108" s="1470">
        <v>28</v>
      </c>
      <c r="AF108" s="1469">
        <v>27.34</v>
      </c>
      <c r="AG108" s="1469">
        <v>-0.66000000000000014</v>
      </c>
      <c r="AH108" s="337"/>
      <c r="AI108" s="337"/>
      <c r="AK108" s="346"/>
    </row>
    <row r="109" spans="2:37" ht="15" x14ac:dyDescent="0.25">
      <c r="B109" s="1563" t="s">
        <v>76</v>
      </c>
      <c r="C109" s="1468"/>
      <c r="D109" s="1876">
        <v>3100</v>
      </c>
      <c r="E109" s="1877">
        <v>-35.447000000000003</v>
      </c>
      <c r="F109" s="1877">
        <v>0</v>
      </c>
      <c r="G109" s="1877">
        <v>0</v>
      </c>
      <c r="H109" s="1877">
        <v>0</v>
      </c>
      <c r="I109" s="1877">
        <v>0</v>
      </c>
      <c r="J109" s="1877">
        <v>0</v>
      </c>
      <c r="K109" s="1877">
        <v>0</v>
      </c>
      <c r="L109" s="1884">
        <v>3064.5529999999999</v>
      </c>
      <c r="M109" s="1884">
        <v>3064.5519999999997</v>
      </c>
      <c r="N109" s="1877">
        <v>-1.0000000002037268E-3</v>
      </c>
      <c r="O109" s="1884" t="s">
        <v>76</v>
      </c>
      <c r="P109" s="1877">
        <v>-35.455999999999676</v>
      </c>
      <c r="Q109" s="187"/>
      <c r="R109" s="2947" t="s">
        <v>76</v>
      </c>
      <c r="S109" s="2948"/>
      <c r="T109" s="2948"/>
      <c r="U109" s="2948"/>
      <c r="V109" s="1468"/>
      <c r="W109" s="1469"/>
      <c r="X109" s="1469"/>
      <c r="Y109" s="1469">
        <v>0</v>
      </c>
      <c r="Z109" s="1469"/>
      <c r="AA109" s="1470"/>
      <c r="AB109" s="1470"/>
      <c r="AC109" s="1469"/>
      <c r="AD109" s="1469"/>
      <c r="AE109" s="1470">
        <v>40</v>
      </c>
      <c r="AF109" s="1469">
        <v>40.018999999999998</v>
      </c>
      <c r="AG109" s="1883">
        <v>1.8999999999998352E-2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1563"/>
      <c r="C110" s="1468"/>
      <c r="D110" s="1876">
        <v>0</v>
      </c>
      <c r="E110" s="1877">
        <v>0</v>
      </c>
      <c r="F110" s="1877">
        <v>0</v>
      </c>
      <c r="G110" s="1877">
        <v>0</v>
      </c>
      <c r="H110" s="1877">
        <v>0</v>
      </c>
      <c r="I110" s="1877">
        <v>0</v>
      </c>
      <c r="J110" s="1877">
        <v>0</v>
      </c>
      <c r="K110" s="1877">
        <v>0</v>
      </c>
      <c r="L110" s="1884">
        <v>0</v>
      </c>
      <c r="M110" s="1884">
        <v>5192</v>
      </c>
      <c r="N110" s="1877">
        <v>0</v>
      </c>
      <c r="O110" s="1884"/>
      <c r="P110" s="1877">
        <v>6</v>
      </c>
      <c r="Q110" s="187"/>
      <c r="R110" s="1843"/>
      <c r="S110" s="1855"/>
      <c r="T110" s="1855"/>
      <c r="U110" s="1855"/>
      <c r="V110" s="1468"/>
      <c r="W110" s="1469"/>
      <c r="X110" s="1469"/>
      <c r="Y110" s="1469"/>
      <c r="Z110" s="1469"/>
      <c r="AA110" s="1470"/>
      <c r="AB110" s="1470"/>
      <c r="AC110" s="1469"/>
      <c r="AD110" s="1469"/>
      <c r="AE110" s="1470"/>
      <c r="AF110" s="1469"/>
      <c r="AG110" s="1469"/>
      <c r="AH110" s="340"/>
      <c r="AI110" s="338"/>
      <c r="AJ110" s="339"/>
      <c r="AK110" s="341"/>
    </row>
    <row r="111" spans="2:37" ht="12.75" hidden="1" customHeight="1" x14ac:dyDescent="0.2">
      <c r="B111" s="1563"/>
      <c r="C111" s="1468"/>
      <c r="D111" s="1876">
        <v>0</v>
      </c>
      <c r="E111" s="1877">
        <v>0</v>
      </c>
      <c r="F111" s="1877">
        <v>0</v>
      </c>
      <c r="G111" s="1877">
        <v>0</v>
      </c>
      <c r="H111" s="1877">
        <v>0</v>
      </c>
      <c r="I111" s="1877">
        <v>0</v>
      </c>
      <c r="J111" s="1877">
        <v>0</v>
      </c>
      <c r="K111" s="1877">
        <v>0</v>
      </c>
      <c r="L111" s="1884">
        <v>0</v>
      </c>
      <c r="M111" s="1884">
        <v>0</v>
      </c>
      <c r="N111" s="1877">
        <v>0</v>
      </c>
      <c r="O111" s="1884"/>
      <c r="P111" s="1877">
        <v>0</v>
      </c>
      <c r="Q111" s="187"/>
      <c r="R111" s="1843"/>
      <c r="S111" s="1855"/>
      <c r="T111" s="1855"/>
      <c r="U111" s="1855"/>
      <c r="V111" s="1468"/>
      <c r="W111" s="1469"/>
      <c r="X111" s="1469"/>
      <c r="Y111" s="1469"/>
      <c r="Z111" s="1469"/>
      <c r="AA111" s="1470"/>
      <c r="AB111" s="1470"/>
      <c r="AC111" s="1469"/>
      <c r="AD111" s="1469"/>
      <c r="AE111" s="1470"/>
      <c r="AF111" s="1469"/>
      <c r="AG111" s="1469"/>
      <c r="AH111" s="340"/>
      <c r="AI111" s="338"/>
      <c r="AJ111" s="339"/>
      <c r="AK111" s="341"/>
    </row>
    <row r="112" spans="2:37" x14ac:dyDescent="0.2">
      <c r="B112" s="1563" t="s">
        <v>78</v>
      </c>
      <c r="C112" s="1468"/>
      <c r="D112" s="1885">
        <v>240</v>
      </c>
      <c r="E112" s="1877">
        <v>0</v>
      </c>
      <c r="F112" s="1877">
        <v>0</v>
      </c>
      <c r="G112" s="1877">
        <v>0</v>
      </c>
      <c r="H112" s="1877">
        <v>0</v>
      </c>
      <c r="I112" s="1877">
        <v>0</v>
      </c>
      <c r="J112" s="1877">
        <v>0</v>
      </c>
      <c r="K112" s="1877">
        <v>0</v>
      </c>
      <c r="L112" s="1884">
        <v>240</v>
      </c>
      <c r="M112" s="1884">
        <v>240</v>
      </c>
      <c r="N112" s="1877">
        <v>0</v>
      </c>
      <c r="O112" s="1884" t="s">
        <v>363</v>
      </c>
      <c r="P112" s="1877">
        <v>0</v>
      </c>
      <c r="Q112" s="187"/>
      <c r="R112" s="2947" t="s">
        <v>78</v>
      </c>
      <c r="S112" s="2948"/>
      <c r="T112" s="2948"/>
      <c r="U112" s="2948"/>
      <c r="V112" s="1468"/>
      <c r="W112" s="1469"/>
      <c r="X112" s="1469"/>
      <c r="Y112" s="1469"/>
      <c r="Z112" s="1469"/>
      <c r="AA112" s="1470"/>
      <c r="AB112" s="1470"/>
      <c r="AC112" s="1469"/>
      <c r="AD112" s="1469"/>
      <c r="AE112" s="1470">
        <v>5</v>
      </c>
      <c r="AF112" s="1469">
        <v>0</v>
      </c>
      <c r="AG112" s="1883">
        <v>-5</v>
      </c>
      <c r="AH112" s="347"/>
      <c r="AI112" s="1886" t="s">
        <v>351</v>
      </c>
      <c r="AJ112" s="348"/>
      <c r="AK112" s="349"/>
    </row>
    <row r="113" spans="2:37" x14ac:dyDescent="0.2">
      <c r="B113" s="1563" t="s">
        <v>79</v>
      </c>
      <c r="C113" s="1468"/>
      <c r="D113" s="1885">
        <v>11700</v>
      </c>
      <c r="E113" s="1877">
        <v>-65.135999999999996</v>
      </c>
      <c r="F113" s="1877">
        <v>0</v>
      </c>
      <c r="G113" s="1877">
        <v>110</v>
      </c>
      <c r="H113" s="1877">
        <v>0</v>
      </c>
      <c r="I113" s="1877">
        <v>0</v>
      </c>
      <c r="J113" s="1877">
        <v>0</v>
      </c>
      <c r="K113" s="1877">
        <v>135</v>
      </c>
      <c r="L113" s="1884">
        <v>11879.864</v>
      </c>
      <c r="M113" s="1884">
        <v>11938.77</v>
      </c>
      <c r="N113" s="1877">
        <v>58.906000000000859</v>
      </c>
      <c r="O113" s="1884" t="s">
        <v>99</v>
      </c>
      <c r="P113" s="1877">
        <v>317.83000000000175</v>
      </c>
      <c r="Q113" s="187"/>
      <c r="R113" s="2947" t="s">
        <v>79</v>
      </c>
      <c r="S113" s="2948"/>
      <c r="T113" s="2948"/>
      <c r="U113" s="2948"/>
      <c r="V113" s="1468"/>
      <c r="W113" s="1469">
        <v>-9.7929135022864617</v>
      </c>
      <c r="X113" s="1469">
        <v>26</v>
      </c>
      <c r="Y113" s="1469">
        <v>-9.792913502286461E-3</v>
      </c>
      <c r="Z113" s="182">
        <v>1.3190546544276673E-2</v>
      </c>
      <c r="AA113" s="1470">
        <v>25.977016539953436</v>
      </c>
      <c r="AB113" s="1470">
        <v>26.504999999999999</v>
      </c>
      <c r="AC113" s="1469">
        <v>0.52798346004656338</v>
      </c>
      <c r="AD113" s="182">
        <v>-1.1630000000000003</v>
      </c>
      <c r="AE113" s="1470">
        <v>25</v>
      </c>
      <c r="AF113" s="1469">
        <v>26.584</v>
      </c>
      <c r="AG113" s="1883">
        <v>1.5839999999999996</v>
      </c>
      <c r="AH113" s="350"/>
      <c r="AI113" s="1886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58733.229999999996</v>
      </c>
      <c r="N114" s="159">
        <v>-1497.1210000000065</v>
      </c>
      <c r="O114" s="154" t="s">
        <v>100</v>
      </c>
      <c r="P114" s="159">
        <v>-430.20999999999185</v>
      </c>
      <c r="Q114" s="187"/>
      <c r="R114" s="2908" t="s">
        <v>80</v>
      </c>
      <c r="S114" s="2949"/>
      <c r="T114" s="2949"/>
      <c r="U114" s="2949"/>
      <c r="V114" s="89"/>
      <c r="W114" s="335">
        <v>140.08928854370672</v>
      </c>
      <c r="X114" s="335">
        <v>130</v>
      </c>
      <c r="Y114" s="1469">
        <v>0.14008928854370672</v>
      </c>
      <c r="Z114" s="182">
        <v>9.6371876660164585E-2</v>
      </c>
      <c r="AA114" s="185">
        <v>130.04371741188356</v>
      </c>
      <c r="AB114" s="185">
        <v>129.55799999999999</v>
      </c>
      <c r="AC114" s="1469">
        <v>-0.48571741188357009</v>
      </c>
      <c r="AD114" s="182">
        <v>-7.2709999999999866</v>
      </c>
      <c r="AE114" s="185">
        <v>136</v>
      </c>
      <c r="AF114" s="1469">
        <v>130.97399999999999</v>
      </c>
      <c r="AG114" s="1883">
        <v>-5.0260000000000105</v>
      </c>
      <c r="AH114" s="1887" t="s">
        <v>34</v>
      </c>
      <c r="AI114" s="1888">
        <v>2551.835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1237.0120000000002</v>
      </c>
      <c r="F115" s="150">
        <v>0</v>
      </c>
      <c r="G115" s="150">
        <v>110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139462.01199999999</v>
      </c>
      <c r="M115" s="286">
        <v>138258.16899999999</v>
      </c>
      <c r="N115" s="150">
        <v>-1203.8429999999971</v>
      </c>
      <c r="O115" s="151" t="s">
        <v>77</v>
      </c>
      <c r="P115" s="150">
        <v>-652.09200000000419</v>
      </c>
      <c r="Q115" s="187"/>
      <c r="R115" s="2905" t="s">
        <v>77</v>
      </c>
      <c r="S115" s="2906"/>
      <c r="T115" s="2906"/>
      <c r="U115" s="2907"/>
      <c r="V115" s="179"/>
      <c r="W115" s="180">
        <v>-12289.705464142764</v>
      </c>
      <c r="X115" s="180">
        <v>714.7</v>
      </c>
      <c r="Y115" s="180">
        <v>-12.289705464142765</v>
      </c>
      <c r="Z115" s="180">
        <v>5.7894187086358571</v>
      </c>
      <c r="AA115" s="180">
        <v>696.62087582722131</v>
      </c>
      <c r="AB115" s="180">
        <v>713.28499999999997</v>
      </c>
      <c r="AC115" s="180">
        <v>16.664124172778635</v>
      </c>
      <c r="AD115" s="180">
        <v>-2.2119999999999891</v>
      </c>
      <c r="AE115" s="180">
        <v>730</v>
      </c>
      <c r="AF115" s="180">
        <v>713.84500000000003</v>
      </c>
      <c r="AG115" s="342">
        <v>-16.154999999999973</v>
      </c>
      <c r="AH115" s="1887" t="s">
        <v>353</v>
      </c>
      <c r="AI115" s="1888">
        <v>2358.645</v>
      </c>
      <c r="AJ115" s="351"/>
      <c r="AK115" s="1889">
        <v>193.19000000000005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-279.37300000000005</v>
      </c>
      <c r="F116" s="293">
        <v>0</v>
      </c>
      <c r="G116" s="293">
        <v>160</v>
      </c>
      <c r="H116" s="293">
        <v>714</v>
      </c>
      <c r="I116" s="293">
        <v>0</v>
      </c>
      <c r="J116" s="293">
        <v>0</v>
      </c>
      <c r="K116" s="293">
        <v>1431</v>
      </c>
      <c r="L116" s="292">
        <v>14525.627</v>
      </c>
      <c r="M116" s="292">
        <v>14308.947</v>
      </c>
      <c r="N116" s="293">
        <v>-216.68000000000029</v>
      </c>
      <c r="O116" s="292">
        <v>1</v>
      </c>
      <c r="P116" s="293">
        <v>-57.85700000000179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3003.4606253518209</v>
      </c>
      <c r="X116" s="336">
        <v>270</v>
      </c>
      <c r="Y116" s="1469">
        <v>3.003460625351821</v>
      </c>
      <c r="Z116" s="336">
        <v>3.2496661661590394</v>
      </c>
      <c r="AA116" s="267">
        <v>269.75379445919276</v>
      </c>
      <c r="AB116" s="267">
        <v>267.18900000000002</v>
      </c>
      <c r="AC116" s="336">
        <v>-2.5647944591927399</v>
      </c>
      <c r="AD116" s="336">
        <v>-2.0790000000000077</v>
      </c>
      <c r="AE116" s="267"/>
      <c r="AF116" s="336"/>
      <c r="AG116" s="356"/>
      <c r="AH116" s="1887" t="s">
        <v>354</v>
      </c>
      <c r="AI116" s="1888">
        <v>2424.9789999999998</v>
      </c>
      <c r="AJ116" s="351"/>
      <c r="AK116" s="1889">
        <v>126.85600000000022</v>
      </c>
    </row>
    <row r="117" spans="2:37" x14ac:dyDescent="0.2">
      <c r="B117" s="1563" t="s">
        <v>82</v>
      </c>
      <c r="C117" s="1468">
        <v>2</v>
      </c>
      <c r="D117" s="1876">
        <v>8950</v>
      </c>
      <c r="E117" s="1877">
        <v>-57.213999999999999</v>
      </c>
      <c r="F117" s="1877">
        <v>0</v>
      </c>
      <c r="G117" s="1877">
        <v>190</v>
      </c>
      <c r="H117" s="1877">
        <v>80</v>
      </c>
      <c r="I117" s="1877">
        <v>0</v>
      </c>
      <c r="J117" s="1877">
        <v>0</v>
      </c>
      <c r="K117" s="1877">
        <v>1243</v>
      </c>
      <c r="L117" s="1884">
        <v>10405.786</v>
      </c>
      <c r="M117" s="1884">
        <v>10220.16</v>
      </c>
      <c r="N117" s="1877">
        <v>-185.6260000000002</v>
      </c>
      <c r="O117" s="1884">
        <v>2</v>
      </c>
      <c r="P117" s="1877">
        <v>-90.68500000000131</v>
      </c>
      <c r="Q117" s="187"/>
      <c r="R117" s="2947" t="s">
        <v>82</v>
      </c>
      <c r="S117" s="2948"/>
      <c r="T117" s="2948"/>
      <c r="U117" s="2948"/>
      <c r="V117" s="1468">
        <v>2</v>
      </c>
      <c r="W117" s="1469">
        <v>-3725.027</v>
      </c>
      <c r="X117" s="1469">
        <v>925</v>
      </c>
      <c r="Y117" s="1469">
        <v>-3.7250269999999999</v>
      </c>
      <c r="Z117" s="1469">
        <v>5.9122575694444439</v>
      </c>
      <c r="AA117" s="1470">
        <v>915.36271543055557</v>
      </c>
      <c r="AB117" s="1470">
        <v>912.81799999999998</v>
      </c>
      <c r="AC117" s="1469">
        <v>-2.5447154305555841</v>
      </c>
      <c r="AD117" s="1469">
        <v>1.8710000000000946</v>
      </c>
      <c r="AE117" s="1470"/>
      <c r="AF117" s="1469"/>
      <c r="AG117" s="1883"/>
      <c r="AH117" s="350"/>
      <c r="AI117" s="348"/>
      <c r="AJ117" s="348"/>
      <c r="AK117" s="349"/>
    </row>
    <row r="118" spans="2:37" x14ac:dyDescent="0.2">
      <c r="B118" s="1563" t="s">
        <v>82</v>
      </c>
      <c r="C118" s="1468">
        <v>3</v>
      </c>
      <c r="D118" s="1885">
        <v>12900</v>
      </c>
      <c r="E118" s="1877">
        <v>108.24299999999999</v>
      </c>
      <c r="F118" s="1877">
        <v>0</v>
      </c>
      <c r="G118" s="1877">
        <v>0</v>
      </c>
      <c r="H118" s="1877">
        <v>1192</v>
      </c>
      <c r="I118" s="1877">
        <v>0</v>
      </c>
      <c r="J118" s="1877">
        <v>0</v>
      </c>
      <c r="K118" s="1877">
        <v>1296</v>
      </c>
      <c r="L118" s="1884">
        <v>15496.243</v>
      </c>
      <c r="M118" s="1884">
        <v>15710.199000000001</v>
      </c>
      <c r="N118" s="1877">
        <v>213.95600000000013</v>
      </c>
      <c r="O118" s="1884">
        <v>3</v>
      </c>
      <c r="P118" s="1877">
        <v>37.73700000000099</v>
      </c>
      <c r="Q118" s="187"/>
      <c r="R118" s="2947" t="s">
        <v>82</v>
      </c>
      <c r="S118" s="2948"/>
      <c r="T118" s="2948"/>
      <c r="U118" s="2948"/>
      <c r="V118" s="1468">
        <v>3</v>
      </c>
      <c r="W118" s="1469">
        <v>-9353.3262366584222</v>
      </c>
      <c r="X118" s="1469">
        <v>500</v>
      </c>
      <c r="Y118" s="1469">
        <v>-9.3533262366584218</v>
      </c>
      <c r="Z118" s="1469">
        <v>9.9360996379012558</v>
      </c>
      <c r="AA118" s="1470">
        <v>480.71057412544036</v>
      </c>
      <c r="AB118" s="1470">
        <v>533.048</v>
      </c>
      <c r="AC118" s="1469">
        <v>52.337425874559642</v>
      </c>
      <c r="AD118" s="1469">
        <v>-5.73599999999999</v>
      </c>
      <c r="AE118" s="1470"/>
      <c r="AF118" s="1469"/>
      <c r="AG118" s="1883"/>
      <c r="AH118" s="350"/>
      <c r="AI118" s="1886" t="s">
        <v>355</v>
      </c>
      <c r="AJ118" s="348"/>
      <c r="AK118" s="349"/>
    </row>
    <row r="119" spans="2:37" x14ac:dyDescent="0.2">
      <c r="B119" s="1563" t="s">
        <v>82</v>
      </c>
      <c r="C119" s="1468">
        <v>5</v>
      </c>
      <c r="D119" s="1885">
        <v>7200</v>
      </c>
      <c r="E119" s="1877">
        <v>53.619</v>
      </c>
      <c r="F119" s="1877">
        <v>0</v>
      </c>
      <c r="G119" s="1877">
        <v>0</v>
      </c>
      <c r="H119" s="1877">
        <v>0</v>
      </c>
      <c r="I119" s="1877">
        <v>0</v>
      </c>
      <c r="J119" s="1877">
        <v>0</v>
      </c>
      <c r="K119" s="1877">
        <v>0</v>
      </c>
      <c r="L119" s="1884">
        <v>7253.6189999999997</v>
      </c>
      <c r="M119" s="1884">
        <v>7408.66</v>
      </c>
      <c r="N119" s="1877">
        <v>155.04100000000017</v>
      </c>
      <c r="O119" s="1884">
        <v>5</v>
      </c>
      <c r="P119" s="1877">
        <v>-118.88100000000031</v>
      </c>
      <c r="Q119" s="187"/>
      <c r="R119" s="2947" t="s">
        <v>82</v>
      </c>
      <c r="S119" s="2948"/>
      <c r="T119" s="2948"/>
      <c r="U119" s="2948"/>
      <c r="V119" s="1468">
        <v>5</v>
      </c>
      <c r="W119" s="1469">
        <v>-3362.5639130618147</v>
      </c>
      <c r="X119" s="1469">
        <v>460</v>
      </c>
      <c r="Y119" s="1469">
        <v>-3.3625639130618148</v>
      </c>
      <c r="Z119" s="1469">
        <v>0</v>
      </c>
      <c r="AA119" s="1470">
        <v>456.63743608693818</v>
      </c>
      <c r="AB119" s="1470">
        <v>377.19299999999998</v>
      </c>
      <c r="AC119" s="1469">
        <v>-79.444436086938197</v>
      </c>
      <c r="AD119" s="1469">
        <v>29.184000000000026</v>
      </c>
      <c r="AE119" s="1470">
        <v>2105.9569999999999</v>
      </c>
      <c r="AF119" s="1469">
        <v>2150.9720000000002</v>
      </c>
      <c r="AG119" s="1883">
        <v>45.015000000000327</v>
      </c>
      <c r="AH119" s="1887" t="s">
        <v>34</v>
      </c>
      <c r="AI119" s="1888">
        <v>5539.942</v>
      </c>
      <c r="AJ119" s="348"/>
      <c r="AK119" s="349"/>
    </row>
    <row r="120" spans="2:37" x14ac:dyDescent="0.2">
      <c r="B120" s="1563" t="s">
        <v>83</v>
      </c>
      <c r="C120" s="1468"/>
      <c r="D120" s="1876">
        <v>850</v>
      </c>
      <c r="E120" s="1877">
        <v>0</v>
      </c>
      <c r="F120" s="1877">
        <v>0</v>
      </c>
      <c r="G120" s="1877">
        <v>0</v>
      </c>
      <c r="H120" s="1877">
        <v>0</v>
      </c>
      <c r="I120" s="1877">
        <v>0</v>
      </c>
      <c r="J120" s="1877">
        <v>0</v>
      </c>
      <c r="K120" s="1877">
        <v>0</v>
      </c>
      <c r="L120" s="1884">
        <v>850</v>
      </c>
      <c r="M120" s="1884">
        <v>850.2</v>
      </c>
      <c r="N120" s="1877">
        <v>0.20000000000004547</v>
      </c>
      <c r="O120" s="1884" t="s">
        <v>101</v>
      </c>
      <c r="P120" s="1877">
        <v>0</v>
      </c>
      <c r="Q120" s="187"/>
      <c r="R120" s="2947" t="s">
        <v>83</v>
      </c>
      <c r="S120" s="2948"/>
      <c r="T120" s="2948"/>
      <c r="U120" s="2948"/>
      <c r="V120" s="1468"/>
      <c r="W120" s="1469"/>
      <c r="X120" s="1469"/>
      <c r="Y120" s="1469">
        <v>0</v>
      </c>
      <c r="Z120" s="1469">
        <v>0</v>
      </c>
      <c r="AA120" s="1470"/>
      <c r="AB120" s="1470"/>
      <c r="AC120" s="1469"/>
      <c r="AD120" s="1469"/>
      <c r="AE120" s="1470"/>
      <c r="AF120" s="1469"/>
      <c r="AG120" s="1883"/>
      <c r="AH120" s="1887" t="s">
        <v>353</v>
      </c>
      <c r="AI120" s="1888">
        <v>4419.9669999999996</v>
      </c>
      <c r="AJ120" s="351"/>
      <c r="AK120" s="1889">
        <v>1119.9750000000004</v>
      </c>
    </row>
    <row r="121" spans="2:37" x14ac:dyDescent="0.2">
      <c r="B121" s="1563" t="s">
        <v>84</v>
      </c>
      <c r="C121" s="1468"/>
      <c r="D121" s="1876">
        <v>3800</v>
      </c>
      <c r="E121" s="1877">
        <v>-2.1009999999999991</v>
      </c>
      <c r="F121" s="1877">
        <v>0</v>
      </c>
      <c r="G121" s="1877">
        <v>0</v>
      </c>
      <c r="H121" s="1877">
        <v>0</v>
      </c>
      <c r="I121" s="1877">
        <v>0</v>
      </c>
      <c r="J121" s="1877">
        <v>0</v>
      </c>
      <c r="K121" s="1877">
        <v>1007</v>
      </c>
      <c r="L121" s="1884">
        <v>4804.8989999999994</v>
      </c>
      <c r="M121" s="1884">
        <v>4709.3049999999994</v>
      </c>
      <c r="N121" s="1877">
        <v>-95.594000000000051</v>
      </c>
      <c r="O121" s="1884" t="s">
        <v>102</v>
      </c>
      <c r="P121" s="1877">
        <v>161.36499999999978</v>
      </c>
      <c r="Q121" s="187"/>
      <c r="R121" s="2947" t="s">
        <v>84</v>
      </c>
      <c r="S121" s="2948"/>
      <c r="T121" s="2948"/>
      <c r="U121" s="2948"/>
      <c r="V121" s="1468"/>
      <c r="W121" s="1469">
        <v>-51224.435732038692</v>
      </c>
      <c r="X121" s="1469">
        <v>1840</v>
      </c>
      <c r="Y121" s="1469">
        <v>-51.224435732038692</v>
      </c>
      <c r="Z121" s="1469">
        <v>10.732970366225073</v>
      </c>
      <c r="AA121" s="1470">
        <v>1778.0425939017362</v>
      </c>
      <c r="AB121" s="1470">
        <v>1693.5059999999999</v>
      </c>
      <c r="AC121" s="1469">
        <v>-84.536593901736296</v>
      </c>
      <c r="AD121" s="1469">
        <v>-26.744999999999891</v>
      </c>
      <c r="AE121" s="1470">
        <v>1819</v>
      </c>
      <c r="AF121" s="1469">
        <v>1683.6020000000001</v>
      </c>
      <c r="AG121" s="1883">
        <v>-135.39799999999991</v>
      </c>
      <c r="AH121" s="1887" t="s">
        <v>354</v>
      </c>
      <c r="AI121" s="1888">
        <v>5605.8329999999996</v>
      </c>
      <c r="AJ121" s="351"/>
      <c r="AK121" s="1889">
        <v>-65.890999999999622</v>
      </c>
    </row>
    <row r="122" spans="2:37" x14ac:dyDescent="0.2">
      <c r="B122" s="1563" t="s">
        <v>85</v>
      </c>
      <c r="C122" s="1468">
        <v>1</v>
      </c>
      <c r="D122" s="1876">
        <v>0</v>
      </c>
      <c r="E122" s="1877">
        <v>0</v>
      </c>
      <c r="F122" s="1877">
        <v>0</v>
      </c>
      <c r="G122" s="1877">
        <v>0</v>
      </c>
      <c r="H122" s="1877">
        <v>0</v>
      </c>
      <c r="I122" s="1877">
        <v>0</v>
      </c>
      <c r="J122" s="1877">
        <v>0</v>
      </c>
      <c r="K122" s="1877">
        <v>0</v>
      </c>
      <c r="L122" s="1884">
        <v>0</v>
      </c>
      <c r="M122" s="1884">
        <v>0</v>
      </c>
      <c r="N122" s="1877">
        <v>0</v>
      </c>
      <c r="O122" s="1884">
        <v>1</v>
      </c>
      <c r="P122" s="1877">
        <v>0</v>
      </c>
      <c r="Q122" s="187"/>
      <c r="R122" s="2947" t="s">
        <v>85</v>
      </c>
      <c r="S122" s="2948"/>
      <c r="T122" s="2948"/>
      <c r="U122" s="2948"/>
      <c r="V122" s="1468">
        <v>1</v>
      </c>
      <c r="W122" s="1469"/>
      <c r="X122" s="1469"/>
      <c r="Y122" s="1469">
        <v>0</v>
      </c>
      <c r="Z122" s="1469"/>
      <c r="AA122" s="1470"/>
      <c r="AB122" s="1470"/>
      <c r="AC122" s="1469"/>
      <c r="AD122" s="1469"/>
      <c r="AE122" s="1470"/>
      <c r="AF122" s="1469"/>
      <c r="AG122" s="1883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23333.529999999995</v>
      </c>
      <c r="N123" s="159">
        <v>254.72599999999511</v>
      </c>
      <c r="O123" s="154">
        <v>2</v>
      </c>
      <c r="P123" s="159">
        <v>-46.227000000006228</v>
      </c>
      <c r="Q123" s="187"/>
      <c r="R123" s="2908" t="s">
        <v>85</v>
      </c>
      <c r="S123" s="2949"/>
      <c r="T123" s="2949"/>
      <c r="U123" s="2949"/>
      <c r="V123" s="89">
        <v>2</v>
      </c>
      <c r="W123" s="335">
        <v>3365.4944551636968</v>
      </c>
      <c r="X123" s="335">
        <v>80</v>
      </c>
      <c r="Y123" s="1469">
        <v>3.3654944551636969</v>
      </c>
      <c r="Z123" s="335">
        <v>0.49094487268518522</v>
      </c>
      <c r="AA123" s="185">
        <v>82.874549582478508</v>
      </c>
      <c r="AB123" s="185">
        <v>76.516000000000005</v>
      </c>
      <c r="AC123" s="335">
        <v>-6.3585495824785028</v>
      </c>
      <c r="AD123" s="335">
        <v>1.7999999999999829</v>
      </c>
      <c r="AE123" s="185">
        <v>73</v>
      </c>
      <c r="AF123" s="335">
        <v>75.906999999999996</v>
      </c>
      <c r="AG123" s="357">
        <v>2.9069999999999965</v>
      </c>
      <c r="AH123" s="350"/>
      <c r="AI123" s="1886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-298.02199999999993</v>
      </c>
      <c r="F124" s="150">
        <v>0</v>
      </c>
      <c r="G124" s="150">
        <v>350</v>
      </c>
      <c r="H124" s="150">
        <v>1986</v>
      </c>
      <c r="I124" s="150">
        <v>0</v>
      </c>
      <c r="J124" s="150">
        <v>0</v>
      </c>
      <c r="K124" s="150">
        <v>4977</v>
      </c>
      <c r="L124" s="286">
        <v>76414.978000000003</v>
      </c>
      <c r="M124" s="286">
        <v>76541.000999999989</v>
      </c>
      <c r="N124" s="150">
        <v>126.02299999999491</v>
      </c>
      <c r="O124" s="151" t="s">
        <v>81</v>
      </c>
      <c r="P124" s="150">
        <v>-114.54800000000978</v>
      </c>
      <c r="Q124" s="187"/>
      <c r="R124" s="2905" t="s">
        <v>81</v>
      </c>
      <c r="S124" s="2906"/>
      <c r="T124" s="2906"/>
      <c r="U124" s="2907"/>
      <c r="V124" s="179"/>
      <c r="W124" s="180">
        <v>-61296.397801243416</v>
      </c>
      <c r="X124" s="180">
        <v>4075</v>
      </c>
      <c r="Y124" s="180">
        <v>-61.296397801243415</v>
      </c>
      <c r="Z124" s="180">
        <v>30.321938612414996</v>
      </c>
      <c r="AA124" s="180">
        <v>3983.3816635863423</v>
      </c>
      <c r="AB124" s="180">
        <v>3860.27</v>
      </c>
      <c r="AC124" s="180">
        <v>-123.11166358634168</v>
      </c>
      <c r="AD124" s="180">
        <v>-1.705000000000382</v>
      </c>
      <c r="AE124" s="180">
        <v>3997.9569999999999</v>
      </c>
      <c r="AF124" s="180">
        <v>3910.4810000000007</v>
      </c>
      <c r="AG124" s="342">
        <v>-87.475999999999203</v>
      </c>
      <c r="AH124" s="1887" t="s">
        <v>34</v>
      </c>
      <c r="AI124" s="1888">
        <v>8091.777</v>
      </c>
      <c r="AJ124" s="348"/>
      <c r="AK124" s="349"/>
    </row>
    <row r="125" spans="2:37" x14ac:dyDescent="0.2">
      <c r="B125" s="1563" t="s">
        <v>89</v>
      </c>
      <c r="C125" s="1468"/>
      <c r="D125" s="1876">
        <v>920</v>
      </c>
      <c r="E125" s="1877">
        <v>0</v>
      </c>
      <c r="F125" s="1877">
        <v>0</v>
      </c>
      <c r="G125" s="1877">
        <v>0</v>
      </c>
      <c r="H125" s="1877">
        <v>0</v>
      </c>
      <c r="I125" s="1877">
        <v>0</v>
      </c>
      <c r="J125" s="1877">
        <v>0</v>
      </c>
      <c r="K125" s="1877">
        <v>220</v>
      </c>
      <c r="L125" s="1884">
        <v>1140</v>
      </c>
      <c r="M125" s="1884">
        <v>1140.2000000000007</v>
      </c>
      <c r="N125" s="1877">
        <v>0.2000000000007276</v>
      </c>
      <c r="O125" s="1884" t="s">
        <v>86</v>
      </c>
      <c r="P125" s="1877">
        <v>1.8189894035458565E-12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1469">
        <v>0.93567631774005111</v>
      </c>
      <c r="Z125" s="182">
        <v>14.601617559734303</v>
      </c>
      <c r="AA125" s="267">
        <v>906.33405875800577</v>
      </c>
      <c r="AB125" s="267">
        <v>942.66200000000003</v>
      </c>
      <c r="AC125" s="1469">
        <v>36.327941241994267</v>
      </c>
      <c r="AD125" s="182">
        <v>13.113000000000056</v>
      </c>
      <c r="AE125" s="267">
        <v>939</v>
      </c>
      <c r="AF125" s="1469">
        <v>971.75299999999993</v>
      </c>
      <c r="AG125" s="1469">
        <v>32.752999999999929</v>
      </c>
      <c r="AH125" s="1887" t="s">
        <v>353</v>
      </c>
      <c r="AI125" s="1888">
        <v>6778.6119999999992</v>
      </c>
      <c r="AJ125" s="351"/>
      <c r="AK125" s="1889">
        <v>1313.1650000000009</v>
      </c>
    </row>
    <row r="126" spans="2:37" ht="13.5" thickBot="1" x14ac:dyDescent="0.25">
      <c r="B126" s="1563" t="s">
        <v>90</v>
      </c>
      <c r="C126" s="1468"/>
      <c r="D126" s="1876">
        <v>1270</v>
      </c>
      <c r="E126" s="1877">
        <v>0</v>
      </c>
      <c r="F126" s="1877">
        <v>0</v>
      </c>
      <c r="G126" s="1877">
        <v>0</v>
      </c>
      <c r="H126" s="1877">
        <v>0</v>
      </c>
      <c r="I126" s="1877">
        <v>0</v>
      </c>
      <c r="J126" s="1877">
        <v>0</v>
      </c>
      <c r="K126" s="1877">
        <v>360</v>
      </c>
      <c r="L126" s="1884">
        <v>1630</v>
      </c>
      <c r="M126" s="1884">
        <v>1630.0000000000002</v>
      </c>
      <c r="N126" s="1877">
        <v>0</v>
      </c>
      <c r="O126" s="1884" t="s">
        <v>103</v>
      </c>
      <c r="P126" s="1877">
        <v>-0.19999999999959073</v>
      </c>
      <c r="Q126" s="187"/>
      <c r="R126" s="2947" t="s">
        <v>90</v>
      </c>
      <c r="S126" s="2948"/>
      <c r="T126" s="2948"/>
      <c r="U126" s="2948"/>
      <c r="V126" s="1468"/>
      <c r="W126" s="1469">
        <v>0</v>
      </c>
      <c r="X126" s="1469">
        <v>50</v>
      </c>
      <c r="Y126" s="1469">
        <v>0</v>
      </c>
      <c r="Z126" s="182">
        <v>0</v>
      </c>
      <c r="AA126" s="1470">
        <v>50</v>
      </c>
      <c r="AB126" s="1470">
        <v>35.402000000000001</v>
      </c>
      <c r="AC126" s="1469">
        <v>-14.597999999999999</v>
      </c>
      <c r="AD126" s="182">
        <v>-0.46800000000000352</v>
      </c>
      <c r="AE126" s="1470">
        <v>34</v>
      </c>
      <c r="AF126" s="1469">
        <v>35.411000000000001</v>
      </c>
      <c r="AG126" s="1469">
        <v>1.4110000000000014</v>
      </c>
      <c r="AH126" s="352" t="s">
        <v>354</v>
      </c>
      <c r="AI126" s="1890">
        <v>8030.8119999999999</v>
      </c>
      <c r="AJ126" s="354"/>
      <c r="AK126" s="1891">
        <v>60.965000000000146</v>
      </c>
    </row>
    <row r="127" spans="2:37" x14ac:dyDescent="0.2">
      <c r="B127" s="1563" t="s">
        <v>91</v>
      </c>
      <c r="C127" s="1468"/>
      <c r="D127" s="1876">
        <v>0</v>
      </c>
      <c r="E127" s="1877">
        <v>0</v>
      </c>
      <c r="F127" s="1877">
        <v>0</v>
      </c>
      <c r="G127" s="1877">
        <v>0</v>
      </c>
      <c r="H127" s="1877">
        <v>0</v>
      </c>
      <c r="I127" s="1877">
        <v>0</v>
      </c>
      <c r="J127" s="1877">
        <v>0</v>
      </c>
      <c r="K127" s="1877">
        <v>0</v>
      </c>
      <c r="L127" s="1884">
        <v>0</v>
      </c>
      <c r="M127" s="1884">
        <v>0</v>
      </c>
      <c r="N127" s="1877">
        <v>0</v>
      </c>
      <c r="O127" s="1884" t="s">
        <v>104</v>
      </c>
      <c r="P127" s="1877">
        <v>0</v>
      </c>
      <c r="Q127" s="187"/>
      <c r="R127" s="2947" t="s">
        <v>91</v>
      </c>
      <c r="S127" s="2948"/>
      <c r="T127" s="2948"/>
      <c r="U127" s="2948"/>
      <c r="V127" s="1468"/>
      <c r="W127" s="1469"/>
      <c r="X127" s="1469"/>
      <c r="Y127" s="1469">
        <v>0</v>
      </c>
      <c r="Z127" s="1469"/>
      <c r="AA127" s="1470"/>
      <c r="AB127" s="1470"/>
      <c r="AC127" s="1469"/>
      <c r="AD127" s="1469"/>
      <c r="AE127" s="1470"/>
      <c r="AF127" s="1469"/>
      <c r="AG127" s="1469"/>
      <c r="AH127" s="337"/>
      <c r="AI127" s="337"/>
      <c r="AK127" s="346"/>
    </row>
    <row r="128" spans="2:37" x14ac:dyDescent="0.2">
      <c r="B128" s="1563" t="s">
        <v>92</v>
      </c>
      <c r="C128" s="1468"/>
      <c r="D128" s="1876">
        <v>0</v>
      </c>
      <c r="E128" s="1877">
        <v>0</v>
      </c>
      <c r="F128" s="1877">
        <v>0</v>
      </c>
      <c r="G128" s="1877">
        <v>0</v>
      </c>
      <c r="H128" s="1877">
        <v>0</v>
      </c>
      <c r="I128" s="1877">
        <v>0</v>
      </c>
      <c r="J128" s="1877">
        <v>0</v>
      </c>
      <c r="K128" s="1877">
        <v>0</v>
      </c>
      <c r="L128" s="1884">
        <v>0</v>
      </c>
      <c r="M128" s="1884">
        <v>0</v>
      </c>
      <c r="N128" s="1877">
        <v>0</v>
      </c>
      <c r="O128" s="1884" t="s">
        <v>87</v>
      </c>
      <c r="P128" s="1877">
        <v>0</v>
      </c>
      <c r="Q128" s="187"/>
      <c r="R128" s="2947" t="s">
        <v>92</v>
      </c>
      <c r="S128" s="2948"/>
      <c r="T128" s="2948"/>
      <c r="U128" s="2948"/>
      <c r="V128" s="1468"/>
      <c r="W128" s="1469"/>
      <c r="X128" s="1469"/>
      <c r="Y128" s="1469">
        <v>0</v>
      </c>
      <c r="Z128" s="1469"/>
      <c r="AA128" s="1470"/>
      <c r="AB128" s="1470"/>
      <c r="AC128" s="1469"/>
      <c r="AD128" s="1469"/>
      <c r="AE128" s="1470"/>
      <c r="AF128" s="1469"/>
      <c r="AG128" s="1469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14719.970000000001</v>
      </c>
      <c r="N129" s="159">
        <v>321.09800000000178</v>
      </c>
      <c r="O129" s="154" t="s">
        <v>105</v>
      </c>
      <c r="P129" s="159">
        <v>-174.02999999999884</v>
      </c>
      <c r="Q129" s="187"/>
      <c r="R129" s="2947" t="s">
        <v>93</v>
      </c>
      <c r="S129" s="2948"/>
      <c r="T129" s="2948"/>
      <c r="U129" s="2948"/>
      <c r="V129" s="1468"/>
      <c r="W129" s="335"/>
      <c r="X129" s="335"/>
      <c r="Y129" s="335">
        <v>0</v>
      </c>
      <c r="Z129" s="335"/>
      <c r="AA129" s="185"/>
      <c r="AB129" s="185"/>
      <c r="AC129" s="1469"/>
      <c r="AD129" s="335"/>
      <c r="AE129" s="185"/>
      <c r="AF129" s="1469"/>
      <c r="AG129" s="1469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17490.170000000002</v>
      </c>
      <c r="N130" s="150">
        <v>321.2980000000025</v>
      </c>
      <c r="O130" s="151" t="s">
        <v>88</v>
      </c>
      <c r="P130" s="150">
        <v>-174.22999999999593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14.601617559734303</v>
      </c>
      <c r="AA130" s="180">
        <v>956.33405875800577</v>
      </c>
      <c r="AB130" s="180">
        <v>978.06400000000008</v>
      </c>
      <c r="AC130" s="180">
        <v>21.729941241994268</v>
      </c>
      <c r="AD130" s="180">
        <v>12.644999999999982</v>
      </c>
      <c r="AE130" s="180">
        <v>973</v>
      </c>
      <c r="AF130" s="180">
        <v>1007.164</v>
      </c>
      <c r="AG130" s="180">
        <v>34.163999999999987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887.86200000000019</v>
      </c>
      <c r="F131" s="163">
        <v>0</v>
      </c>
      <c r="G131" s="163">
        <v>460</v>
      </c>
      <c r="H131" s="163">
        <v>1986</v>
      </c>
      <c r="I131" s="163">
        <v>0</v>
      </c>
      <c r="J131" s="167">
        <v>130</v>
      </c>
      <c r="K131" s="163">
        <v>6902</v>
      </c>
      <c r="L131" s="163">
        <v>233045.86199999999</v>
      </c>
      <c r="M131" s="163">
        <v>232289.34</v>
      </c>
      <c r="N131" s="167">
        <v>-756.52199999999971</v>
      </c>
      <c r="O131" s="165" t="s">
        <v>284</v>
      </c>
      <c r="P131" s="167">
        <v>-940.8700000000099</v>
      </c>
      <c r="Q131" s="88"/>
      <c r="R131" s="2890" t="s">
        <v>284</v>
      </c>
      <c r="S131" s="2891"/>
      <c r="T131" s="2891"/>
      <c r="U131" s="2892"/>
      <c r="V131" s="181"/>
      <c r="W131" s="181">
        <v>-72650.42694764612</v>
      </c>
      <c r="X131" s="181">
        <v>5759.7</v>
      </c>
      <c r="Y131" s="181">
        <v>-72.650426947646125</v>
      </c>
      <c r="Z131" s="181">
        <v>50.712974880785154</v>
      </c>
      <c r="AA131" s="181">
        <v>5636.3365981715697</v>
      </c>
      <c r="AB131" s="181">
        <v>5551.6190000000006</v>
      </c>
      <c r="AC131" s="181">
        <v>-84.717598171568781</v>
      </c>
      <c r="AD131" s="181">
        <v>8.727999999999156</v>
      </c>
      <c r="AE131" s="181">
        <v>5700.9570000000003</v>
      </c>
      <c r="AF131" s="181">
        <v>5631.4900000000007</v>
      </c>
      <c r="AG131" s="181">
        <v>-69.466999999999643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3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461.91000000000014</v>
      </c>
      <c r="F133" s="163">
        <v>0</v>
      </c>
      <c r="G133" s="163">
        <v>945</v>
      </c>
      <c r="H133" s="163">
        <v>2026</v>
      </c>
      <c r="I133" s="163">
        <v>906.94187499999998</v>
      </c>
      <c r="J133" s="167">
        <v>130</v>
      </c>
      <c r="K133" s="163">
        <v>16780</v>
      </c>
      <c r="L133" s="163">
        <v>395415.96812500001</v>
      </c>
      <c r="M133" s="163">
        <v>395334.46305000002</v>
      </c>
      <c r="N133" s="167">
        <v>-81.505074999999351</v>
      </c>
      <c r="O133" s="165" t="s">
        <v>94</v>
      </c>
      <c r="P133" s="167">
        <v>-1911.1380000000208</v>
      </c>
      <c r="Q133" s="88"/>
      <c r="R133" s="2890" t="s">
        <v>94</v>
      </c>
      <c r="S133" s="2891"/>
      <c r="T133" s="2891"/>
      <c r="U133" s="2892"/>
      <c r="V133" s="181"/>
      <c r="W133" s="181">
        <v>-72838.732402990805</v>
      </c>
      <c r="X133" s="181">
        <v>8323.2999999999993</v>
      </c>
      <c r="Y133" s="181">
        <v>-72.8387324029908</v>
      </c>
      <c r="Z133" s="181">
        <v>131.854317247734</v>
      </c>
      <c r="AA133" s="181">
        <v>8118.6069503492763</v>
      </c>
      <c r="AB133" s="181">
        <v>8080.7780000000002</v>
      </c>
      <c r="AC133" s="181">
        <v>-37.828950349275338</v>
      </c>
      <c r="AD133" s="181">
        <v>14.806999999999789</v>
      </c>
      <c r="AE133" s="181">
        <v>8154.1620000000003</v>
      </c>
      <c r="AF133" s="181">
        <v>8206.17</v>
      </c>
      <c r="AG133" s="181">
        <v>52.007999999999811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98" priority="9" operator="lessThan">
      <formula>0</formula>
    </cfRule>
  </conditionalFormatting>
  <conditionalFormatting sqref="AJ120:AJ121">
    <cfRule type="cellIs" dxfId="197" priority="8" operator="lessThan">
      <formula>0</formula>
    </cfRule>
  </conditionalFormatting>
  <conditionalFormatting sqref="AJ125:AJ126">
    <cfRule type="cellIs" dxfId="196" priority="7" operator="lessThan">
      <formula>0</formula>
    </cfRule>
  </conditionalFormatting>
  <conditionalFormatting sqref="AK115:AK116">
    <cfRule type="cellIs" dxfId="195" priority="6" operator="lessThan">
      <formula>0</formula>
    </cfRule>
  </conditionalFormatting>
  <conditionalFormatting sqref="AK120:AK121">
    <cfRule type="cellIs" dxfId="194" priority="5" operator="lessThan">
      <formula>0</formula>
    </cfRule>
  </conditionalFormatting>
  <conditionalFormatting sqref="AK125:AK126">
    <cfRule type="cellIs" dxfId="193" priority="4" operator="lessThan">
      <formula>0</formula>
    </cfRule>
  </conditionalFormatting>
  <conditionalFormatting sqref="AK112:AK126">
    <cfRule type="cellIs" dxfId="192" priority="3" operator="lessThan">
      <formula>0</formula>
    </cfRule>
  </conditionalFormatting>
  <conditionalFormatting sqref="AK76:AK105">
    <cfRule type="cellIs" dxfId="191" priority="2" operator="lessThan">
      <formula>0</formula>
    </cfRule>
  </conditionalFormatting>
  <conditionalFormatting sqref="AK75">
    <cfRule type="cellIs" dxfId="190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1" sqref="L2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1626.4729999999997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99" t="s">
        <v>1</v>
      </c>
      <c r="C3" s="215" t="s">
        <v>23</v>
      </c>
      <c r="D3" s="1906" t="s">
        <v>2</v>
      </c>
      <c r="E3" s="1901" t="s">
        <v>3</v>
      </c>
      <c r="F3" s="1901" t="s">
        <v>4</v>
      </c>
      <c r="G3" s="1899" t="s">
        <v>5</v>
      </c>
      <c r="H3" s="190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900"/>
      <c r="D4" s="451" t="s">
        <v>12</v>
      </c>
      <c r="E4" s="1902" t="s">
        <v>13</v>
      </c>
      <c r="F4" s="1902" t="s">
        <v>14</v>
      </c>
      <c r="G4" s="190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9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90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0.77419354838712007</v>
      </c>
      <c r="I8" s="1486">
        <v>0</v>
      </c>
      <c r="J8" s="1486">
        <v>0</v>
      </c>
      <c r="K8" s="1486">
        <v>0</v>
      </c>
      <c r="L8" s="99">
        <v>381.67680645161289</v>
      </c>
      <c r="M8" s="99">
        <v>381.61459220053456</v>
      </c>
      <c r="N8" s="1486">
        <v>-6.2214251078330562E-2</v>
      </c>
      <c r="O8" s="99">
        <v>381.61459220053456</v>
      </c>
      <c r="P8" s="1486">
        <v>-6.2214251078330562E-2</v>
      </c>
      <c r="Q8" s="1486">
        <v>0</v>
      </c>
      <c r="R8" s="1486">
        <v>0</v>
      </c>
      <c r="S8" s="87"/>
      <c r="T8" s="101">
        <v>2</v>
      </c>
      <c r="U8" s="1486">
        <v>3.18873451603082</v>
      </c>
      <c r="V8" s="1486">
        <v>3.18873451603082</v>
      </c>
      <c r="W8" s="1486">
        <v>0</v>
      </c>
      <c r="X8" s="1486">
        <v>-2.9575000000000022</v>
      </c>
      <c r="Y8" s="1486">
        <v>0</v>
      </c>
      <c r="Z8" s="1486">
        <v>0</v>
      </c>
      <c r="AA8" s="1486">
        <v>-1</v>
      </c>
      <c r="AB8" s="99">
        <v>377.71930645161291</v>
      </c>
      <c r="AC8" s="1486">
        <v>31.476608870967741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381.61459220053456</v>
      </c>
      <c r="AI8" s="1486">
        <v>3.8952857489216512</v>
      </c>
      <c r="AJ8" s="102">
        <v>6.5974186981675302</v>
      </c>
      <c r="AK8" s="1486">
        <v>3.18873451603082</v>
      </c>
    </row>
    <row r="9" spans="1:37" ht="15" customHeight="1" x14ac:dyDescent="0.2">
      <c r="A9" s="86"/>
      <c r="B9" s="1894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1.6645161290321999</v>
      </c>
      <c r="I9" s="375">
        <v>0</v>
      </c>
      <c r="J9" s="375">
        <v>0</v>
      </c>
      <c r="K9" s="375">
        <v>1.62083333333333</v>
      </c>
      <c r="L9" s="372">
        <v>617.99165053763454</v>
      </c>
      <c r="M9" s="372">
        <v>621.66081923580202</v>
      </c>
      <c r="N9" s="375">
        <v>3.669168698167482</v>
      </c>
      <c r="O9" s="372">
        <v>621.66081923580202</v>
      </c>
      <c r="P9" s="375">
        <v>3.669168698167482</v>
      </c>
      <c r="Q9" s="375">
        <v>0</v>
      </c>
      <c r="R9" s="375">
        <v>0</v>
      </c>
      <c r="S9" s="87"/>
      <c r="T9" s="740">
        <v>4</v>
      </c>
      <c r="U9" s="375">
        <v>-4.7537073399313385</v>
      </c>
      <c r="V9" s="375">
        <v>-4.7537073399313385</v>
      </c>
      <c r="W9" s="375">
        <v>0</v>
      </c>
      <c r="X9" s="375">
        <v>-2.9282500000000002</v>
      </c>
      <c r="Y9" s="375">
        <v>0</v>
      </c>
      <c r="Z9" s="375">
        <v>0</v>
      </c>
      <c r="AA9" s="1513">
        <v>0</v>
      </c>
      <c r="AB9" s="372">
        <v>616.68423387096777</v>
      </c>
      <c r="AC9" s="375">
        <v>51.255283378136205</v>
      </c>
      <c r="AD9" s="375">
        <v>2.0289999999999999</v>
      </c>
      <c r="AE9" s="375">
        <v>1.62083333333333</v>
      </c>
      <c r="AF9" s="375">
        <v>0.4081666666666699</v>
      </c>
      <c r="AG9" s="375">
        <v>0</v>
      </c>
      <c r="AH9" s="372">
        <v>621.66081923580202</v>
      </c>
      <c r="AI9" s="1513">
        <v>4.97658536483425</v>
      </c>
      <c r="AJ9" s="376">
        <v>1.2104997008639771</v>
      </c>
      <c r="AK9" s="375">
        <v>-4.7537073399313385</v>
      </c>
    </row>
    <row r="10" spans="1:37" ht="15" customHeight="1" x14ac:dyDescent="0.2">
      <c r="A10" s="86"/>
      <c r="B10" s="1894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253.21049970086398</v>
      </c>
      <c r="N10" s="375">
        <v>1.2104997008639771</v>
      </c>
      <c r="O10" s="372">
        <v>253.21049970086398</v>
      </c>
      <c r="P10" s="375">
        <v>1.2104997008639771</v>
      </c>
      <c r="Q10" s="375">
        <v>2063.5039999999999</v>
      </c>
      <c r="R10" s="375">
        <v>-807.01808886279946</v>
      </c>
      <c r="S10" s="449"/>
      <c r="T10" s="374">
        <v>7</v>
      </c>
      <c r="U10" s="375">
        <v>4.1890693334951834</v>
      </c>
      <c r="V10" s="375">
        <v>4.1890693334951834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253.21049970086398</v>
      </c>
      <c r="AI10" s="1513">
        <v>1.2104997008639771</v>
      </c>
      <c r="AJ10" s="376">
        <v>26.189212913365736</v>
      </c>
      <c r="AK10" s="375">
        <v>4.1890693334951834</v>
      </c>
    </row>
    <row r="11" spans="1:37" ht="15" customHeight="1" x14ac:dyDescent="0.2">
      <c r="A11" s="86"/>
      <c r="B11" s="1894" t="s">
        <v>41</v>
      </c>
      <c r="C11" s="374"/>
      <c r="D11" s="374">
        <v>1459</v>
      </c>
      <c r="E11" s="375">
        <v>8.2519999999999953</v>
      </c>
      <c r="F11" s="375">
        <v>0</v>
      </c>
      <c r="G11" s="375">
        <v>0</v>
      </c>
      <c r="H11" s="375">
        <v>8.1290322580645196</v>
      </c>
      <c r="I11" s="375">
        <v>0</v>
      </c>
      <c r="J11" s="375">
        <v>0</v>
      </c>
      <c r="K11" s="375">
        <v>24.848931712962958</v>
      </c>
      <c r="L11" s="372">
        <v>1434.2740360289724</v>
      </c>
      <c r="M11" s="372">
        <v>1408.5509989423381</v>
      </c>
      <c r="N11" s="375">
        <v>-25.723037086634349</v>
      </c>
      <c r="O11" s="372">
        <v>1408.5509989423381</v>
      </c>
      <c r="P11" s="375">
        <v>-25.723037086634349</v>
      </c>
      <c r="Q11" s="375">
        <v>1459.606</v>
      </c>
      <c r="R11" s="375">
        <v>-51.055001057661912</v>
      </c>
      <c r="S11" s="87"/>
      <c r="T11" s="397" t="s">
        <v>161</v>
      </c>
      <c r="U11" s="375">
        <v>11.744629129711939</v>
      </c>
      <c r="V11" s="375">
        <v>11.744629129711939</v>
      </c>
      <c r="W11" s="375">
        <v>0</v>
      </c>
      <c r="X11" s="375">
        <v>-39.712250000000004</v>
      </c>
      <c r="Y11" s="375">
        <v>0</v>
      </c>
      <c r="Z11" s="375">
        <v>0</v>
      </c>
      <c r="AA11" s="1513">
        <v>-12.2</v>
      </c>
      <c r="AB11" s="372">
        <v>1407.2107177419352</v>
      </c>
      <c r="AC11" s="375">
        <v>115.19681550241437</v>
      </c>
      <c r="AD11" s="375">
        <v>16.416</v>
      </c>
      <c r="AE11" s="375">
        <v>24.848931712962958</v>
      </c>
      <c r="AF11" s="375">
        <v>-8.432931712962958</v>
      </c>
      <c r="AG11" s="375">
        <v>0</v>
      </c>
      <c r="AH11" s="372">
        <v>1408.5509989423381</v>
      </c>
      <c r="AI11" s="1513">
        <v>1.3402812004028419</v>
      </c>
      <c r="AJ11" s="398">
        <v>33.044996042931984</v>
      </c>
      <c r="AK11" s="375">
        <v>11.744629129711939</v>
      </c>
    </row>
    <row r="12" spans="1:37" ht="15" customHeight="1" x14ac:dyDescent="0.2">
      <c r="A12" s="86"/>
      <c r="B12" s="1894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1.333333333333E-2</v>
      </c>
      <c r="L12" s="372">
        <v>234.98666666666668</v>
      </c>
      <c r="M12" s="372">
        <v>235.38288487505548</v>
      </c>
      <c r="N12" s="375">
        <v>0.3962182083888024</v>
      </c>
      <c r="O12" s="372">
        <v>235.38288487505548</v>
      </c>
      <c r="P12" s="375">
        <v>0.3962182083888024</v>
      </c>
      <c r="Q12" s="375">
        <v>0</v>
      </c>
      <c r="R12" s="375">
        <v>0</v>
      </c>
      <c r="S12" s="87"/>
      <c r="T12" s="1894">
        <v>11</v>
      </c>
      <c r="U12" s="375">
        <v>-3.0692270419108922</v>
      </c>
      <c r="V12" s="375">
        <v>-3.0692270419108922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19.582222222222224</v>
      </c>
      <c r="AD12" s="375">
        <v>1.429</v>
      </c>
      <c r="AE12" s="375">
        <v>1.333333333333E-2</v>
      </c>
      <c r="AF12" s="375">
        <v>1.41566666666667</v>
      </c>
      <c r="AG12" s="375">
        <v>0</v>
      </c>
      <c r="AH12" s="372">
        <v>235.38288487505548</v>
      </c>
      <c r="AI12" s="1513">
        <v>0.38288487505548119</v>
      </c>
      <c r="AJ12" s="376">
        <v>74.77632996337536</v>
      </c>
      <c r="AK12" s="375">
        <v>-3.0692270419108922</v>
      </c>
    </row>
    <row r="13" spans="1:37" ht="15" customHeight="1" x14ac:dyDescent="0.2">
      <c r="A13" s="86"/>
      <c r="B13" s="189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0.77419354838712007</v>
      </c>
      <c r="I13" s="375">
        <v>0</v>
      </c>
      <c r="J13" s="375">
        <v>0</v>
      </c>
      <c r="K13" s="375">
        <v>0</v>
      </c>
      <c r="L13" s="372">
        <v>394.74980645161287</v>
      </c>
      <c r="M13" s="372">
        <v>423.93580249454487</v>
      </c>
      <c r="N13" s="375">
        <v>29.185996042932004</v>
      </c>
      <c r="O13" s="372">
        <v>423.93580249454487</v>
      </c>
      <c r="P13" s="375">
        <v>29.185996042932004</v>
      </c>
      <c r="Q13" s="375">
        <v>0</v>
      </c>
      <c r="R13" s="375">
        <v>0</v>
      </c>
      <c r="S13" s="87"/>
      <c r="T13" s="1895">
        <v>13</v>
      </c>
      <c r="U13" s="375">
        <v>22.257666494858654</v>
      </c>
      <c r="V13" s="375">
        <v>22.257666494858654</v>
      </c>
      <c r="W13" s="375">
        <v>0</v>
      </c>
      <c r="X13" s="375">
        <v>-3.859</v>
      </c>
      <c r="Y13" s="375">
        <v>0</v>
      </c>
      <c r="Z13" s="375">
        <v>0</v>
      </c>
      <c r="AA13" s="1513">
        <v>0</v>
      </c>
      <c r="AB13" s="372">
        <v>390.89080645161289</v>
      </c>
      <c r="AC13" s="375">
        <v>32.574233870967738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423.93580249454487</v>
      </c>
      <c r="AI13" s="1513">
        <v>33.044996042931984</v>
      </c>
      <c r="AJ13" s="376">
        <v>15.822260453826559</v>
      </c>
      <c r="AK13" s="375">
        <v>22.257666494858654</v>
      </c>
    </row>
    <row r="14" spans="1:37" ht="15" customHeight="1" thickBot="1" x14ac:dyDescent="0.25">
      <c r="A14" s="86"/>
      <c r="B14" s="189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0.38709677419356003</v>
      </c>
      <c r="I14" s="90">
        <v>0</v>
      </c>
      <c r="J14" s="90">
        <v>0</v>
      </c>
      <c r="K14" s="90">
        <v>0</v>
      </c>
      <c r="L14" s="399">
        <v>203.00590322580643</v>
      </c>
      <c r="M14" s="399">
        <v>203.59060187654211</v>
      </c>
      <c r="N14" s="90">
        <v>0.58469865073567462</v>
      </c>
      <c r="O14" s="399">
        <v>203.59060187654211</v>
      </c>
      <c r="P14" s="90">
        <v>0.58469865073567462</v>
      </c>
      <c r="Q14" s="90">
        <v>0</v>
      </c>
      <c r="R14" s="90">
        <v>862.90928924614252</v>
      </c>
      <c r="S14" s="87"/>
      <c r="T14" s="1897">
        <v>15</v>
      </c>
      <c r="U14" s="90">
        <v>3.5786226889803743</v>
      </c>
      <c r="V14" s="90">
        <v>3.5786226889803743</v>
      </c>
      <c r="W14" s="90">
        <v>0</v>
      </c>
      <c r="X14" s="90">
        <v>-2.8580000000000001</v>
      </c>
      <c r="Y14" s="90">
        <v>0</v>
      </c>
      <c r="Z14" s="90">
        <v>0</v>
      </c>
      <c r="AA14" s="90">
        <v>0</v>
      </c>
      <c r="AB14" s="399">
        <v>200.14790322580643</v>
      </c>
      <c r="AC14" s="90">
        <v>16.678991935483868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203.59060187654211</v>
      </c>
      <c r="AI14" s="90">
        <v>3.4426986507356787</v>
      </c>
      <c r="AJ14" s="191">
        <v>3.0792004909924771</v>
      </c>
      <c r="AK14" s="90">
        <v>3.5786226889803743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20.896999999999998</v>
      </c>
      <c r="F15" s="275">
        <v>0</v>
      </c>
      <c r="G15" s="275">
        <v>0</v>
      </c>
      <c r="H15" s="275">
        <v>11.729032258064519</v>
      </c>
      <c r="I15" s="275">
        <v>0</v>
      </c>
      <c r="J15" s="275">
        <v>0</v>
      </c>
      <c r="K15" s="275">
        <v>26.483098379629617</v>
      </c>
      <c r="L15" s="93">
        <v>3518.684869362306</v>
      </c>
      <c r="M15" s="93">
        <v>3527.9461993256814</v>
      </c>
      <c r="N15" s="275">
        <v>9.2613299633752604</v>
      </c>
      <c r="O15" s="93">
        <v>3527.6</v>
      </c>
      <c r="P15" s="275">
        <v>8.9151306376938919</v>
      </c>
      <c r="Q15" s="275">
        <v>3523.1099999999997</v>
      </c>
      <c r="R15" s="275">
        <v>4.8361993256811502</v>
      </c>
      <c r="S15" s="87"/>
      <c r="T15" s="96" t="s">
        <v>40</v>
      </c>
      <c r="U15" s="275">
        <v>37.13578778123474</v>
      </c>
      <c r="V15" s="275">
        <v>37.13578778123474</v>
      </c>
      <c r="W15" s="275">
        <v>0</v>
      </c>
      <c r="X15" s="275">
        <v>-52.315000000000005</v>
      </c>
      <c r="Y15" s="275">
        <v>0</v>
      </c>
      <c r="Z15" s="275">
        <v>0</v>
      </c>
      <c r="AA15" s="275">
        <v>-13.2</v>
      </c>
      <c r="AB15" s="93">
        <v>3479.6529677419358</v>
      </c>
      <c r="AC15" s="275">
        <v>287.76415578019214</v>
      </c>
      <c r="AD15" s="275">
        <v>29.300999999999998</v>
      </c>
      <c r="AE15" s="275">
        <v>26.483098379629617</v>
      </c>
      <c r="AF15" s="275">
        <v>2.8179016203703817</v>
      </c>
      <c r="AG15" s="275">
        <v>0</v>
      </c>
      <c r="AH15" s="93">
        <v>3527.9461993256814</v>
      </c>
      <c r="AI15" s="275">
        <v>48.293231583745637</v>
      </c>
      <c r="AJ15" s="98">
        <v>4.0963783087997854</v>
      </c>
      <c r="AK15" s="275">
        <v>37.135787781235194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27</v>
      </c>
      <c r="G16" s="276">
        <v>0</v>
      </c>
      <c r="H16" s="276">
        <v>0</v>
      </c>
      <c r="I16" s="276">
        <v>0</v>
      </c>
      <c r="J16" s="276">
        <v>0</v>
      </c>
      <c r="K16" s="276">
        <v>0.73166666666667002</v>
      </c>
      <c r="L16" s="99">
        <v>131.4443333333333</v>
      </c>
      <c r="M16" s="99">
        <v>107.39289378715986</v>
      </c>
      <c r="N16" s="276">
        <v>-24.051439546173441</v>
      </c>
      <c r="O16" s="99">
        <v>107.39289378715986</v>
      </c>
      <c r="P16" s="276">
        <v>-24.051439546173441</v>
      </c>
      <c r="Q16" s="276">
        <v>0</v>
      </c>
      <c r="R16" s="276">
        <v>0</v>
      </c>
      <c r="S16" s="87"/>
      <c r="T16" s="101">
        <v>1</v>
      </c>
      <c r="U16" s="276">
        <v>-1.2488173926170418</v>
      </c>
      <c r="V16" s="276">
        <v>-1.2488173926170418</v>
      </c>
      <c r="W16" s="276">
        <v>0</v>
      </c>
      <c r="X16" s="276">
        <v>-14.873699999999996</v>
      </c>
      <c r="Y16" s="276">
        <v>2</v>
      </c>
      <c r="Z16" s="276">
        <v>0</v>
      </c>
      <c r="AA16" s="276">
        <v>0</v>
      </c>
      <c r="AB16" s="99">
        <v>92.302299999999974</v>
      </c>
      <c r="AC16" s="276">
        <v>7.630886111111109</v>
      </c>
      <c r="AD16" s="276">
        <v>1.732</v>
      </c>
      <c r="AE16" s="276">
        <v>0.73166666666667002</v>
      </c>
      <c r="AF16" s="276">
        <v>1.00033333333333</v>
      </c>
      <c r="AG16" s="276">
        <v>0</v>
      </c>
      <c r="AH16" s="99">
        <v>107.39289378715986</v>
      </c>
      <c r="AI16" s="276">
        <v>15.090593787159889</v>
      </c>
      <c r="AJ16" s="102">
        <v>1.5849093513025991</v>
      </c>
      <c r="AK16" s="276">
        <v>-1.2488173926170418</v>
      </c>
    </row>
    <row r="17" spans="1:37" ht="15" customHeight="1" x14ac:dyDescent="0.2">
      <c r="A17" s="86"/>
      <c r="B17" s="189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1.51329166666667</v>
      </c>
      <c r="L17" s="377">
        <v>80.486708333333326</v>
      </c>
      <c r="M17" s="377">
        <v>83.565908824325803</v>
      </c>
      <c r="N17" s="375">
        <v>3.0792004909924771</v>
      </c>
      <c r="O17" s="377">
        <v>83.565908824325803</v>
      </c>
      <c r="P17" s="375">
        <v>3.0792004909924771</v>
      </c>
      <c r="Q17" s="375">
        <v>740.97699999999998</v>
      </c>
      <c r="R17" s="375">
        <v>13.254503466032475</v>
      </c>
      <c r="S17" s="87"/>
      <c r="T17" s="740">
        <v>2</v>
      </c>
      <c r="U17" s="375">
        <v>7.3193054936327826</v>
      </c>
      <c r="V17" s="375">
        <v>7.3193054936327826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6.7072256944444435</v>
      </c>
      <c r="AD17" s="375">
        <v>0.14099999999999999</v>
      </c>
      <c r="AE17" s="375">
        <v>1.51329166666667</v>
      </c>
      <c r="AF17" s="375">
        <v>-1.37229166666667</v>
      </c>
      <c r="AG17" s="375">
        <v>0</v>
      </c>
      <c r="AH17" s="377">
        <v>83.565908824325803</v>
      </c>
      <c r="AI17" s="1513">
        <v>1.5659088243258026</v>
      </c>
      <c r="AJ17" s="376">
        <v>38.628676988061216</v>
      </c>
      <c r="AK17" s="375">
        <v>7.3193054936327826</v>
      </c>
    </row>
    <row r="18" spans="1:37" ht="15" customHeight="1" x14ac:dyDescent="0.2">
      <c r="A18" s="86"/>
      <c r="B18" s="1894" t="s">
        <v>43</v>
      </c>
      <c r="C18" s="374">
        <v>3</v>
      </c>
      <c r="D18" s="374">
        <v>180</v>
      </c>
      <c r="E18" s="375">
        <v>-3.6340000000000003</v>
      </c>
      <c r="F18" s="375">
        <v>65</v>
      </c>
      <c r="G18" s="375">
        <v>0</v>
      </c>
      <c r="H18" s="375">
        <v>3.5999999999999996</v>
      </c>
      <c r="I18" s="375">
        <v>0</v>
      </c>
      <c r="J18" s="375">
        <v>0</v>
      </c>
      <c r="K18" s="375">
        <v>2.9272013888888901</v>
      </c>
      <c r="L18" s="372">
        <v>234.83879861111109</v>
      </c>
      <c r="M18" s="372">
        <v>169.36317691991087</v>
      </c>
      <c r="N18" s="375">
        <v>-65.475621691200217</v>
      </c>
      <c r="O18" s="372">
        <v>169.36317691991087</v>
      </c>
      <c r="P18" s="375">
        <v>-65.475621691200217</v>
      </c>
      <c r="Q18" s="375">
        <v>0</v>
      </c>
      <c r="R18" s="375">
        <v>0</v>
      </c>
      <c r="S18" s="87"/>
      <c r="T18" s="378">
        <v>3</v>
      </c>
      <c r="U18" s="375">
        <v>3.6418253890345227</v>
      </c>
      <c r="V18" s="375">
        <v>3.6418253890345227</v>
      </c>
      <c r="W18" s="375">
        <v>0</v>
      </c>
      <c r="X18" s="375">
        <v>-19.572000000000003</v>
      </c>
      <c r="Y18" s="375">
        <v>15</v>
      </c>
      <c r="Z18" s="375">
        <v>0</v>
      </c>
      <c r="AA18" s="1513">
        <v>0</v>
      </c>
      <c r="AB18" s="372">
        <v>168.19399999999999</v>
      </c>
      <c r="AC18" s="375">
        <v>13.772233217592591</v>
      </c>
      <c r="AD18" s="375">
        <v>1.9930000000000001</v>
      </c>
      <c r="AE18" s="375">
        <v>2.9272013888888901</v>
      </c>
      <c r="AF18" s="375">
        <v>-0.93420138888889004</v>
      </c>
      <c r="AG18" s="375">
        <v>0</v>
      </c>
      <c r="AH18" s="372">
        <v>169.36317691991087</v>
      </c>
      <c r="AI18" s="1513">
        <v>1.1691769199108819</v>
      </c>
      <c r="AJ18" s="376">
        <v>7.2897012784767412</v>
      </c>
      <c r="AK18" s="375">
        <v>3.6418253890345227</v>
      </c>
    </row>
    <row r="19" spans="1:37" ht="15" customHeight="1" x14ac:dyDescent="0.2">
      <c r="A19" s="86"/>
      <c r="B19" s="1894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3.5999999999999996</v>
      </c>
      <c r="I19" s="375">
        <v>0</v>
      </c>
      <c r="J19" s="375">
        <v>0</v>
      </c>
      <c r="K19" s="375">
        <v>9.6385416666669999E-2</v>
      </c>
      <c r="L19" s="377">
        <v>393.3246145833333</v>
      </c>
      <c r="M19" s="377">
        <v>393.9095239346359</v>
      </c>
      <c r="N19" s="375">
        <v>0.58490935130259913</v>
      </c>
      <c r="O19" s="377">
        <v>393.9095239346359</v>
      </c>
      <c r="P19" s="375">
        <v>0.58490935130259913</v>
      </c>
      <c r="Q19" s="375">
        <v>0</v>
      </c>
      <c r="R19" s="375">
        <v>0</v>
      </c>
      <c r="S19" s="87"/>
      <c r="T19" s="378" t="s">
        <v>44</v>
      </c>
      <c r="U19" s="375">
        <v>13.522920898239931</v>
      </c>
      <c r="V19" s="375">
        <v>13.522920898239931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392.42099999999999</v>
      </c>
      <c r="AC19" s="375">
        <v>32.693717881944444</v>
      </c>
      <c r="AD19" s="375">
        <v>2.4249999999999998</v>
      </c>
      <c r="AE19" s="375">
        <v>9.6385416666669999E-2</v>
      </c>
      <c r="AF19" s="375">
        <v>2.32861458333333</v>
      </c>
      <c r="AG19" s="375">
        <v>0</v>
      </c>
      <c r="AH19" s="377">
        <v>393.9095239346359</v>
      </c>
      <c r="AI19" s="1513">
        <v>1.4885239346359072</v>
      </c>
      <c r="AJ19" s="376">
        <v>2.6759326743163712</v>
      </c>
      <c r="AK19" s="375">
        <v>13.522920898239931</v>
      </c>
    </row>
    <row r="20" spans="1:37" ht="15" customHeight="1" x14ac:dyDescent="0.2">
      <c r="A20" s="86"/>
      <c r="B20" s="1894" t="s">
        <v>45</v>
      </c>
      <c r="C20" s="374" t="s">
        <v>46</v>
      </c>
      <c r="D20" s="374">
        <v>1390</v>
      </c>
      <c r="E20" s="375">
        <v>-34.593999999999994</v>
      </c>
      <c r="F20" s="375">
        <v>0</v>
      </c>
      <c r="G20" s="375">
        <v>0</v>
      </c>
      <c r="H20" s="375">
        <v>38.400000000000006</v>
      </c>
      <c r="I20" s="375">
        <v>0</v>
      </c>
      <c r="J20" s="375">
        <v>0</v>
      </c>
      <c r="K20" s="375">
        <v>16.49915162037037</v>
      </c>
      <c r="L20" s="372">
        <v>1300.5068483796294</v>
      </c>
      <c r="M20" s="372">
        <v>1316.8137753676906</v>
      </c>
      <c r="N20" s="375">
        <v>16.30692698806115</v>
      </c>
      <c r="O20" s="372">
        <v>1316.8137753676906</v>
      </c>
      <c r="P20" s="375">
        <v>16.30692698806115</v>
      </c>
      <c r="Q20" s="375">
        <v>1406.6469999999999</v>
      </c>
      <c r="R20" s="375">
        <v>-89.833224632309339</v>
      </c>
      <c r="S20" s="449"/>
      <c r="T20" s="400" t="s">
        <v>46</v>
      </c>
      <c r="U20" s="375">
        <v>-5.9244959271914013</v>
      </c>
      <c r="V20" s="375">
        <v>-5.9244959271914013</v>
      </c>
      <c r="W20" s="375">
        <v>0</v>
      </c>
      <c r="X20" s="375">
        <v>-4.6217500000000022</v>
      </c>
      <c r="Y20" s="375">
        <v>0</v>
      </c>
      <c r="Z20" s="375">
        <v>0</v>
      </c>
      <c r="AA20" s="1513">
        <v>-17.7</v>
      </c>
      <c r="AB20" s="372">
        <v>1294.6842499999998</v>
      </c>
      <c r="AC20" s="375">
        <v>106.51542486496912</v>
      </c>
      <c r="AD20" s="375">
        <v>7.89</v>
      </c>
      <c r="AE20" s="375">
        <v>16.49915162037037</v>
      </c>
      <c r="AF20" s="375">
        <v>-8.6091516203703691</v>
      </c>
      <c r="AG20" s="375">
        <v>0</v>
      </c>
      <c r="AH20" s="372">
        <v>1316.8137753676906</v>
      </c>
      <c r="AI20" s="1513">
        <v>22.129525367690803</v>
      </c>
      <c r="AJ20" s="376">
        <v>14.802342758513873</v>
      </c>
      <c r="AK20" s="375">
        <v>-5.9244959271914013</v>
      </c>
    </row>
    <row r="21" spans="1:37" ht="15" customHeight="1" x14ac:dyDescent="0.2">
      <c r="A21" s="86"/>
      <c r="B21" s="1894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0.12</v>
      </c>
      <c r="I21" s="375">
        <v>0</v>
      </c>
      <c r="J21" s="375">
        <v>0</v>
      </c>
      <c r="K21" s="375">
        <v>0.26366319444443997</v>
      </c>
      <c r="L21" s="377">
        <v>149.51833680555555</v>
      </c>
      <c r="M21" s="377">
        <v>156.80803808403229</v>
      </c>
      <c r="N21" s="375">
        <v>7.2897012784767412</v>
      </c>
      <c r="O21" s="377">
        <v>156.80803808403229</v>
      </c>
      <c r="P21" s="375">
        <v>7.2897012784767412</v>
      </c>
      <c r="Q21" s="375">
        <v>248.81200000000001</v>
      </c>
      <c r="R21" s="375">
        <v>6.7784985361264205</v>
      </c>
      <c r="S21" s="87"/>
      <c r="T21" s="740">
        <v>4</v>
      </c>
      <c r="U21" s="375">
        <v>3.2703577093535898</v>
      </c>
      <c r="V21" s="375">
        <v>3.2703577093535898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149.78199999999998</v>
      </c>
      <c r="AC21" s="375">
        <v>12.459861400462962</v>
      </c>
      <c r="AD21" s="375">
        <v>0.13500000000000001</v>
      </c>
      <c r="AE21" s="375">
        <v>0.26366319444443997</v>
      </c>
      <c r="AF21" s="375">
        <v>-0.12866319444443997</v>
      </c>
      <c r="AG21" s="375">
        <v>0</v>
      </c>
      <c r="AH21" s="377">
        <v>156.80803808403229</v>
      </c>
      <c r="AI21" s="1513">
        <v>7.026038084032308</v>
      </c>
      <c r="AJ21" s="376">
        <v>63.211425592982636</v>
      </c>
      <c r="AK21" s="375">
        <v>3.2703577093535898</v>
      </c>
    </row>
    <row r="22" spans="1:37" ht="15" customHeight="1" x14ac:dyDescent="0.2">
      <c r="A22" s="86"/>
      <c r="B22" s="189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0.12</v>
      </c>
      <c r="I22" s="375">
        <v>0</v>
      </c>
      <c r="J22" s="375">
        <v>0</v>
      </c>
      <c r="K22" s="375">
        <v>1.7734722222222199</v>
      </c>
      <c r="L22" s="372">
        <v>96.106527777777771</v>
      </c>
      <c r="M22" s="372">
        <v>98.782460452094142</v>
      </c>
      <c r="N22" s="375">
        <v>2.6759326743163712</v>
      </c>
      <c r="O22" s="372">
        <v>98.782460452094142</v>
      </c>
      <c r="P22" s="375">
        <v>2.6759326743163712</v>
      </c>
      <c r="Q22" s="375">
        <v>0</v>
      </c>
      <c r="R22" s="375">
        <v>0</v>
      </c>
      <c r="S22" s="87"/>
      <c r="T22" s="378">
        <v>6</v>
      </c>
      <c r="U22" s="375">
        <v>1.414473223433248</v>
      </c>
      <c r="V22" s="375">
        <v>1.414473223433248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97.88</v>
      </c>
      <c r="AC22" s="375">
        <v>8.0088773148148142</v>
      </c>
      <c r="AD22" s="375">
        <v>0.106</v>
      </c>
      <c r="AE22" s="445">
        <v>1.7734722222222199</v>
      </c>
      <c r="AF22" s="375">
        <v>-1.6674722222222198</v>
      </c>
      <c r="AG22" s="375">
        <v>0</v>
      </c>
      <c r="AH22" s="372">
        <v>98.782460452094142</v>
      </c>
      <c r="AI22" s="1513">
        <v>0.9024604520941466</v>
      </c>
      <c r="AJ22" s="376">
        <v>166.90188966547248</v>
      </c>
      <c r="AK22" s="375">
        <v>1.414473223433248</v>
      </c>
    </row>
    <row r="23" spans="1:37" ht="15" customHeight="1" x14ac:dyDescent="0.2">
      <c r="A23" s="86"/>
      <c r="B23" s="189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2.88</v>
      </c>
      <c r="I23" s="375">
        <v>0</v>
      </c>
      <c r="J23" s="375">
        <v>0</v>
      </c>
      <c r="K23" s="375">
        <v>12.613027777777777</v>
      </c>
      <c r="L23" s="377">
        <v>88.506972222222231</v>
      </c>
      <c r="M23" s="377">
        <v>103.3093149807361</v>
      </c>
      <c r="N23" s="375">
        <v>14.802342758513873</v>
      </c>
      <c r="O23" s="377">
        <v>103.3093149807361</v>
      </c>
      <c r="P23" s="375">
        <v>14.802342758513873</v>
      </c>
      <c r="Q23" s="375">
        <v>101.10299999999999</v>
      </c>
      <c r="R23" s="375">
        <v>2.20631498073611</v>
      </c>
      <c r="S23" s="87"/>
      <c r="T23" s="378" t="s">
        <v>50</v>
      </c>
      <c r="U23" s="375">
        <v>9.3996022500583791</v>
      </c>
      <c r="V23" s="375">
        <v>9.3996022500583791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101.12</v>
      </c>
      <c r="AC23" s="375">
        <v>7.3755810185185195</v>
      </c>
      <c r="AD23" s="375">
        <v>0.49299999999999999</v>
      </c>
      <c r="AE23" s="375">
        <v>12.613027777777777</v>
      </c>
      <c r="AF23" s="375">
        <v>-12.120027777777777</v>
      </c>
      <c r="AG23" s="375">
        <v>0</v>
      </c>
      <c r="AH23" s="377">
        <v>103.3093149807361</v>
      </c>
      <c r="AI23" s="1513">
        <v>2.1893149807360999</v>
      </c>
      <c r="AJ23" s="376">
        <v>0</v>
      </c>
      <c r="AK23" s="375">
        <v>9.3996022500583791</v>
      </c>
    </row>
    <row r="24" spans="1:37" ht="15" customHeight="1" thickBot="1" x14ac:dyDescent="0.3">
      <c r="A24" s="86"/>
      <c r="B24" s="189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0.36</v>
      </c>
      <c r="I24" s="90">
        <v>0</v>
      </c>
      <c r="J24" s="90">
        <v>0</v>
      </c>
      <c r="K24" s="90">
        <v>1.67744907407407</v>
      </c>
      <c r="L24" s="372">
        <v>294.96255092592594</v>
      </c>
      <c r="M24" s="372">
        <v>298.23613454661665</v>
      </c>
      <c r="N24" s="90">
        <v>3.2735836206907152</v>
      </c>
      <c r="O24" s="372">
        <v>298.23613454661665</v>
      </c>
      <c r="P24" s="90">
        <v>3.2735836206907152</v>
      </c>
      <c r="Q24" s="90">
        <v>296.66399999999999</v>
      </c>
      <c r="R24" s="90">
        <v>1.5721345466166667</v>
      </c>
      <c r="S24" s="103"/>
      <c r="T24" s="740" t="s">
        <v>52</v>
      </c>
      <c r="U24" s="90">
        <v>-1.0358573605217885</v>
      </c>
      <c r="V24" s="90">
        <v>-1.0358573605217885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296.64</v>
      </c>
      <c r="AC24" s="90">
        <v>24.580212577160495</v>
      </c>
      <c r="AD24" s="90">
        <v>0.79300000000000004</v>
      </c>
      <c r="AE24" s="90">
        <v>1.67744907407407</v>
      </c>
      <c r="AF24" s="90">
        <v>-0.88444907407406992</v>
      </c>
      <c r="AG24" s="90">
        <v>0</v>
      </c>
      <c r="AH24" s="372">
        <v>298.23613454661665</v>
      </c>
      <c r="AI24" s="90">
        <v>1.5961345466166676</v>
      </c>
      <c r="AJ24" s="376">
        <v>81.803364085647104</v>
      </c>
      <c r="AK24" s="90">
        <v>-1.0358573605217885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-30.128999999999994</v>
      </c>
      <c r="F25" s="275">
        <v>92</v>
      </c>
      <c r="G25" s="275">
        <v>0</v>
      </c>
      <c r="H25" s="275">
        <v>49.080000000000005</v>
      </c>
      <c r="I25" s="275">
        <v>0</v>
      </c>
      <c r="J25" s="275">
        <v>0</v>
      </c>
      <c r="K25" s="275">
        <v>38.09530902777778</v>
      </c>
      <c r="L25" s="93">
        <v>2769.6956909722221</v>
      </c>
      <c r="M25" s="93">
        <v>2728.1812268972021</v>
      </c>
      <c r="N25" s="275">
        <v>-41.514464075019987</v>
      </c>
      <c r="O25" s="93">
        <v>2728</v>
      </c>
      <c r="P25" s="275">
        <v>-41.69569097222211</v>
      </c>
      <c r="Q25" s="275">
        <v>2794.2029999999995</v>
      </c>
      <c r="R25" s="275">
        <v>-66.021773102797397</v>
      </c>
      <c r="T25" s="92" t="s">
        <v>47</v>
      </c>
      <c r="U25" s="275">
        <v>30.359314283422918</v>
      </c>
      <c r="V25" s="275">
        <v>30.359314283422918</v>
      </c>
      <c r="W25" s="275">
        <v>0</v>
      </c>
      <c r="X25" s="275">
        <v>-39.067450000000001</v>
      </c>
      <c r="Y25" s="275">
        <v>17</v>
      </c>
      <c r="Z25" s="275">
        <v>0</v>
      </c>
      <c r="AA25" s="275">
        <v>-18.7</v>
      </c>
      <c r="AB25" s="93">
        <v>2675.0235499999999</v>
      </c>
      <c r="AC25" s="275">
        <v>219.74402008101848</v>
      </c>
      <c r="AD25" s="275">
        <v>15.708</v>
      </c>
      <c r="AE25" s="275">
        <v>38.09530902777778</v>
      </c>
      <c r="AF25" s="275">
        <v>-22.387309027777782</v>
      </c>
      <c r="AG25" s="275">
        <v>0</v>
      </c>
      <c r="AH25" s="93">
        <v>2728.1812268972021</v>
      </c>
      <c r="AI25" s="275">
        <v>53.157676897202236</v>
      </c>
      <c r="AJ25" s="98">
        <v>-35.503319509711957</v>
      </c>
      <c r="AK25" s="275">
        <v>30.359314283422918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92</v>
      </c>
      <c r="G26" s="90">
        <v>0</v>
      </c>
      <c r="H26" s="90">
        <v>7.1999999999999993</v>
      </c>
      <c r="I26" s="90">
        <v>0</v>
      </c>
      <c r="J26" s="90">
        <v>0</v>
      </c>
      <c r="K26" s="90">
        <v>5.2685451388889</v>
      </c>
      <c r="L26" s="270">
        <v>840.09445486111099</v>
      </c>
      <c r="M26" s="270">
        <v>754.23150346603245</v>
      </c>
      <c r="N26" s="90">
        <v>-85.862951395078539</v>
      </c>
      <c r="O26" s="270">
        <v>754.23150346603245</v>
      </c>
      <c r="P26" s="90">
        <v>-85.862951395078539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-34.445700000000002</v>
      </c>
      <c r="Y26" s="90">
        <v>17</v>
      </c>
      <c r="Z26" s="90">
        <v>0</v>
      </c>
      <c r="AA26" s="90">
        <v>-1</v>
      </c>
      <c r="AB26" s="270">
        <v>2029.6015499999999</v>
      </c>
      <c r="AC26" s="90">
        <v>60.804062905092586</v>
      </c>
      <c r="AD26" s="90">
        <v>6.2910000000000004</v>
      </c>
      <c r="AE26" s="90">
        <v>5.2685451388889</v>
      </c>
      <c r="AF26" s="90">
        <v>1.0224548611111004</v>
      </c>
      <c r="AG26" s="90">
        <v>0</v>
      </c>
      <c r="AH26" s="270">
        <v>754.23150346603245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-9.2319999999999958</v>
      </c>
      <c r="F27" s="90">
        <v>92</v>
      </c>
      <c r="G27" s="90">
        <v>0</v>
      </c>
      <c r="H27" s="90">
        <v>60.809032258064526</v>
      </c>
      <c r="I27" s="90">
        <v>0</v>
      </c>
      <c r="J27" s="90">
        <v>0</v>
      </c>
      <c r="K27" s="90">
        <v>64.578407407407397</v>
      </c>
      <c r="L27" s="270">
        <v>6288.3805603345281</v>
      </c>
      <c r="M27" s="270">
        <v>6256.1274262228835</v>
      </c>
      <c r="N27" s="90">
        <v>-32.253134111644613</v>
      </c>
      <c r="O27" s="270">
        <v>6257</v>
      </c>
      <c r="P27" s="90">
        <v>-31.380560334528127</v>
      </c>
      <c r="Q27" s="90"/>
      <c r="R27" s="90"/>
      <c r="T27" s="272"/>
      <c r="U27" s="90">
        <v>67.495102064658568</v>
      </c>
      <c r="V27" s="90">
        <v>65</v>
      </c>
      <c r="W27" s="90">
        <v>0</v>
      </c>
      <c r="X27" s="90">
        <v>-91.382450000000006</v>
      </c>
      <c r="Y27" s="90">
        <v>17</v>
      </c>
      <c r="Z27" s="90">
        <v>0</v>
      </c>
      <c r="AA27" s="90">
        <v>-31.9</v>
      </c>
      <c r="AB27" s="270">
        <v>6154.6765177419356</v>
      </c>
      <c r="AC27" s="90">
        <v>507.50817586121059</v>
      </c>
      <c r="AD27" s="90">
        <v>45.009</v>
      </c>
      <c r="AE27" s="90">
        <v>64.578407407407397</v>
      </c>
      <c r="AF27" s="90">
        <v>-19.569407407407397</v>
      </c>
      <c r="AG27" s="90">
        <v>0</v>
      </c>
      <c r="AH27" s="270">
        <v>6257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0</v>
      </c>
      <c r="G29" s="90">
        <v>0</v>
      </c>
      <c r="H29" s="90">
        <v>18</v>
      </c>
      <c r="I29" s="90">
        <v>0</v>
      </c>
      <c r="J29" s="90">
        <v>0</v>
      </c>
      <c r="K29" s="90">
        <v>50.074126157407413</v>
      </c>
      <c r="L29" s="270">
        <v>942.70087384259261</v>
      </c>
      <c r="M29" s="270">
        <v>964.61607288569542</v>
      </c>
      <c r="N29" s="90">
        <v>21.915199043102803</v>
      </c>
      <c r="O29" s="270">
        <v>1058.5442379282397</v>
      </c>
      <c r="P29" s="90">
        <v>115.84336408564707</v>
      </c>
      <c r="Q29" s="90"/>
      <c r="R29" s="90"/>
      <c r="T29" s="272"/>
      <c r="U29" s="90">
        <v>-16.224233314663593</v>
      </c>
      <c r="V29" s="90">
        <v>58.017368141814245</v>
      </c>
      <c r="W29" s="90">
        <v>0</v>
      </c>
      <c r="X29" s="90">
        <v>8.9</v>
      </c>
      <c r="Y29" s="90">
        <v>0</v>
      </c>
      <c r="Z29" s="90">
        <v>0</v>
      </c>
      <c r="AA29" s="90">
        <v>5.14</v>
      </c>
      <c r="AB29" s="270">
        <v>1026.8150000000001</v>
      </c>
      <c r="AC29" s="90">
        <v>81.395072820216043</v>
      </c>
      <c r="AD29" s="90">
        <v>39.524999999999999</v>
      </c>
      <c r="AE29" s="90">
        <v>50.074126157407413</v>
      </c>
      <c r="AF29" s="90">
        <v>-10.549126157407414</v>
      </c>
      <c r="AG29" s="90">
        <v>0</v>
      </c>
      <c r="AH29" s="270">
        <v>1058.5442379282397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0</v>
      </c>
      <c r="G30" s="276">
        <v>0</v>
      </c>
      <c r="H30" s="276">
        <v>18</v>
      </c>
      <c r="I30" s="276">
        <v>0</v>
      </c>
      <c r="J30" s="276">
        <v>0</v>
      </c>
      <c r="K30" s="276">
        <v>50.074126157407413</v>
      </c>
      <c r="L30" s="99">
        <v>942.70087384259261</v>
      </c>
      <c r="M30" s="99">
        <v>964.61607288569542</v>
      </c>
      <c r="N30" s="276">
        <v>21.915199043102803</v>
      </c>
      <c r="O30" s="99">
        <v>1058.5442379282397</v>
      </c>
      <c r="P30" s="276">
        <v>115.84336408564707</v>
      </c>
      <c r="Q30" s="276">
        <v>0</v>
      </c>
      <c r="R30" s="276">
        <v>0</v>
      </c>
      <c r="T30" s="100">
        <v>2</v>
      </c>
      <c r="U30" s="276">
        <v>-16.224233314663593</v>
      </c>
      <c r="V30" s="276">
        <v>58.017368141814245</v>
      </c>
      <c r="W30" s="276">
        <v>0</v>
      </c>
      <c r="X30" s="276">
        <v>8.9</v>
      </c>
      <c r="Y30" s="276">
        <v>0</v>
      </c>
      <c r="Z30" s="276">
        <v>0</v>
      </c>
      <c r="AA30" s="276">
        <v>5.14</v>
      </c>
      <c r="AB30" s="99">
        <v>1026.8150000000001</v>
      </c>
      <c r="AC30" s="276">
        <v>81.395072820216043</v>
      </c>
      <c r="AD30" s="276">
        <v>39.524999999999999</v>
      </c>
      <c r="AE30" s="276">
        <v>50.074126157407413</v>
      </c>
      <c r="AF30" s="276">
        <v>-10.549126157407414</v>
      </c>
      <c r="AG30" s="276">
        <v>0</v>
      </c>
      <c r="AH30" s="99">
        <v>1058.5442379282397</v>
      </c>
      <c r="AI30" s="276">
        <v>31.729237928239627</v>
      </c>
      <c r="AJ30" s="276">
        <v>193.45499383213883</v>
      </c>
      <c r="AK30" s="276">
        <v>58.017368141814245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-2.9539999999999988</v>
      </c>
      <c r="F31" s="375">
        <v>50</v>
      </c>
      <c r="G31" s="375">
        <v>0</v>
      </c>
      <c r="H31" s="375">
        <v>18</v>
      </c>
      <c r="I31" s="375">
        <v>0</v>
      </c>
      <c r="J31" s="375">
        <v>0</v>
      </c>
      <c r="K31" s="375">
        <v>17.809129629629631</v>
      </c>
      <c r="L31" s="99">
        <v>1411.2368703703705</v>
      </c>
      <c r="M31" s="99">
        <v>1240.0282290098826</v>
      </c>
      <c r="N31" s="375">
        <v>-171.20864136048795</v>
      </c>
      <c r="O31" s="99">
        <v>1360.7742744323041</v>
      </c>
      <c r="P31" s="375">
        <v>-50.462595938066443</v>
      </c>
      <c r="Q31" s="375">
        <v>2336.6019999999999</v>
      </c>
      <c r="R31" s="375">
        <v>82.716512360543675</v>
      </c>
      <c r="S31" s="103"/>
      <c r="T31" s="740">
        <v>3</v>
      </c>
      <c r="U31" s="375">
        <v>-108.03597594368898</v>
      </c>
      <c r="V31" s="375">
        <v>-14.347089083323453</v>
      </c>
      <c r="W31" s="375">
        <v>0</v>
      </c>
      <c r="X31" s="375">
        <v>-7.9</v>
      </c>
      <c r="Y31" s="375">
        <v>25</v>
      </c>
      <c r="Z31" s="375">
        <v>0</v>
      </c>
      <c r="AA31" s="1513">
        <v>4.0999999999999996</v>
      </c>
      <c r="AB31" s="99">
        <v>1400.2459999999999</v>
      </c>
      <c r="AC31" s="375">
        <v>115.20307253086419</v>
      </c>
      <c r="AD31" s="375">
        <v>11.132</v>
      </c>
      <c r="AE31" s="375">
        <v>17.809129629629631</v>
      </c>
      <c r="AF31" s="375">
        <v>-6.677129629629631</v>
      </c>
      <c r="AG31" s="375">
        <v>0</v>
      </c>
      <c r="AH31" s="99">
        <v>1360.7742744323041</v>
      </c>
      <c r="AI31" s="1513">
        <v>-39.471725567695785</v>
      </c>
      <c r="AJ31" s="375">
        <v>60.140768147580843</v>
      </c>
      <c r="AK31" s="375">
        <v>-14.347089083323453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0</v>
      </c>
      <c r="G32" s="375">
        <v>0</v>
      </c>
      <c r="H32" s="375">
        <v>2.4000000000000004</v>
      </c>
      <c r="I32" s="375">
        <v>0</v>
      </c>
      <c r="J32" s="375">
        <v>0</v>
      </c>
      <c r="K32" s="375">
        <v>3.7989143518518498</v>
      </c>
      <c r="L32" s="99">
        <v>349.80308564814817</v>
      </c>
      <c r="M32" s="99">
        <v>317.11976613843626</v>
      </c>
      <c r="N32" s="375">
        <v>-32.683319509711907</v>
      </c>
      <c r="O32" s="99">
        <v>317.11976613843626</v>
      </c>
      <c r="P32" s="375">
        <v>-32.683319509711907</v>
      </c>
      <c r="Q32" s="375">
        <v>0</v>
      </c>
      <c r="R32" s="375">
        <v>0</v>
      </c>
      <c r="S32" s="103"/>
      <c r="T32" s="101">
        <v>1</v>
      </c>
      <c r="U32" s="375">
        <v>-31.631635052090132</v>
      </c>
      <c r="V32" s="375">
        <v>-31.631635052090132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356.42200000000008</v>
      </c>
      <c r="AC32" s="375">
        <v>29.385257137345686</v>
      </c>
      <c r="AD32" s="375">
        <v>9.6219999999999999</v>
      </c>
      <c r="AE32" s="375">
        <v>3.7989143518518498</v>
      </c>
      <c r="AF32" s="375">
        <v>5.8230856481481501</v>
      </c>
      <c r="AG32" s="375">
        <v>0</v>
      </c>
      <c r="AH32" s="99">
        <v>317.11976613843626</v>
      </c>
      <c r="AI32" s="1513">
        <v>-39.30223386156382</v>
      </c>
      <c r="AJ32" s="375">
        <v>0</v>
      </c>
      <c r="AK32" s="375">
        <v>-31.631635052090132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45</v>
      </c>
      <c r="G33" s="90">
        <v>0</v>
      </c>
      <c r="H33" s="90">
        <v>17.88</v>
      </c>
      <c r="I33" s="90">
        <v>0</v>
      </c>
      <c r="J33" s="90">
        <v>0</v>
      </c>
      <c r="K33" s="90">
        <v>4.1029340277777804</v>
      </c>
      <c r="L33" s="99">
        <v>1403.7460659722221</v>
      </c>
      <c r="M33" s="99">
        <v>1355.5617215010204</v>
      </c>
      <c r="N33" s="90">
        <v>-48.184344471201712</v>
      </c>
      <c r="O33" s="99">
        <v>1355.5617215010204</v>
      </c>
      <c r="P33" s="90">
        <v>-48.184344471201712</v>
      </c>
      <c r="Q33" s="90">
        <v>1744.3600000000001</v>
      </c>
      <c r="R33" s="90">
        <v>-71.678512360543436</v>
      </c>
      <c r="S33" s="103"/>
      <c r="T33" s="740">
        <v>2</v>
      </c>
      <c r="U33" s="90">
        <v>7.9613559935996818</v>
      </c>
      <c r="V33" s="90">
        <v>7.9613559935996818</v>
      </c>
      <c r="W33" s="90">
        <v>0</v>
      </c>
      <c r="X33" s="90">
        <v>14.9</v>
      </c>
      <c r="Y33" s="90">
        <v>0</v>
      </c>
      <c r="Z33" s="90">
        <v>0</v>
      </c>
      <c r="AA33" s="90">
        <v>0</v>
      </c>
      <c r="AB33" s="99">
        <v>1357.749</v>
      </c>
      <c r="AC33" s="90">
        <v>112.80383883101852</v>
      </c>
      <c r="AD33" s="90">
        <v>22.709</v>
      </c>
      <c r="AE33" s="90">
        <v>4.1029340277777804</v>
      </c>
      <c r="AF33" s="90">
        <v>18.606065972222218</v>
      </c>
      <c r="AG33" s="90">
        <v>0</v>
      </c>
      <c r="AH33" s="99">
        <v>1355.5617215010204</v>
      </c>
      <c r="AI33" s="90">
        <v>-2.1872784989795946</v>
      </c>
      <c r="AJ33" s="90">
        <v>0</v>
      </c>
      <c r="AK33" s="90">
        <v>7.9613559935996818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24.552000000000003</v>
      </c>
      <c r="F34" s="275">
        <v>95</v>
      </c>
      <c r="G34" s="275">
        <v>0</v>
      </c>
      <c r="H34" s="275">
        <v>56.28</v>
      </c>
      <c r="I34" s="275">
        <v>0</v>
      </c>
      <c r="J34" s="275">
        <v>0</v>
      </c>
      <c r="K34" s="275">
        <v>75.78510416666667</v>
      </c>
      <c r="L34" s="93">
        <v>4107.4868958333336</v>
      </c>
      <c r="M34" s="93">
        <v>3877.3257895350343</v>
      </c>
      <c r="N34" s="275">
        <v>-230.16110629829927</v>
      </c>
      <c r="O34" s="93">
        <v>4092</v>
      </c>
      <c r="P34" s="275">
        <v>-15.48689583333362</v>
      </c>
      <c r="Q34" s="275">
        <v>4080.962</v>
      </c>
      <c r="R34" s="275">
        <v>11.038000000000011</v>
      </c>
      <c r="S34" s="449"/>
      <c r="T34" s="96" t="s">
        <v>54</v>
      </c>
      <c r="U34" s="275">
        <v>-147.93048831684337</v>
      </c>
      <c r="V34" s="275">
        <v>20</v>
      </c>
      <c r="W34" s="275">
        <v>0</v>
      </c>
      <c r="X34" s="275">
        <v>13.620000000000001</v>
      </c>
      <c r="Y34" s="275">
        <v>25</v>
      </c>
      <c r="Z34" s="275">
        <v>0</v>
      </c>
      <c r="AA34" s="275">
        <v>14.339999999999998</v>
      </c>
      <c r="AB34" s="93">
        <v>4141.232</v>
      </c>
      <c r="AC34" s="275">
        <v>338.78724131944443</v>
      </c>
      <c r="AD34" s="275">
        <v>82.988</v>
      </c>
      <c r="AE34" s="275">
        <v>75.78510416666667</v>
      </c>
      <c r="AF34" s="275">
        <v>7.2028958333333293</v>
      </c>
      <c r="AG34" s="275">
        <v>0</v>
      </c>
      <c r="AH34" s="93">
        <v>4092</v>
      </c>
      <c r="AI34" s="275">
        <v>-49.231999999999971</v>
      </c>
      <c r="AJ34" s="275">
        <v>0</v>
      </c>
      <c r="AK34" s="275">
        <v>20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10395.867456167862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-17.560000000000002</v>
      </c>
      <c r="AB35" s="99">
        <v>10295.908517741937</v>
      </c>
      <c r="AC35" s="118"/>
      <c r="AD35" s="118"/>
      <c r="AE35" s="118"/>
      <c r="AF35" s="118"/>
      <c r="AG35" s="118">
        <v>0</v>
      </c>
      <c r="AH35" s="99">
        <v>10349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15.320000000000007</v>
      </c>
      <c r="F36" s="108">
        <v>187</v>
      </c>
      <c r="G36" s="108">
        <v>0</v>
      </c>
      <c r="H36" s="108">
        <v>117.08903225806452</v>
      </c>
      <c r="I36" s="108">
        <v>0</v>
      </c>
      <c r="J36" s="442">
        <v>0</v>
      </c>
      <c r="K36" s="108">
        <v>140.36351157407407</v>
      </c>
      <c r="L36" s="108">
        <v>10395.867456167862</v>
      </c>
      <c r="M36" s="108">
        <v>10133.453215757918</v>
      </c>
      <c r="N36" s="108">
        <v>-262.41424040994389</v>
      </c>
      <c r="O36" s="108">
        <v>10270.261272683825</v>
      </c>
      <c r="P36" s="108">
        <v>-125.60618348403659</v>
      </c>
      <c r="Q36" s="108">
        <v>10398.275</v>
      </c>
      <c r="R36" s="108">
        <v>-128.01372731617448</v>
      </c>
      <c r="S36" s="109"/>
      <c r="T36" s="105" t="s">
        <v>286</v>
      </c>
      <c r="U36" s="108">
        <v>-80.435386252185708</v>
      </c>
      <c r="V36" s="108">
        <v>85</v>
      </c>
      <c r="W36" s="108">
        <v>0</v>
      </c>
      <c r="X36" s="108">
        <v>-77.762450000000001</v>
      </c>
      <c r="Y36" s="108">
        <v>42</v>
      </c>
      <c r="Z36" s="108">
        <v>0</v>
      </c>
      <c r="AA36" s="108">
        <v>-17.560000000000002</v>
      </c>
      <c r="AB36" s="106">
        <v>10295.908517741937</v>
      </c>
      <c r="AC36" s="108">
        <v>846.29541718065502</v>
      </c>
      <c r="AD36" s="108">
        <v>127.997</v>
      </c>
      <c r="AE36" s="108">
        <v>140.36351157407407</v>
      </c>
      <c r="AF36" s="108">
        <v>-12.366511574074071</v>
      </c>
      <c r="AG36" s="108">
        <v>0</v>
      </c>
      <c r="AH36" s="108">
        <v>10349</v>
      </c>
      <c r="AI36" s="108">
        <v>53.091482258063479</v>
      </c>
      <c r="AJ36" s="110" t="s">
        <v>320</v>
      </c>
      <c r="AK36" s="108">
        <v>85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98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1.2000000000000002</v>
      </c>
      <c r="I39" s="276">
        <v>0</v>
      </c>
      <c r="J39" s="276">
        <v>0</v>
      </c>
      <c r="K39" s="276">
        <v>0</v>
      </c>
      <c r="L39" s="266">
        <v>261.43400000000003</v>
      </c>
      <c r="M39" s="266">
        <v>242.17794054300003</v>
      </c>
      <c r="N39" s="276">
        <v>-19.256059456999992</v>
      </c>
      <c r="O39" s="266">
        <v>242.17794054300003</v>
      </c>
      <c r="P39" s="276">
        <v>-19.256059456999992</v>
      </c>
      <c r="Q39" s="276">
        <v>0</v>
      </c>
      <c r="R39" s="276"/>
      <c r="S39" s="116"/>
      <c r="T39" s="266">
        <v>1</v>
      </c>
      <c r="U39" s="276">
        <v>3.6344362230000229</v>
      </c>
      <c r="V39" s="276">
        <v>3.6344362230000229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244.43400000000003</v>
      </c>
      <c r="AC39" s="276">
        <v>20.369500000000002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242.17794054300003</v>
      </c>
      <c r="AI39" s="276">
        <v>-2.2560594569999921</v>
      </c>
      <c r="AJ39" s="276">
        <v>-2.2560594569999921</v>
      </c>
      <c r="AK39" s="276">
        <v>3.6344362230000229</v>
      </c>
    </row>
    <row r="40" spans="1:37" ht="15" customHeight="1" x14ac:dyDescent="0.2">
      <c r="A40" s="86"/>
      <c r="B40" s="1894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1.2000000000000002</v>
      </c>
      <c r="I40" s="375">
        <v>0</v>
      </c>
      <c r="J40" s="375">
        <v>0</v>
      </c>
      <c r="K40" s="375">
        <v>2.3580104166666667</v>
      </c>
      <c r="L40" s="374">
        <v>410.53798958333334</v>
      </c>
      <c r="M40" s="374">
        <v>409.36020668399999</v>
      </c>
      <c r="N40" s="375">
        <v>-1.1777828993333515</v>
      </c>
      <c r="O40" s="374">
        <v>409.36020668399999</v>
      </c>
      <c r="P40" s="375">
        <v>-1.1777828993333515</v>
      </c>
      <c r="Q40" s="375">
        <v>0</v>
      </c>
      <c r="R40" s="375"/>
      <c r="S40" s="116"/>
      <c r="T40" s="374">
        <v>3</v>
      </c>
      <c r="U40" s="375">
        <v>-3.868051406999939</v>
      </c>
      <c r="V40" s="375">
        <v>-3.868051406999939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412.89600000000002</v>
      </c>
      <c r="AC40" s="375">
        <v>34.408000000000001</v>
      </c>
      <c r="AD40" s="375">
        <v>0.80300000000000005</v>
      </c>
      <c r="AE40" s="375">
        <v>2.3580104166666667</v>
      </c>
      <c r="AF40" s="375">
        <v>-1.5550104166666667</v>
      </c>
      <c r="AG40" s="375">
        <v>0</v>
      </c>
      <c r="AH40" s="374">
        <v>409.36020668399999</v>
      </c>
      <c r="AI40" s="375">
        <v>-3.5357933160000243</v>
      </c>
      <c r="AJ40" s="375">
        <v>-3.5357933160000243</v>
      </c>
      <c r="AK40" s="375">
        <v>-3.868051406999939</v>
      </c>
    </row>
    <row r="41" spans="1:37" ht="15" customHeight="1" x14ac:dyDescent="0.2">
      <c r="A41" s="86"/>
      <c r="B41" s="189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179.01163500000004</v>
      </c>
      <c r="N41" s="375">
        <v>-0.98836499999995908</v>
      </c>
      <c r="O41" s="374">
        <v>179.01163500000004</v>
      </c>
      <c r="P41" s="375">
        <v>-0.98836499999995908</v>
      </c>
      <c r="Q41" s="375">
        <v>0</v>
      </c>
      <c r="R41" s="375"/>
      <c r="S41" s="116"/>
      <c r="T41" s="374">
        <v>4</v>
      </c>
      <c r="U41" s="375">
        <v>-14.000909999999948</v>
      </c>
      <c r="V41" s="375">
        <v>-14.000909999999948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179.01163500000004</v>
      </c>
      <c r="AI41" s="375">
        <v>-0.98836499999995908</v>
      </c>
      <c r="AJ41" s="375">
        <v>-0.98836499999995908</v>
      </c>
      <c r="AK41" s="375">
        <v>-14.000909999999948</v>
      </c>
    </row>
    <row r="42" spans="1:37" ht="15" customHeight="1" x14ac:dyDescent="0.2">
      <c r="A42" s="86"/>
      <c r="B42" s="1894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79.320000000000007</v>
      </c>
      <c r="I42" s="375">
        <v>0</v>
      </c>
      <c r="J42" s="375">
        <v>0</v>
      </c>
      <c r="K42" s="375">
        <v>0.57907407407407407</v>
      </c>
      <c r="L42" s="374">
        <v>2447.920925925926</v>
      </c>
      <c r="M42" s="374">
        <v>2486.5859245000006</v>
      </c>
      <c r="N42" s="375">
        <v>38.664998574074616</v>
      </c>
      <c r="O42" s="374">
        <v>2486.5859245000006</v>
      </c>
      <c r="P42" s="375">
        <v>38.664998574074616</v>
      </c>
      <c r="Q42" s="375">
        <v>0</v>
      </c>
      <c r="R42" s="375"/>
      <c r="S42" s="116"/>
      <c r="T42" s="374" t="s">
        <v>95</v>
      </c>
      <c r="U42" s="375">
        <v>-57.249075499999435</v>
      </c>
      <c r="V42" s="375">
        <v>-57.249075499999435</v>
      </c>
      <c r="W42" s="375">
        <v>0</v>
      </c>
      <c r="X42" s="375">
        <v>-22.3</v>
      </c>
      <c r="Y42" s="375">
        <v>0</v>
      </c>
      <c r="Z42" s="375">
        <v>-15</v>
      </c>
      <c r="AA42" s="375">
        <v>39</v>
      </c>
      <c r="AB42" s="374">
        <v>2450.1999999999998</v>
      </c>
      <c r="AC42" s="375">
        <v>204.18333333333331</v>
      </c>
      <c r="AD42" s="375">
        <v>9.6059999999999999</v>
      </c>
      <c r="AE42" s="375">
        <v>0.57907407407407407</v>
      </c>
      <c r="AF42" s="375">
        <v>9.0269259259259265</v>
      </c>
      <c r="AG42" s="375">
        <v>0</v>
      </c>
      <c r="AH42" s="374">
        <v>2486.5859245000006</v>
      </c>
      <c r="AI42" s="375">
        <v>36.385924500000783</v>
      </c>
      <c r="AJ42" s="375">
        <v>36.385924500000783</v>
      </c>
      <c r="AK42" s="375">
        <v>-57.249075499999435</v>
      </c>
    </row>
    <row r="43" spans="1:37" ht="15" customHeight="1" x14ac:dyDescent="0.2">
      <c r="A43" s="86"/>
      <c r="B43" s="189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0.12</v>
      </c>
      <c r="I43" s="375">
        <v>0</v>
      </c>
      <c r="J43" s="375">
        <v>0</v>
      </c>
      <c r="K43" s="375">
        <v>0</v>
      </c>
      <c r="L43" s="374">
        <v>204.93099999999998</v>
      </c>
      <c r="M43" s="374">
        <v>205.011</v>
      </c>
      <c r="N43" s="375">
        <v>8.0000000000012506E-2</v>
      </c>
      <c r="O43" s="374">
        <v>205.011</v>
      </c>
      <c r="P43" s="375">
        <v>8.0000000000012506E-2</v>
      </c>
      <c r="Q43" s="375">
        <v>0</v>
      </c>
      <c r="R43" s="375"/>
      <c r="S43" s="116"/>
      <c r="T43" s="374" t="s">
        <v>96</v>
      </c>
      <c r="U43" s="375">
        <v>8.9999999999861302E-3</v>
      </c>
      <c r="V43" s="375">
        <v>8.9999999999861302E-3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204.93099999999998</v>
      </c>
      <c r="AC43" s="375">
        <v>17.077583333333333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205.011</v>
      </c>
      <c r="AI43" s="375">
        <v>8.0000000000012506E-2</v>
      </c>
      <c r="AJ43" s="375">
        <v>8.0000000000012506E-2</v>
      </c>
      <c r="AK43" s="375">
        <v>8.9999999999861302E-3</v>
      </c>
    </row>
    <row r="44" spans="1:37" ht="15" customHeight="1" x14ac:dyDescent="0.2">
      <c r="A44" s="86"/>
      <c r="B44" s="1894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2.4000000000000004</v>
      </c>
      <c r="I44" s="375">
        <v>0</v>
      </c>
      <c r="J44" s="375">
        <v>0</v>
      </c>
      <c r="K44" s="375">
        <v>0</v>
      </c>
      <c r="L44" s="374">
        <v>697.18100000000004</v>
      </c>
      <c r="M44" s="374">
        <v>676.38900000000001</v>
      </c>
      <c r="N44" s="375">
        <v>-20.79200000000003</v>
      </c>
      <c r="O44" s="374">
        <v>676.38900000000001</v>
      </c>
      <c r="P44" s="375">
        <v>-20.79200000000003</v>
      </c>
      <c r="Q44" s="375">
        <v>0</v>
      </c>
      <c r="R44" s="375"/>
      <c r="S44" s="116"/>
      <c r="T44" s="374" t="s">
        <v>97</v>
      </c>
      <c r="U44" s="375">
        <v>10.299526445799984</v>
      </c>
      <c r="V44" s="375">
        <v>10.299526445799984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697.18100000000004</v>
      </c>
      <c r="AC44" s="375">
        <v>58.098416666666672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676.38900000000001</v>
      </c>
      <c r="AI44" s="375">
        <v>-20.79200000000003</v>
      </c>
      <c r="AJ44" s="375">
        <v>-20.79200000000003</v>
      </c>
      <c r="AK44" s="375">
        <v>10.299526445799984</v>
      </c>
    </row>
    <row r="45" spans="1:37" ht="15" hidden="1" customHeight="1" x14ac:dyDescent="0.2">
      <c r="A45" s="86"/>
      <c r="B45" s="189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9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9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11.30379050925926</v>
      </c>
      <c r="L47" s="374">
        <v>63.696209490740742</v>
      </c>
      <c r="M47" s="374">
        <v>28.193000000000001</v>
      </c>
      <c r="N47" s="375">
        <v>-35.503209490740744</v>
      </c>
      <c r="O47" s="374">
        <v>28.193000000000001</v>
      </c>
      <c r="P47" s="375">
        <v>-35.503209490740744</v>
      </c>
      <c r="Q47" s="375">
        <v>0</v>
      </c>
      <c r="R47" s="375"/>
      <c r="S47" s="87"/>
      <c r="T47" s="374" t="s">
        <v>98</v>
      </c>
      <c r="U47" s="375">
        <v>-1.4204051499999899</v>
      </c>
      <c r="V47" s="375">
        <v>-1.4204051499999899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11.30379050925926</v>
      </c>
      <c r="AF47" s="375">
        <v>-10.997790509259261</v>
      </c>
      <c r="AG47" s="375">
        <v>0</v>
      </c>
      <c r="AH47" s="374">
        <v>28.193000000000001</v>
      </c>
      <c r="AI47" s="375">
        <v>-46.807000000000002</v>
      </c>
      <c r="AJ47" s="401">
        <v>0.18148075299762922</v>
      </c>
      <c r="AK47" s="375">
        <v>-1.4204051499999899</v>
      </c>
    </row>
    <row r="48" spans="1:37" ht="15" customHeight="1" x14ac:dyDescent="0.2">
      <c r="A48" s="86"/>
      <c r="B48" s="1894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4.32</v>
      </c>
      <c r="I48" s="375">
        <v>0</v>
      </c>
      <c r="J48" s="375">
        <v>0</v>
      </c>
      <c r="K48" s="375">
        <v>0</v>
      </c>
      <c r="L48" s="374">
        <v>409.78100000000001</v>
      </c>
      <c r="M48" s="374">
        <v>409.96248075299764</v>
      </c>
      <c r="N48" s="375">
        <v>0.18148075299762922</v>
      </c>
      <c r="O48" s="374">
        <v>409.96248075299764</v>
      </c>
      <c r="P48" s="375">
        <v>0.18148075299762922</v>
      </c>
      <c r="Q48" s="375">
        <v>0</v>
      </c>
      <c r="R48" s="375"/>
      <c r="S48" s="87"/>
      <c r="T48" s="374" t="s">
        <v>99</v>
      </c>
      <c r="U48" s="375">
        <v>0.19948998888798997</v>
      </c>
      <c r="V48" s="375">
        <v>0.19948998888798997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409.78100000000001</v>
      </c>
      <c r="AC48" s="375">
        <v>34.14841666666667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409.96248075299764</v>
      </c>
      <c r="AI48" s="375">
        <v>0.18148075299762922</v>
      </c>
      <c r="AJ48" s="401">
        <v>19.633000000000038</v>
      </c>
      <c r="AK48" s="375">
        <v>0.19948998888798997</v>
      </c>
    </row>
    <row r="49" spans="1:37" ht="15" customHeight="1" thickBot="1" x14ac:dyDescent="0.25">
      <c r="A49" s="86"/>
      <c r="B49" s="1896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12</v>
      </c>
      <c r="I49" s="90">
        <v>0</v>
      </c>
      <c r="J49" s="90">
        <v>0</v>
      </c>
      <c r="K49" s="90">
        <v>0.21477314814814813</v>
      </c>
      <c r="L49" s="89">
        <v>1176.0962268518517</v>
      </c>
      <c r="M49" s="89">
        <v>1169.7439999999999</v>
      </c>
      <c r="N49" s="90">
        <v>-6.3522268518518104</v>
      </c>
      <c r="O49" s="89">
        <v>1169.7439999999999</v>
      </c>
      <c r="P49" s="90">
        <v>-6.3522268518518104</v>
      </c>
      <c r="Q49" s="90">
        <v>0</v>
      </c>
      <c r="R49" s="90"/>
      <c r="S49" s="87"/>
      <c r="T49" s="89" t="s">
        <v>100</v>
      </c>
      <c r="U49" s="90">
        <v>5.3579999999999472</v>
      </c>
      <c r="V49" s="90">
        <v>5.3579999999999472</v>
      </c>
      <c r="W49" s="90">
        <v>0</v>
      </c>
      <c r="X49" s="90">
        <v>-26.2</v>
      </c>
      <c r="Y49" s="90">
        <v>0</v>
      </c>
      <c r="Z49" s="90">
        <v>0</v>
      </c>
      <c r="AA49" s="90">
        <v>0</v>
      </c>
      <c r="AB49" s="89">
        <v>1150.1109999999999</v>
      </c>
      <c r="AC49" s="90">
        <v>95.842583333333323</v>
      </c>
      <c r="AD49" s="90">
        <v>6.9960000000000004</v>
      </c>
      <c r="AE49" s="90">
        <v>0.21477314814814813</v>
      </c>
      <c r="AF49" s="90">
        <v>6.7812268518518524</v>
      </c>
      <c r="AG49" s="90">
        <v>0</v>
      </c>
      <c r="AH49" s="89">
        <v>1169.7439999999999</v>
      </c>
      <c r="AI49" s="90">
        <v>19.633000000000038</v>
      </c>
      <c r="AJ49" s="192">
        <v>-18.098812520001545</v>
      </c>
      <c r="AK49" s="90">
        <v>5.3579999999999472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-73.405999999999977</v>
      </c>
      <c r="F50" s="98">
        <v>0</v>
      </c>
      <c r="G50" s="98">
        <v>0</v>
      </c>
      <c r="H50" s="98">
        <v>100.56000000000003</v>
      </c>
      <c r="I50" s="98">
        <v>0</v>
      </c>
      <c r="J50" s="98">
        <v>0</v>
      </c>
      <c r="K50" s="98">
        <v>14.45564814814815</v>
      </c>
      <c r="L50" s="94">
        <v>5851.578351851851</v>
      </c>
      <c r="M50" s="94">
        <v>5806.4351874799986</v>
      </c>
      <c r="N50" s="98">
        <v>-45.143164371853629</v>
      </c>
      <c r="O50" s="94">
        <v>5806</v>
      </c>
      <c r="P50" s="98">
        <v>-45.578351851851039</v>
      </c>
      <c r="Q50" s="98">
        <v>6043.5470000000005</v>
      </c>
      <c r="R50" s="98">
        <v>-237.54700000000048</v>
      </c>
      <c r="S50" s="449"/>
      <c r="T50" s="96" t="s">
        <v>77</v>
      </c>
      <c r="U50" s="98">
        <v>-57.0379893993113</v>
      </c>
      <c r="V50" s="98">
        <v>-57.0379893993113</v>
      </c>
      <c r="W50" s="98">
        <v>0</v>
      </c>
      <c r="X50" s="98">
        <v>-48.5</v>
      </c>
      <c r="Y50" s="98">
        <v>0</v>
      </c>
      <c r="Z50" s="98">
        <v>-15</v>
      </c>
      <c r="AA50" s="98">
        <v>22</v>
      </c>
      <c r="AB50" s="94">
        <v>5824.5339999999997</v>
      </c>
      <c r="AC50" s="98">
        <v>485.37783333333329</v>
      </c>
      <c r="AD50" s="98">
        <v>21.744</v>
      </c>
      <c r="AE50" s="98">
        <v>14.45564814814815</v>
      </c>
      <c r="AF50" s="98">
        <v>7.28835185185185</v>
      </c>
      <c r="AG50" s="98">
        <v>0</v>
      </c>
      <c r="AH50" s="94">
        <v>5806.4351874799986</v>
      </c>
      <c r="AI50" s="98">
        <v>-18.098812520001047</v>
      </c>
      <c r="AJ50" s="95">
        <v>-49.866999999999962</v>
      </c>
      <c r="AK50" s="98">
        <v>-57.0379893993113</v>
      </c>
    </row>
    <row r="51" spans="1:37" ht="15" customHeight="1" x14ac:dyDescent="0.2">
      <c r="A51" s="86"/>
      <c r="B51" s="1898" t="s">
        <v>82</v>
      </c>
      <c r="C51" s="266">
        <v>1</v>
      </c>
      <c r="D51" s="266">
        <v>1998</v>
      </c>
      <c r="E51" s="288">
        <v>23.253</v>
      </c>
      <c r="F51" s="288">
        <v>1.4</v>
      </c>
      <c r="G51" s="288">
        <v>0</v>
      </c>
      <c r="H51" s="288">
        <v>32.64</v>
      </c>
      <c r="I51" s="288">
        <v>0</v>
      </c>
      <c r="J51" s="288">
        <v>0</v>
      </c>
      <c r="K51" s="288">
        <v>23.454010416666662</v>
      </c>
      <c r="L51" s="263">
        <v>1966.5589895833332</v>
      </c>
      <c r="M51" s="263">
        <v>2031.7700905019474</v>
      </c>
      <c r="N51" s="288">
        <v>65.211100918614193</v>
      </c>
      <c r="O51" s="263">
        <v>2025.616</v>
      </c>
      <c r="P51" s="288">
        <v>59.057010416666799</v>
      </c>
      <c r="Q51" s="288">
        <v>0</v>
      </c>
      <c r="R51" s="288"/>
      <c r="S51" s="87"/>
      <c r="T51" s="266">
        <v>1</v>
      </c>
      <c r="U51" s="288">
        <v>-61.922621096606235</v>
      </c>
      <c r="V51" s="288">
        <v>-57.501000000000204</v>
      </c>
      <c r="W51" s="288">
        <v>0</v>
      </c>
      <c r="X51" s="288">
        <v>-9.5</v>
      </c>
      <c r="Y51" s="288">
        <v>1.45</v>
      </c>
      <c r="Z51" s="288">
        <v>0</v>
      </c>
      <c r="AA51" s="288">
        <v>-11</v>
      </c>
      <c r="AB51" s="263">
        <v>1841.5629999999999</v>
      </c>
      <c r="AC51" s="288">
        <v>153.46358333333333</v>
      </c>
      <c r="AD51" s="288">
        <v>6.4160000000000004</v>
      </c>
      <c r="AE51" s="288">
        <v>23.454010416666662</v>
      </c>
      <c r="AF51" s="288">
        <v>-17.038010416666662</v>
      </c>
      <c r="AG51" s="288">
        <v>0</v>
      </c>
      <c r="AH51" s="263">
        <v>1791.6959999999999</v>
      </c>
      <c r="AI51" s="289">
        <v>-49.866999999999962</v>
      </c>
      <c r="AJ51" s="289">
        <v>0</v>
      </c>
      <c r="AK51" s="289">
        <v>0.37699999999995271</v>
      </c>
    </row>
    <row r="52" spans="1:37" ht="15" customHeight="1" x14ac:dyDescent="0.2">
      <c r="A52" s="86"/>
      <c r="B52" s="1894" t="s">
        <v>82</v>
      </c>
      <c r="C52" s="374">
        <v>2</v>
      </c>
      <c r="D52" s="374">
        <v>1086</v>
      </c>
      <c r="E52" s="401">
        <v>-13.13</v>
      </c>
      <c r="F52" s="401">
        <v>70</v>
      </c>
      <c r="G52" s="401">
        <v>0</v>
      </c>
      <c r="H52" s="401">
        <v>32.64</v>
      </c>
      <c r="I52" s="401">
        <v>0</v>
      </c>
      <c r="J52" s="401">
        <v>0</v>
      </c>
      <c r="K52" s="401">
        <v>7.2862777777777774</v>
      </c>
      <c r="L52" s="392">
        <v>1102.943722222222</v>
      </c>
      <c r="M52" s="392">
        <v>1209.3534649642891</v>
      </c>
      <c r="N52" s="401">
        <v>106.40974274206701</v>
      </c>
      <c r="O52" s="392">
        <v>1205.6500000000001</v>
      </c>
      <c r="P52" s="401">
        <v>102.70627777777804</v>
      </c>
      <c r="Q52" s="401">
        <v>0</v>
      </c>
      <c r="R52" s="401"/>
      <c r="S52" s="87"/>
      <c r="T52" s="374">
        <v>2</v>
      </c>
      <c r="U52" s="401">
        <v>-100.63353726471405</v>
      </c>
      <c r="V52" s="401">
        <v>-97.808999999999969</v>
      </c>
      <c r="W52" s="401">
        <v>-23.6</v>
      </c>
      <c r="X52" s="401">
        <v>-4</v>
      </c>
      <c r="Y52" s="401">
        <v>70</v>
      </c>
      <c r="Z52" s="401">
        <v>0</v>
      </c>
      <c r="AA52" s="401">
        <v>0</v>
      </c>
      <c r="AB52" s="392">
        <v>951.62999999999977</v>
      </c>
      <c r="AC52" s="401">
        <v>79.302499999999981</v>
      </c>
      <c r="AD52" s="401">
        <v>10.241</v>
      </c>
      <c r="AE52" s="401">
        <v>7.2862777777777774</v>
      </c>
      <c r="AF52" s="401">
        <v>2.9547222222222222</v>
      </c>
      <c r="AG52" s="401">
        <v>-23.6</v>
      </c>
      <c r="AH52" s="392">
        <v>974.05200000000002</v>
      </c>
      <c r="AI52" s="398">
        <v>22.422000000000253</v>
      </c>
      <c r="AJ52" s="398">
        <v>-27.188265187900697</v>
      </c>
      <c r="AK52" s="398">
        <v>-37.717999999999961</v>
      </c>
    </row>
    <row r="53" spans="1:37" ht="15" customHeight="1" x14ac:dyDescent="0.2">
      <c r="A53" s="86"/>
      <c r="B53" s="1894" t="s">
        <v>82</v>
      </c>
      <c r="C53" s="374">
        <v>3</v>
      </c>
      <c r="D53" s="374">
        <v>1748</v>
      </c>
      <c r="E53" s="401">
        <v>-44.727000000000004</v>
      </c>
      <c r="F53" s="401">
        <v>0</v>
      </c>
      <c r="G53" s="401">
        <v>0</v>
      </c>
      <c r="H53" s="401">
        <v>32.64</v>
      </c>
      <c r="I53" s="401">
        <v>0</v>
      </c>
      <c r="J53" s="401">
        <v>0</v>
      </c>
      <c r="K53" s="401">
        <v>6.3561782407407392</v>
      </c>
      <c r="L53" s="392">
        <v>1664.2768217592591</v>
      </c>
      <c r="M53" s="392">
        <v>1656.0343813125728</v>
      </c>
      <c r="N53" s="401">
        <v>-8.2424404466862597</v>
      </c>
      <c r="O53" s="392">
        <v>1650.9690000000001</v>
      </c>
      <c r="P53" s="401">
        <v>-13.307821759259014</v>
      </c>
      <c r="Q53" s="401">
        <v>0</v>
      </c>
      <c r="R53" s="401"/>
      <c r="S53" s="87"/>
      <c r="T53" s="374">
        <v>3</v>
      </c>
      <c r="U53" s="401">
        <v>46.215962998206578</v>
      </c>
      <c r="V53" s="401">
        <v>50.322000000000116</v>
      </c>
      <c r="W53" s="401">
        <v>0</v>
      </c>
      <c r="X53" s="401">
        <v>87.1</v>
      </c>
      <c r="Y53" s="401">
        <v>0</v>
      </c>
      <c r="Z53" s="401">
        <v>0</v>
      </c>
      <c r="AA53" s="401">
        <v>15</v>
      </c>
      <c r="AB53" s="392">
        <v>1644.7329999999997</v>
      </c>
      <c r="AC53" s="401">
        <v>137.0610833333333</v>
      </c>
      <c r="AD53" s="401">
        <v>6.9509999999999996</v>
      </c>
      <c r="AE53" s="401">
        <v>6.3561782407407392</v>
      </c>
      <c r="AF53" s="401">
        <v>0.5948217592592604</v>
      </c>
      <c r="AG53" s="401">
        <v>0</v>
      </c>
      <c r="AH53" s="392">
        <v>1644.2260000000001</v>
      </c>
      <c r="AI53" s="398">
        <v>-0.5069999999996071</v>
      </c>
      <c r="AJ53" s="398">
        <v>22.422000000000253</v>
      </c>
      <c r="AK53" s="398">
        <v>42.469000000000051</v>
      </c>
    </row>
    <row r="54" spans="1:37" ht="15" customHeight="1" x14ac:dyDescent="0.2">
      <c r="A54" s="86"/>
      <c r="B54" s="1894" t="s">
        <v>82</v>
      </c>
      <c r="C54" s="374">
        <v>5</v>
      </c>
      <c r="D54" s="374">
        <v>963</v>
      </c>
      <c r="E54" s="401">
        <v>-4.754999999999999</v>
      </c>
      <c r="F54" s="401">
        <v>0</v>
      </c>
      <c r="G54" s="401">
        <v>0</v>
      </c>
      <c r="H54" s="401">
        <v>33</v>
      </c>
      <c r="I54" s="401">
        <v>0</v>
      </c>
      <c r="J54" s="401">
        <v>0</v>
      </c>
      <c r="K54" s="401">
        <v>5.4859953703703702E-2</v>
      </c>
      <c r="L54" s="392">
        <v>925.19014004629628</v>
      </c>
      <c r="M54" s="392">
        <v>1006.6549630144254</v>
      </c>
      <c r="N54" s="401">
        <v>81.46482296812917</v>
      </c>
      <c r="O54" s="392">
        <v>989.63800000000003</v>
      </c>
      <c r="P54" s="401">
        <v>64.447859953703755</v>
      </c>
      <c r="Q54" s="401">
        <v>0</v>
      </c>
      <c r="R54" s="401"/>
      <c r="S54" s="87"/>
      <c r="T54" s="374">
        <v>5</v>
      </c>
      <c r="U54" s="401">
        <v>165.9521347759628</v>
      </c>
      <c r="V54" s="401">
        <v>153.12400000000002</v>
      </c>
      <c r="W54" s="401">
        <v>0</v>
      </c>
      <c r="X54" s="401">
        <v>0</v>
      </c>
      <c r="Y54" s="401">
        <v>0</v>
      </c>
      <c r="Z54" s="401">
        <v>0</v>
      </c>
      <c r="AA54" s="401">
        <v>5</v>
      </c>
      <c r="AB54" s="392">
        <v>802.245</v>
      </c>
      <c r="AC54" s="401">
        <v>66.853750000000005</v>
      </c>
      <c r="AD54" s="401">
        <v>2.6509999999999998</v>
      </c>
      <c r="AE54" s="401">
        <v>5.4859953703703702E-2</v>
      </c>
      <c r="AF54" s="401">
        <v>2.5961400462962962</v>
      </c>
      <c r="AG54" s="401">
        <v>0</v>
      </c>
      <c r="AH54" s="392">
        <v>822.97400000000005</v>
      </c>
      <c r="AI54" s="398">
        <v>20.729000000000042</v>
      </c>
      <c r="AJ54" s="398">
        <v>-0.5069999999996071</v>
      </c>
      <c r="AK54" s="398">
        <v>-13.59699999999998</v>
      </c>
    </row>
    <row r="55" spans="1:37" ht="15" customHeight="1" x14ac:dyDescent="0.2">
      <c r="A55" s="86"/>
      <c r="B55" s="189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64.813000000000002</v>
      </c>
      <c r="P55" s="401">
        <v>-0.18699999999999761</v>
      </c>
      <c r="Q55" s="401">
        <v>0</v>
      </c>
      <c r="R55" s="401"/>
      <c r="S55" s="87"/>
      <c r="T55" s="374" t="s">
        <v>101</v>
      </c>
      <c r="U55" s="401">
        <v>0</v>
      </c>
      <c r="V55" s="401">
        <v>0.12999999999999545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64.626999999999995</v>
      </c>
      <c r="AI55" s="398">
        <v>-0.37300000000000466</v>
      </c>
      <c r="AJ55" s="398">
        <v>-13.381265187900183</v>
      </c>
      <c r="AK55" s="398">
        <v>-6.1000000000007049E-2</v>
      </c>
    </row>
    <row r="56" spans="1:37" ht="15" customHeight="1" x14ac:dyDescent="0.2">
      <c r="A56" s="86"/>
      <c r="B56" s="1894" t="s">
        <v>84</v>
      </c>
      <c r="C56" s="374"/>
      <c r="D56" s="374">
        <v>1120</v>
      </c>
      <c r="E56" s="401">
        <v>-1.657</v>
      </c>
      <c r="F56" s="401">
        <v>85</v>
      </c>
      <c r="G56" s="401">
        <v>0</v>
      </c>
      <c r="H56" s="401">
        <v>100.80000000000001</v>
      </c>
      <c r="I56" s="401">
        <v>0</v>
      </c>
      <c r="J56" s="401">
        <v>0</v>
      </c>
      <c r="K56" s="401">
        <v>11.1</v>
      </c>
      <c r="L56" s="392">
        <v>1091.4430000000002</v>
      </c>
      <c r="M56" s="392">
        <v>1032.1776135827045</v>
      </c>
      <c r="N56" s="401">
        <v>-59.265386417295758</v>
      </c>
      <c r="O56" s="392">
        <v>1029.1020000000001</v>
      </c>
      <c r="P56" s="401">
        <v>-62.341000000000122</v>
      </c>
      <c r="Q56" s="401">
        <v>0</v>
      </c>
      <c r="R56" s="401"/>
      <c r="S56" s="87"/>
      <c r="T56" s="374" t="s">
        <v>102</v>
      </c>
      <c r="U56" s="401">
        <v>1.9411027116575497E-2</v>
      </c>
      <c r="V56" s="401">
        <v>2.1150000000000091</v>
      </c>
      <c r="W56" s="401">
        <v>0</v>
      </c>
      <c r="X56" s="401">
        <v>-12.8</v>
      </c>
      <c r="Y56" s="401">
        <v>0</v>
      </c>
      <c r="Z56" s="401">
        <v>0</v>
      </c>
      <c r="AA56" s="401">
        <v>0</v>
      </c>
      <c r="AB56" s="392">
        <v>1004.7430000000002</v>
      </c>
      <c r="AC56" s="401">
        <v>83.728583333333347</v>
      </c>
      <c r="AD56" s="401">
        <v>6.016</v>
      </c>
      <c r="AE56" s="401">
        <v>11.1</v>
      </c>
      <c r="AF56" s="401">
        <v>-5.0839999999999996</v>
      </c>
      <c r="AG56" s="401">
        <v>0</v>
      </c>
      <c r="AH56" s="392">
        <v>1026.146</v>
      </c>
      <c r="AI56" s="398">
        <v>21.402999999999793</v>
      </c>
      <c r="AJ56" s="398">
        <v>-0.18900000000002137</v>
      </c>
      <c r="AK56" s="398">
        <v>-0.91100000000005821</v>
      </c>
    </row>
    <row r="57" spans="1:37" ht="15" hidden="1" customHeight="1" thickBot="1" x14ac:dyDescent="0.25">
      <c r="A57" s="86"/>
      <c r="B57" s="189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20.729000000000042</v>
      </c>
      <c r="AK57" s="398">
        <v>0</v>
      </c>
    </row>
    <row r="58" spans="1:37" ht="15" customHeight="1" thickBot="1" x14ac:dyDescent="0.25">
      <c r="A58" s="86"/>
      <c r="B58" s="1896" t="s">
        <v>85</v>
      </c>
      <c r="C58" s="89">
        <v>2</v>
      </c>
      <c r="D58" s="89">
        <v>995</v>
      </c>
      <c r="E58" s="192">
        <v>39.281000000000006</v>
      </c>
      <c r="F58" s="192">
        <v>100</v>
      </c>
      <c r="G58" s="192">
        <v>0</v>
      </c>
      <c r="H58" s="192">
        <v>18</v>
      </c>
      <c r="I58" s="192">
        <v>0</v>
      </c>
      <c r="J58" s="192">
        <v>0</v>
      </c>
      <c r="K58" s="192">
        <v>6.8741770833333327</v>
      </c>
      <c r="L58" s="190">
        <v>1109.4068229166667</v>
      </c>
      <c r="M58" s="190">
        <v>977.45334697798012</v>
      </c>
      <c r="N58" s="192">
        <v>-131.95347593868655</v>
      </c>
      <c r="O58" s="190">
        <v>987.97033747006662</v>
      </c>
      <c r="P58" s="192">
        <v>-121.43648544660005</v>
      </c>
      <c r="Q58" s="192">
        <v>0</v>
      </c>
      <c r="R58" s="192"/>
      <c r="S58" s="87"/>
      <c r="T58" s="89">
        <v>2</v>
      </c>
      <c r="U58" s="192">
        <v>-39.725428618813339</v>
      </c>
      <c r="V58" s="192">
        <v>-24.776197050215615</v>
      </c>
      <c r="W58" s="192">
        <v>0</v>
      </c>
      <c r="X58" s="192">
        <v>8.6999999999999993</v>
      </c>
      <c r="Y58" s="192">
        <v>0</v>
      </c>
      <c r="Z58" s="192">
        <v>0</v>
      </c>
      <c r="AA58" s="192">
        <v>0</v>
      </c>
      <c r="AB58" s="190">
        <v>1024.981</v>
      </c>
      <c r="AC58" s="192">
        <v>85.415083333333328</v>
      </c>
      <c r="AD58" s="192">
        <v>3.2</v>
      </c>
      <c r="AE58" s="192">
        <v>6.8741770833333327</v>
      </c>
      <c r="AF58" s="192">
        <v>-3.6741770833333325</v>
      </c>
      <c r="AG58" s="192">
        <v>0</v>
      </c>
      <c r="AH58" s="190">
        <v>997.7927348120993</v>
      </c>
      <c r="AI58" s="193">
        <v>-27.188265187900697</v>
      </c>
      <c r="AJ58" s="193">
        <v>-0.37300000000000466</v>
      </c>
      <c r="AK58" s="193">
        <v>-4.4236507739512945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-1.7349999999999994</v>
      </c>
      <c r="F59" s="97">
        <v>256.39999999999998</v>
      </c>
      <c r="G59" s="97">
        <v>0</v>
      </c>
      <c r="H59" s="97">
        <v>249.72000000000003</v>
      </c>
      <c r="I59" s="97">
        <v>0</v>
      </c>
      <c r="J59" s="97">
        <v>0</v>
      </c>
      <c r="K59" s="97">
        <v>55.125503472222221</v>
      </c>
      <c r="L59" s="97">
        <v>7924.819496527778</v>
      </c>
      <c r="M59" s="97">
        <v>7978.4502277467709</v>
      </c>
      <c r="N59" s="97">
        <v>53.630731218993901</v>
      </c>
      <c r="O59" s="97">
        <v>7953.7583374700671</v>
      </c>
      <c r="P59" s="97">
        <v>28.938840942289062</v>
      </c>
      <c r="Q59" s="97">
        <v>7183.3490000000002</v>
      </c>
      <c r="R59" s="97">
        <v>770.40933747006693</v>
      </c>
      <c r="S59" s="449"/>
      <c r="T59" s="96" t="s">
        <v>81</v>
      </c>
      <c r="U59" s="97">
        <v>9.905921821150514</v>
      </c>
      <c r="V59" s="97">
        <v>25.604802949784244</v>
      </c>
      <c r="W59" s="97">
        <v>-23.6</v>
      </c>
      <c r="X59" s="97">
        <v>69.5</v>
      </c>
      <c r="Y59" s="97">
        <v>71.45</v>
      </c>
      <c r="Z59" s="97">
        <v>0</v>
      </c>
      <c r="AA59" s="97">
        <v>9</v>
      </c>
      <c r="AB59" s="97">
        <v>7334.8949999999995</v>
      </c>
      <c r="AC59" s="97">
        <v>611.24124999999992</v>
      </c>
      <c r="AD59" s="97">
        <v>35.497</v>
      </c>
      <c r="AE59" s="97">
        <v>55.125503472222221</v>
      </c>
      <c r="AF59" s="97">
        <v>-19.628503472222221</v>
      </c>
      <c r="AG59" s="97">
        <v>-23.6</v>
      </c>
      <c r="AH59" s="97">
        <v>7321.5137348120998</v>
      </c>
      <c r="AI59" s="98">
        <v>-13.381265187899771</v>
      </c>
      <c r="AJ59" s="95">
        <v>-0.42199999999999704</v>
      </c>
      <c r="AK59" s="98">
        <v>-13.864650773950416</v>
      </c>
    </row>
    <row r="60" spans="1:37" ht="15" customHeight="1" x14ac:dyDescent="0.2">
      <c r="A60" s="86"/>
      <c r="B60" s="189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0.60000000000000009</v>
      </c>
      <c r="I60" s="401">
        <v>0</v>
      </c>
      <c r="J60" s="401">
        <v>0</v>
      </c>
      <c r="K60" s="401">
        <v>0</v>
      </c>
      <c r="L60" s="392">
        <v>158.084</v>
      </c>
      <c r="M60" s="392">
        <v>158.04498802235025</v>
      </c>
      <c r="N60" s="401">
        <v>-3.9011977649749952E-2</v>
      </c>
      <c r="O60" s="392">
        <v>157.77099999999999</v>
      </c>
      <c r="P60" s="401">
        <v>-0.3130000000000166</v>
      </c>
      <c r="Q60" s="401">
        <v>0</v>
      </c>
      <c r="R60" s="401"/>
      <c r="S60" s="87"/>
      <c r="T60" s="374" t="s">
        <v>86</v>
      </c>
      <c r="U60" s="401">
        <v>12.236107617850507</v>
      </c>
      <c r="V60" s="401">
        <v>12.512999999999977</v>
      </c>
      <c r="W60" s="401">
        <v>-9.4</v>
      </c>
      <c r="X60" s="401">
        <v>-8.6999999999999993</v>
      </c>
      <c r="Y60" s="401">
        <v>0</v>
      </c>
      <c r="Z60" s="401">
        <v>0</v>
      </c>
      <c r="AA60" s="401">
        <v>0</v>
      </c>
      <c r="AB60" s="392">
        <v>139.98400000000001</v>
      </c>
      <c r="AC60" s="401">
        <v>11.665333333333335</v>
      </c>
      <c r="AD60" s="401">
        <v>3.9609999999999999</v>
      </c>
      <c r="AE60" s="401">
        <v>0</v>
      </c>
      <c r="AF60" s="401">
        <v>3.9609999999999999</v>
      </c>
      <c r="AG60" s="401">
        <v>-9.4</v>
      </c>
      <c r="AH60" s="392">
        <v>139.79499999999999</v>
      </c>
      <c r="AI60" s="398">
        <v>-0.18900000000002137</v>
      </c>
      <c r="AJ60" s="398">
        <v>0</v>
      </c>
      <c r="AK60" s="398">
        <v>-9.453000000000003</v>
      </c>
    </row>
    <row r="61" spans="1:37" ht="15" customHeight="1" x14ac:dyDescent="0.2">
      <c r="A61" s="86"/>
      <c r="B61" s="189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0.12</v>
      </c>
      <c r="I61" s="401">
        <v>0</v>
      </c>
      <c r="J61" s="401">
        <v>0</v>
      </c>
      <c r="K61" s="401">
        <v>0</v>
      </c>
      <c r="L61" s="392">
        <v>69.88</v>
      </c>
      <c r="M61" s="392">
        <v>69.866384847935905</v>
      </c>
      <c r="N61" s="401">
        <v>-1.3615152064090807E-2</v>
      </c>
      <c r="O61" s="392">
        <v>69.658000000000001</v>
      </c>
      <c r="P61" s="401">
        <v>-0.2219999999999942</v>
      </c>
      <c r="Q61" s="401">
        <v>0</v>
      </c>
      <c r="R61" s="401"/>
      <c r="S61" s="87"/>
      <c r="T61" s="374" t="s">
        <v>103</v>
      </c>
      <c r="U61" s="401">
        <v>0.26510822362364195</v>
      </c>
      <c r="V61" s="401">
        <v>0.40399999999999636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69.88</v>
      </c>
      <c r="AC61" s="401">
        <v>5.8233333333333333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69.457999999999998</v>
      </c>
      <c r="AI61" s="398">
        <v>-0.42199999999999704</v>
      </c>
      <c r="AJ61" s="398">
        <v>0</v>
      </c>
      <c r="AK61" s="398">
        <v>0.19899999999999807</v>
      </c>
    </row>
    <row r="62" spans="1:37" ht="15" customHeight="1" x14ac:dyDescent="0.2">
      <c r="A62" s="86"/>
      <c r="B62" s="189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-4.5399999999999636</v>
      </c>
      <c r="AK62" s="398">
        <v>0</v>
      </c>
    </row>
    <row r="63" spans="1:37" ht="15" customHeight="1" x14ac:dyDescent="0.2">
      <c r="A63" s="86"/>
      <c r="B63" s="189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-5.150999999999982</v>
      </c>
      <c r="AK63" s="398">
        <v>0</v>
      </c>
    </row>
    <row r="64" spans="1:37" ht="15" customHeight="1" thickBot="1" x14ac:dyDescent="0.25">
      <c r="A64" s="86"/>
      <c r="B64" s="1896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132</v>
      </c>
      <c r="I64" s="192">
        <v>0</v>
      </c>
      <c r="J64" s="192">
        <v>0</v>
      </c>
      <c r="K64" s="192">
        <v>13.399844907407406</v>
      </c>
      <c r="L64" s="190">
        <v>6040.7121550925931</v>
      </c>
      <c r="M64" s="190">
        <v>6202.2779586375</v>
      </c>
      <c r="N64" s="192">
        <v>161.56580354490688</v>
      </c>
      <c r="O64" s="190">
        <v>6192.7939999999999</v>
      </c>
      <c r="P64" s="192">
        <v>152.08184490740678</v>
      </c>
      <c r="Q64" s="192">
        <v>0</v>
      </c>
      <c r="R64" s="192"/>
      <c r="S64" s="87"/>
      <c r="T64" s="89" t="s">
        <v>105</v>
      </c>
      <c r="U64" s="192">
        <v>-28.486104112499561</v>
      </c>
      <c r="V64" s="192">
        <v>-14.820999999999913</v>
      </c>
      <c r="W64" s="192">
        <v>0</v>
      </c>
      <c r="X64" s="192">
        <v>0</v>
      </c>
      <c r="Y64" s="192">
        <v>0</v>
      </c>
      <c r="Z64" s="192">
        <v>0</v>
      </c>
      <c r="AA64" s="192">
        <v>186</v>
      </c>
      <c r="AB64" s="190">
        <v>7040.1120000000001</v>
      </c>
      <c r="AC64" s="192">
        <v>586.67600000000004</v>
      </c>
      <c r="AD64" s="192">
        <v>5.27</v>
      </c>
      <c r="AE64" s="192">
        <v>13.399844907407406</v>
      </c>
      <c r="AF64" s="192">
        <v>-8.1298449074074064</v>
      </c>
      <c r="AG64" s="192">
        <v>0</v>
      </c>
      <c r="AH64" s="190">
        <v>7035.5720000000001</v>
      </c>
      <c r="AI64" s="193">
        <v>-4.5399999999999636</v>
      </c>
      <c r="AJ64" s="193">
        <v>-36.63107770790171</v>
      </c>
      <c r="AK64" s="193">
        <v>-14.310999999999694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132.72</v>
      </c>
      <c r="I65" s="97">
        <v>0</v>
      </c>
      <c r="J65" s="97">
        <v>0</v>
      </c>
      <c r="K65" s="97">
        <v>13.399844907407406</v>
      </c>
      <c r="L65" s="119">
        <v>6268.676155092593</v>
      </c>
      <c r="M65" s="119">
        <v>6430.1893315077859</v>
      </c>
      <c r="N65" s="97">
        <v>161.51317641519304</v>
      </c>
      <c r="O65" s="119">
        <v>6420.223</v>
      </c>
      <c r="P65" s="97">
        <v>151.54684490740692</v>
      </c>
      <c r="Q65" s="97">
        <v>7199.9939999999997</v>
      </c>
      <c r="R65" s="97">
        <v>-779.77099999999973</v>
      </c>
      <c r="S65" s="449"/>
      <c r="T65" s="96" t="s">
        <v>88</v>
      </c>
      <c r="U65" s="97">
        <v>-15.984888271025739</v>
      </c>
      <c r="V65" s="97">
        <v>-1.9039999999995416</v>
      </c>
      <c r="W65" s="97">
        <v>-9.4</v>
      </c>
      <c r="X65" s="97">
        <v>-8.6999999999999993</v>
      </c>
      <c r="Y65" s="97">
        <v>0</v>
      </c>
      <c r="Z65" s="97">
        <v>0</v>
      </c>
      <c r="AA65" s="97">
        <v>186</v>
      </c>
      <c r="AB65" s="119">
        <v>7249.9759999999997</v>
      </c>
      <c r="AC65" s="97">
        <v>604.16466666666668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7244.8249999999998</v>
      </c>
      <c r="AI65" s="98">
        <v>-5.1509999999998399</v>
      </c>
      <c r="AJ65" s="95">
        <v>0</v>
      </c>
      <c r="AK65" s="98">
        <v>-23.5649999999996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-60.344999999999978</v>
      </c>
      <c r="F66" s="108">
        <v>256.39999999999998</v>
      </c>
      <c r="G66" s="108">
        <v>0</v>
      </c>
      <c r="H66" s="108">
        <v>483.00000000000011</v>
      </c>
      <c r="I66" s="108">
        <v>0</v>
      </c>
      <c r="J66" s="442">
        <v>0</v>
      </c>
      <c r="K66" s="108">
        <v>82.980996527777791</v>
      </c>
      <c r="L66" s="108">
        <v>20045.074003472222</v>
      </c>
      <c r="M66" s="108">
        <v>20215.074746734557</v>
      </c>
      <c r="N66" s="108">
        <v>170.00074326233516</v>
      </c>
      <c r="O66" s="108">
        <v>20179.981337470068</v>
      </c>
      <c r="P66" s="108">
        <v>134.90733399784585</v>
      </c>
      <c r="Q66" s="108">
        <v>20426.89</v>
      </c>
      <c r="R66" s="108">
        <v>-246.90866252993146</v>
      </c>
      <c r="S66" s="109"/>
      <c r="T66" s="105" t="s">
        <v>287</v>
      </c>
      <c r="U66" s="108">
        <v>-63.116955849186525</v>
      </c>
      <c r="V66" s="108">
        <v>-33.337186449526598</v>
      </c>
      <c r="W66" s="108">
        <v>-33</v>
      </c>
      <c r="X66" s="108">
        <v>12.3</v>
      </c>
      <c r="Y66" s="108">
        <v>71.45</v>
      </c>
      <c r="Z66" s="108">
        <v>-15</v>
      </c>
      <c r="AA66" s="108">
        <v>217</v>
      </c>
      <c r="AB66" s="106">
        <v>20409.404999999999</v>
      </c>
      <c r="AC66" s="108">
        <v>1700.7837500000001</v>
      </c>
      <c r="AD66" s="108">
        <v>67.225999999999999</v>
      </c>
      <c r="AE66" s="442">
        <v>82.980996527777791</v>
      </c>
      <c r="AF66" s="108">
        <v>-15.754996527777777</v>
      </c>
      <c r="AG66" s="108">
        <v>-33</v>
      </c>
      <c r="AH66" s="108">
        <v>20372.773922292097</v>
      </c>
      <c r="AI66" s="108">
        <v>-36.631077707901568</v>
      </c>
      <c r="AJ66" s="110">
        <v>0</v>
      </c>
      <c r="AK66" s="108">
        <v>-94.467640173261316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-45.02499999999997</v>
      </c>
      <c r="F68" s="108">
        <v>443.4</v>
      </c>
      <c r="G68" s="106">
        <v>0</v>
      </c>
      <c r="H68" s="106">
        <v>600.08903225806466</v>
      </c>
      <c r="I68" s="106">
        <v>0</v>
      </c>
      <c r="J68" s="447">
        <v>0</v>
      </c>
      <c r="K68" s="106">
        <v>223.34450810185186</v>
      </c>
      <c r="L68" s="106">
        <v>30440.941459640082</v>
      </c>
      <c r="M68" s="106">
        <v>30348.527962492473</v>
      </c>
      <c r="N68" s="108">
        <v>-92.413497147608723</v>
      </c>
      <c r="O68" s="106">
        <v>30450.242610153895</v>
      </c>
      <c r="P68" s="108">
        <v>9.3011505138092616</v>
      </c>
      <c r="Q68" s="106">
        <v>30825.165000000001</v>
      </c>
      <c r="R68" s="108">
        <v>-374.92238984610594</v>
      </c>
      <c r="S68" s="109"/>
      <c r="T68" s="105" t="s">
        <v>288</v>
      </c>
      <c r="U68" s="108">
        <v>-143.55234210137223</v>
      </c>
      <c r="V68" s="108">
        <v>51.662813550473402</v>
      </c>
      <c r="W68" s="108">
        <v>-33</v>
      </c>
      <c r="X68" s="108">
        <v>-65.462450000000004</v>
      </c>
      <c r="Y68" s="106">
        <v>113.45</v>
      </c>
      <c r="Z68" s="120">
        <v>-15</v>
      </c>
      <c r="AA68" s="108">
        <v>199.44</v>
      </c>
      <c r="AB68" s="107">
        <v>30705.313517741935</v>
      </c>
      <c r="AC68" s="106">
        <v>2547.0791671806551</v>
      </c>
      <c r="AD68" s="106">
        <v>195.22300000000001</v>
      </c>
      <c r="AE68" s="106">
        <v>223.34450810185186</v>
      </c>
      <c r="AF68" s="106">
        <v>-28.121508101851848</v>
      </c>
      <c r="AG68" s="108">
        <v>-33</v>
      </c>
      <c r="AH68" s="106">
        <v>30721.773922292097</v>
      </c>
      <c r="AI68" s="108">
        <v>16.460404550161911</v>
      </c>
      <c r="AJ68" s="169" t="e">
        <v>#VALUE!</v>
      </c>
      <c r="AK68" s="108">
        <v>-9.4676401732613158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90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9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99" t="s">
        <v>322</v>
      </c>
      <c r="Y72" s="1899" t="s">
        <v>323</v>
      </c>
      <c r="Z72" s="331" t="s">
        <v>324</v>
      </c>
      <c r="AA72" s="1899" t="s">
        <v>325</v>
      </c>
      <c r="AB72" s="333" t="s">
        <v>317</v>
      </c>
      <c r="AC72" s="189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90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900" t="s">
        <v>316</v>
      </c>
      <c r="Y73" s="1900" t="s">
        <v>327</v>
      </c>
      <c r="Z73" s="332" t="s">
        <v>328</v>
      </c>
      <c r="AA73" s="1900" t="s">
        <v>316</v>
      </c>
      <c r="AB73" s="334" t="s">
        <v>316</v>
      </c>
      <c r="AC73" s="190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90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140</v>
      </c>
      <c r="L76" s="403">
        <v>6117.8879999999999</v>
      </c>
      <c r="M76" s="403">
        <v>6185.6500000000015</v>
      </c>
      <c r="N76" s="404">
        <v>67.762000000001535</v>
      </c>
      <c r="O76" s="403">
        <v>2</v>
      </c>
      <c r="P76" s="404">
        <v>49.218750000000909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4.6874605405241292</v>
      </c>
      <c r="AA76" s="267">
        <v>27.571446239947171</v>
      </c>
      <c r="AB76" s="267">
        <v>32.795000000000002</v>
      </c>
      <c r="AC76" s="336">
        <v>5.2235537600528303</v>
      </c>
      <c r="AD76" s="336">
        <v>-1.8659999999999997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18.993055555555561</v>
      </c>
      <c r="J77" s="382">
        <v>0</v>
      </c>
      <c r="K77" s="382">
        <v>280</v>
      </c>
      <c r="L77" s="381">
        <v>8211.7849444444437</v>
      </c>
      <c r="M77" s="381">
        <v>8042</v>
      </c>
      <c r="N77" s="382">
        <v>-169.78494444444368</v>
      </c>
      <c r="O77" s="381">
        <v>4</v>
      </c>
      <c r="P77" s="382">
        <v>-80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0.23361998021077687</v>
      </c>
      <c r="AA77" s="384">
        <v>16.904254794090036</v>
      </c>
      <c r="AB77" s="384">
        <v>14.893000000000001</v>
      </c>
      <c r="AC77" s="383">
        <v>-2.0112547940900356</v>
      </c>
      <c r="AD77" s="182">
        <v>-0.45099999999999874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-2.2339920000000077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7274</v>
      </c>
      <c r="N78" s="382">
        <v>74</v>
      </c>
      <c r="O78" s="381">
        <v>7</v>
      </c>
      <c r="P78" s="382">
        <v>11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44.142000000000003</v>
      </c>
      <c r="AC78" s="383">
        <v>-1.857999999999997</v>
      </c>
      <c r="AD78" s="383">
        <v>0.13400000000000034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-223.33199999999999</v>
      </c>
      <c r="F79" s="382">
        <v>0</v>
      </c>
      <c r="G79" s="382">
        <v>0</v>
      </c>
      <c r="H79" s="382">
        <v>0</v>
      </c>
      <c r="I79" s="382">
        <v>60.517777777777766</v>
      </c>
      <c r="J79" s="382">
        <v>0</v>
      </c>
      <c r="K79" s="382">
        <v>1640</v>
      </c>
      <c r="L79" s="381">
        <v>11606.150222222223</v>
      </c>
      <c r="M79" s="381">
        <v>11634.374</v>
      </c>
      <c r="N79" s="382">
        <v>28.223777777777286</v>
      </c>
      <c r="O79" s="381"/>
      <c r="P79" s="382">
        <v>9.0256000000008498</v>
      </c>
      <c r="Q79" s="187"/>
      <c r="R79" s="2899" t="s">
        <v>41</v>
      </c>
      <c r="S79" s="2900"/>
      <c r="T79" s="2900"/>
      <c r="U79" s="2900"/>
      <c r="V79" s="374"/>
      <c r="W79" s="383">
        <v>-1191.0599829746668</v>
      </c>
      <c r="X79" s="383">
        <v>135</v>
      </c>
      <c r="Y79" s="383">
        <v>-1.1910599829746669</v>
      </c>
      <c r="Z79" s="383">
        <v>3.7948848165673841</v>
      </c>
      <c r="AA79" s="384">
        <v>130.01405520045793</v>
      </c>
      <c r="AB79" s="384">
        <v>126.977</v>
      </c>
      <c r="AC79" s="383">
        <v>-3.0370552004579281</v>
      </c>
      <c r="AD79" s="383">
        <v>11.150999999999982</v>
      </c>
      <c r="AE79" s="384">
        <v>129</v>
      </c>
      <c r="AF79" s="383">
        <v>129.321</v>
      </c>
      <c r="AG79" s="383">
        <v>0.32099999999999795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0.66666666666666996</v>
      </c>
      <c r="J80" s="382">
        <v>0</v>
      </c>
      <c r="K80" s="382">
        <v>280</v>
      </c>
      <c r="L80" s="381">
        <v>10219.333333333334</v>
      </c>
      <c r="M80" s="381">
        <v>10305.324799999999</v>
      </c>
      <c r="N80" s="382">
        <v>85.991466666664564</v>
      </c>
      <c r="O80" s="381">
        <v>11</v>
      </c>
      <c r="P80" s="382">
        <v>17.014399999996385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1.9516763675409691E-3</v>
      </c>
      <c r="AA80" s="384">
        <v>50.398048323632459</v>
      </c>
      <c r="AB80" s="384">
        <v>36.122999999999998</v>
      </c>
      <c r="AC80" s="383">
        <v>-14.275048323632461</v>
      </c>
      <c r="AD80" s="383">
        <v>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15845.822</v>
      </c>
      <c r="N81" s="382">
        <v>111.08100000000013</v>
      </c>
      <c r="O81" s="381">
        <v>13</v>
      </c>
      <c r="P81" s="382">
        <v>46.602999999999156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68.134999999999991</v>
      </c>
      <c r="AC81" s="383">
        <v>-2.5071036986280149</v>
      </c>
      <c r="AD81" s="182">
        <v>-0.67799999999998306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6540.9860000000008</v>
      </c>
      <c r="N82" s="157">
        <v>50.986000000000786</v>
      </c>
      <c r="O82" s="153">
        <v>15</v>
      </c>
      <c r="P82" s="157">
        <v>-20.506999999999607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42.034000000000006</v>
      </c>
      <c r="AC82" s="383">
        <v>0.44949240627696696</v>
      </c>
      <c r="AD82" s="182">
        <v>0.45199999999999108</v>
      </c>
      <c r="AE82" s="185">
        <v>251.49</v>
      </c>
      <c r="AF82" s="383">
        <v>242.72300000000001</v>
      </c>
      <c r="AG82" s="383">
        <v>-8.7669999999999959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-164.92500000000001</v>
      </c>
      <c r="F83" s="150">
        <v>0</v>
      </c>
      <c r="G83" s="150">
        <v>3</v>
      </c>
      <c r="H83" s="150">
        <v>0</v>
      </c>
      <c r="I83" s="150">
        <v>80.177499999999995</v>
      </c>
      <c r="J83" s="150">
        <v>0</v>
      </c>
      <c r="K83" s="150">
        <v>2545</v>
      </c>
      <c r="L83" s="285">
        <v>65582.897500000006</v>
      </c>
      <c r="M83" s="285">
        <v>65828.156800000012</v>
      </c>
      <c r="N83" s="150">
        <v>245.25930000000062</v>
      </c>
      <c r="O83" s="285" t="s">
        <v>40</v>
      </c>
      <c r="P83" s="150">
        <v>32.354750000013155</v>
      </c>
      <c r="Q83" s="187"/>
      <c r="R83" s="2905" t="s">
        <v>40</v>
      </c>
      <c r="S83" s="2906"/>
      <c r="T83" s="2906"/>
      <c r="U83" s="2907"/>
      <c r="V83" s="179"/>
      <c r="W83" s="180">
        <v>232.33286414849772</v>
      </c>
      <c r="X83" s="180">
        <v>391.59999999999997</v>
      </c>
      <c r="Y83" s="180">
        <v>0.23233286414849771</v>
      </c>
      <c r="Z83" s="180">
        <v>8.7179170136698314</v>
      </c>
      <c r="AA83" s="180">
        <v>383.11441585047862</v>
      </c>
      <c r="AB83" s="180">
        <v>365.09899999999999</v>
      </c>
      <c r="AC83" s="180">
        <v>-18.015415850478639</v>
      </c>
      <c r="AD83" s="180">
        <v>16.741999999999962</v>
      </c>
      <c r="AE83" s="180">
        <v>380.49</v>
      </c>
      <c r="AF83" s="180">
        <v>372.04399999999998</v>
      </c>
      <c r="AG83" s="180">
        <v>-8.4460000000000264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70.239999999999995</v>
      </c>
      <c r="J84" s="382">
        <v>0</v>
      </c>
      <c r="K84" s="382">
        <v>315</v>
      </c>
      <c r="L84" s="381">
        <v>3315.76</v>
      </c>
      <c r="M84" s="381">
        <v>3410.1280000000006</v>
      </c>
      <c r="N84" s="382">
        <v>94.368000000000393</v>
      </c>
      <c r="O84" s="381">
        <v>1</v>
      </c>
      <c r="P84" s="382">
        <v>-3.9559999999992215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0.10848352404227424</v>
      </c>
      <c r="AA84" s="267">
        <v>14.098512523670028</v>
      </c>
      <c r="AB84" s="267">
        <v>14.565000000000001</v>
      </c>
      <c r="AC84" s="383">
        <v>0.46648747632997356</v>
      </c>
      <c r="AD84" s="182">
        <v>1.4179999999999993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2.9938539999999998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164.36028935185186</v>
      </c>
      <c r="J85" s="382">
        <v>0</v>
      </c>
      <c r="K85" s="382">
        <v>377</v>
      </c>
      <c r="L85" s="381">
        <v>4402.6397106481481</v>
      </c>
      <c r="M85" s="381">
        <v>4393.5416000000005</v>
      </c>
      <c r="N85" s="382">
        <v>-9.0981106481476672</v>
      </c>
      <c r="O85" s="381">
        <v>2</v>
      </c>
      <c r="P85" s="382">
        <v>-34.933599999999387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0.17791438897291553</v>
      </c>
      <c r="AA85" s="384">
        <v>2.2220856110270844</v>
      </c>
      <c r="AB85" s="384">
        <v>3.8029999999999999</v>
      </c>
      <c r="AC85" s="383">
        <v>1.5809143889729156</v>
      </c>
      <c r="AD85" s="182">
        <v>-1.0430000000000001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1.9622470000000001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100</v>
      </c>
      <c r="H86" s="382">
        <v>0</v>
      </c>
      <c r="I86" s="382">
        <v>104.79836805555556</v>
      </c>
      <c r="J86" s="382">
        <v>0</v>
      </c>
      <c r="K86" s="382">
        <v>0</v>
      </c>
      <c r="L86" s="381">
        <v>6618.6576319444448</v>
      </c>
      <c r="M86" s="381">
        <v>6705.0480000000007</v>
      </c>
      <c r="N86" s="382">
        <v>86.390368055555882</v>
      </c>
      <c r="O86" s="381">
        <v>3</v>
      </c>
      <c r="P86" s="382">
        <v>139.35400000000118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0.42968273204489599</v>
      </c>
      <c r="AA86" s="384">
        <v>22.656288279822121</v>
      </c>
      <c r="AB86" s="384">
        <v>19.308</v>
      </c>
      <c r="AC86" s="383">
        <v>-3.3482882798221212</v>
      </c>
      <c r="AD86" s="182">
        <v>-1.2049999999999983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4.9561010000000003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5.4618402777777799</v>
      </c>
      <c r="J87" s="382">
        <v>0</v>
      </c>
      <c r="K87" s="382">
        <v>462</v>
      </c>
      <c r="L87" s="381">
        <v>5561.1461597222224</v>
      </c>
      <c r="M87" s="381">
        <v>5652.8018000000002</v>
      </c>
      <c r="N87" s="382">
        <v>91.65564027777782</v>
      </c>
      <c r="O87" s="381" t="s">
        <v>44</v>
      </c>
      <c r="P87" s="382">
        <v>-65.654999999999745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36.304000000000002</v>
      </c>
      <c r="AC87" s="383">
        <v>-4.8729071368736712</v>
      </c>
      <c r="AD87" s="182">
        <v>2.0229999999999961</v>
      </c>
      <c r="AE87" s="384">
        <v>76</v>
      </c>
      <c r="AF87" s="383">
        <v>75.100999999999999</v>
      </c>
      <c r="AG87" s="383">
        <v>-0.89900000000000091</v>
      </c>
      <c r="AH87" s="2915" t="s">
        <v>36</v>
      </c>
      <c r="AI87" s="2939" t="s">
        <v>36</v>
      </c>
      <c r="AJ87" s="366" t="s">
        <v>36</v>
      </c>
      <c r="AK87" s="361">
        <v>0.71410100000000032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-5.0450000000000017</v>
      </c>
      <c r="F88" s="382">
        <v>0</v>
      </c>
      <c r="G88" s="382">
        <v>1</v>
      </c>
      <c r="H88" s="382">
        <v>0</v>
      </c>
      <c r="I88" s="382">
        <v>32.163611111111109</v>
      </c>
      <c r="J88" s="382">
        <v>0</v>
      </c>
      <c r="K88" s="382">
        <v>0</v>
      </c>
      <c r="L88" s="381">
        <v>5413.7913888888888</v>
      </c>
      <c r="M88" s="381">
        <v>5468</v>
      </c>
      <c r="N88" s="382">
        <v>54.208611111111168</v>
      </c>
      <c r="O88" s="381" t="s">
        <v>46</v>
      </c>
      <c r="P88" s="382">
        <v>-72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-544.93675611306526</v>
      </c>
      <c r="X88" s="383">
        <v>80.5</v>
      </c>
      <c r="Y88" s="383">
        <v>-0.54493675611306525</v>
      </c>
      <c r="Z88" s="383">
        <v>0.34892046375200225</v>
      </c>
      <c r="AA88" s="384">
        <v>79.606142780134931</v>
      </c>
      <c r="AB88" s="384">
        <v>76.89</v>
      </c>
      <c r="AC88" s="383">
        <v>-2.7161427801349305</v>
      </c>
      <c r="AD88" s="383">
        <v>5.9189999999999969</v>
      </c>
      <c r="AE88" s="384">
        <v>80.405000000000001</v>
      </c>
      <c r="AF88" s="383">
        <v>77.870999999999995</v>
      </c>
      <c r="AG88" s="383">
        <v>-2.534000000000006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8.0471527777777805</v>
      </c>
      <c r="J89" s="382">
        <v>0</v>
      </c>
      <c r="K89" s="382">
        <v>136</v>
      </c>
      <c r="L89" s="381">
        <v>8444.9188472222231</v>
      </c>
      <c r="M89" s="381">
        <v>8614.713600000001</v>
      </c>
      <c r="N89" s="382">
        <v>169.79475277777783</v>
      </c>
      <c r="O89" s="381">
        <v>4</v>
      </c>
      <c r="P89" s="382">
        <v>-8.31119999999828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4.9954802139065134E-2</v>
      </c>
      <c r="AA89" s="384">
        <v>21.851003876472355</v>
      </c>
      <c r="AB89" s="384">
        <v>21.715</v>
      </c>
      <c r="AC89" s="383">
        <v>-0.13600387647235479</v>
      </c>
      <c r="AD89" s="383">
        <v>-0.16300000000000026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50.903999999999996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181.48532407407407</v>
      </c>
      <c r="J90" s="382">
        <v>0</v>
      </c>
      <c r="K90" s="382">
        <v>0</v>
      </c>
      <c r="L90" s="381">
        <v>9418.514675925926</v>
      </c>
      <c r="M90" s="381">
        <v>9488.7096000000001</v>
      </c>
      <c r="N90" s="382">
        <v>70.194924074074152</v>
      </c>
      <c r="O90" s="381">
        <v>6</v>
      </c>
      <c r="P90" s="382">
        <v>-173.19300000000112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4.953792052479216E-2</v>
      </c>
      <c r="AA90" s="384">
        <v>9.9504620794752086</v>
      </c>
      <c r="AB90" s="384">
        <v>10.568999999999999</v>
      </c>
      <c r="AC90" s="383">
        <v>0.61853792052479051</v>
      </c>
      <c r="AD90" s="182">
        <v>0.58399999999999963</v>
      </c>
      <c r="AE90" s="384">
        <v>30</v>
      </c>
      <c r="AF90" s="383">
        <v>30.512</v>
      </c>
      <c r="AG90" s="383">
        <v>0.51200000000000045</v>
      </c>
      <c r="AH90" s="2895" t="s">
        <v>337</v>
      </c>
      <c r="AI90" s="2912" t="s">
        <v>337</v>
      </c>
      <c r="AJ90" s="405" t="s">
        <v>337</v>
      </c>
      <c r="AK90" s="379">
        <v>35.654125000000001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19.110648148148147</v>
      </c>
      <c r="J91" s="155">
        <v>0</v>
      </c>
      <c r="K91" s="155">
        <v>409</v>
      </c>
      <c r="L91" s="381">
        <v>2259.8893518518516</v>
      </c>
      <c r="M91" s="381">
        <v>2257.1999999999998</v>
      </c>
      <c r="N91" s="155">
        <v>-2.6893518518518249</v>
      </c>
      <c r="O91" s="381" t="s">
        <v>50</v>
      </c>
      <c r="P91" s="155">
        <v>-60.399999999999636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0.62801468877510103</v>
      </c>
      <c r="AA91" s="384">
        <v>6.8719853112248988</v>
      </c>
      <c r="AB91" s="384">
        <v>8.68</v>
      </c>
      <c r="AC91" s="383">
        <v>1.808014688775101</v>
      </c>
      <c r="AD91" s="383">
        <v>-2.9999999999999361E-2</v>
      </c>
      <c r="AE91" s="384">
        <v>7.3100000000000005</v>
      </c>
      <c r="AF91" s="383">
        <v>8.7089999999999996</v>
      </c>
      <c r="AG91" s="383">
        <v>1.3989999999999991</v>
      </c>
      <c r="AH91" s="2895" t="s">
        <v>338</v>
      </c>
      <c r="AI91" s="2912" t="s">
        <v>338</v>
      </c>
      <c r="AJ91" s="405" t="s">
        <v>338</v>
      </c>
      <c r="AK91" s="379">
        <v>23.467883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151.35165509259258</v>
      </c>
      <c r="J92" s="382">
        <v>0</v>
      </c>
      <c r="K92" s="382">
        <v>248</v>
      </c>
      <c r="L92" s="381">
        <v>6396.6483449074076</v>
      </c>
      <c r="M92" s="381">
        <v>6583.5490000000009</v>
      </c>
      <c r="N92" s="382">
        <v>186.9006550925933</v>
      </c>
      <c r="O92" s="381" t="s">
        <v>52</v>
      </c>
      <c r="P92" s="382">
        <v>-159.19800000000032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0.39515192574705021</v>
      </c>
      <c r="AA92" s="384">
        <v>41.604848074252949</v>
      </c>
      <c r="AB92" s="384">
        <v>46.460999999999999</v>
      </c>
      <c r="AC92" s="383">
        <v>4.8561519257470493</v>
      </c>
      <c r="AD92" s="182">
        <v>-1.0769999999999982</v>
      </c>
      <c r="AE92" s="384">
        <v>43</v>
      </c>
      <c r="AF92" s="383">
        <v>47.406999999999996</v>
      </c>
      <c r="AG92" s="383">
        <v>4.4069999999999965</v>
      </c>
      <c r="AH92" s="2895" t="s">
        <v>357</v>
      </c>
      <c r="AI92" s="2912" t="s">
        <v>357</v>
      </c>
      <c r="AJ92" s="406" t="s">
        <v>357</v>
      </c>
      <c r="AK92" s="379">
        <v>59.122008000000001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-280.01499999999999</v>
      </c>
      <c r="F93" s="150">
        <v>0</v>
      </c>
      <c r="G93" s="150">
        <v>232</v>
      </c>
      <c r="H93" s="150">
        <v>0</v>
      </c>
      <c r="I93" s="150">
        <v>737.0188888888888</v>
      </c>
      <c r="J93" s="150">
        <v>0</v>
      </c>
      <c r="K93" s="150">
        <v>1947</v>
      </c>
      <c r="L93" s="285">
        <v>51831.96611111112</v>
      </c>
      <c r="M93" s="285">
        <v>52573.691599999998</v>
      </c>
      <c r="N93" s="150">
        <v>741.72548888889105</v>
      </c>
      <c r="O93" s="285" t="s">
        <v>47</v>
      </c>
      <c r="P93" s="150">
        <v>-438.2928000000029</v>
      </c>
      <c r="Q93" s="187"/>
      <c r="R93" s="2905" t="s">
        <v>47</v>
      </c>
      <c r="S93" s="2906"/>
      <c r="T93" s="2906"/>
      <c r="U93" s="2907"/>
      <c r="V93" s="179"/>
      <c r="W93" s="180">
        <v>225.89611895134465</v>
      </c>
      <c r="X93" s="180">
        <v>242</v>
      </c>
      <c r="Y93" s="180">
        <v>0.22589611895134465</v>
      </c>
      <c r="Z93" s="180">
        <v>2.1876604459980968</v>
      </c>
      <c r="AA93" s="180">
        <v>240.03823567295328</v>
      </c>
      <c r="AB93" s="180">
        <v>238.29500000000002</v>
      </c>
      <c r="AC93" s="180">
        <v>-1.7432356729532472</v>
      </c>
      <c r="AD93" s="180">
        <v>6.4259999999999877</v>
      </c>
      <c r="AE93" s="180">
        <v>236.715</v>
      </c>
      <c r="AF93" s="180">
        <v>239.59999999999997</v>
      </c>
      <c r="AG93" s="180">
        <v>2.8849999999999625</v>
      </c>
      <c r="AH93" s="2893" t="s">
        <v>36</v>
      </c>
      <c r="AI93" s="2940" t="s">
        <v>36</v>
      </c>
      <c r="AJ93" s="407" t="s">
        <v>36</v>
      </c>
      <c r="AK93" s="379">
        <v>8.2180080000000046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231</v>
      </c>
      <c r="H94" s="280">
        <v>0</v>
      </c>
      <c r="I94" s="280">
        <v>344.86049768518518</v>
      </c>
      <c r="J94" s="280">
        <v>0</v>
      </c>
      <c r="K94" s="280">
        <v>1154</v>
      </c>
      <c r="L94" s="279">
        <v>19898.203502314816</v>
      </c>
      <c r="M94" s="279">
        <v>20161.519400000001</v>
      </c>
      <c r="N94" s="280">
        <v>263.31589768518643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-444.94</v>
      </c>
      <c r="F95" s="280">
        <v>0</v>
      </c>
      <c r="G95" s="280">
        <v>235</v>
      </c>
      <c r="H95" s="280">
        <v>0</v>
      </c>
      <c r="I95" s="280">
        <v>817.19638888888881</v>
      </c>
      <c r="J95" s="280">
        <v>0</v>
      </c>
      <c r="K95" s="280">
        <v>4492</v>
      </c>
      <c r="L95" s="279">
        <v>117414.86361111113</v>
      </c>
      <c r="M95" s="279">
        <v>118401.84840000002</v>
      </c>
      <c r="N95" s="280">
        <v>986.98478888889167</v>
      </c>
      <c r="O95" s="279"/>
      <c r="P95" s="280">
        <v>-405.93804999998247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0</v>
      </c>
      <c r="H97" s="280">
        <v>0</v>
      </c>
      <c r="I97" s="280">
        <v>144.48579861111111</v>
      </c>
      <c r="J97" s="280">
        <v>0</v>
      </c>
      <c r="K97" s="280">
        <v>3200</v>
      </c>
      <c r="L97" s="279">
        <v>10520.236201388889</v>
      </c>
      <c r="M97" s="279">
        <v>10598.728999999999</v>
      </c>
      <c r="N97" s="280">
        <v>78.492798611110629</v>
      </c>
      <c r="O97" s="279"/>
      <c r="P97" s="280">
        <v>-22.27100000000064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0</v>
      </c>
      <c r="H98" s="155">
        <v>0</v>
      </c>
      <c r="I98" s="155">
        <v>144.48579861111111</v>
      </c>
      <c r="J98" s="155">
        <v>0</v>
      </c>
      <c r="K98" s="155">
        <v>3200</v>
      </c>
      <c r="L98" s="156">
        <v>10520.236201388889</v>
      </c>
      <c r="M98" s="156">
        <v>10598.728999999999</v>
      </c>
      <c r="N98" s="155">
        <v>78.492798611110629</v>
      </c>
      <c r="O98" s="156">
        <v>2</v>
      </c>
      <c r="P98" s="155">
        <v>-22.27100000000064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47.849458864504683</v>
      </c>
      <c r="AA98" s="384">
        <v>642.84240226437714</v>
      </c>
      <c r="AB98" s="384">
        <v>683.43799999999999</v>
      </c>
      <c r="AC98" s="383">
        <v>40.595597735622846</v>
      </c>
      <c r="AD98" s="182">
        <v>3.7440000000000282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-38.968999999999994</v>
      </c>
      <c r="F99" s="382">
        <v>0</v>
      </c>
      <c r="G99" s="382">
        <v>71</v>
      </c>
      <c r="H99" s="382">
        <v>40</v>
      </c>
      <c r="I99" s="382">
        <v>45.492141203703703</v>
      </c>
      <c r="J99" s="382">
        <v>0</v>
      </c>
      <c r="K99" s="382">
        <v>1275</v>
      </c>
      <c r="L99" s="381">
        <v>9001.5388587962952</v>
      </c>
      <c r="M99" s="381">
        <v>8760.8230000000003</v>
      </c>
      <c r="N99" s="382">
        <v>-240.71585879629492</v>
      </c>
      <c r="O99" s="381">
        <v>3</v>
      </c>
      <c r="P99" s="382">
        <v>-78.17699999999968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-366.80892185078778</v>
      </c>
      <c r="X99" s="383">
        <v>192</v>
      </c>
      <c r="Y99" s="383">
        <v>-0.36680892185078778</v>
      </c>
      <c r="Z99" s="182">
        <v>5.4346185601515868</v>
      </c>
      <c r="AA99" s="384">
        <v>186.19857251799763</v>
      </c>
      <c r="AB99" s="384">
        <v>193.05699999999999</v>
      </c>
      <c r="AC99" s="383">
        <v>6.8584274820023552</v>
      </c>
      <c r="AD99" s="182">
        <v>-0.26099999999996726</v>
      </c>
      <c r="AE99" s="384">
        <v>901</v>
      </c>
      <c r="AF99" s="383">
        <v>880.70100000000002</v>
      </c>
      <c r="AG99" s="383">
        <v>-20.298999999999978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0</v>
      </c>
      <c r="H100" s="155">
        <v>0</v>
      </c>
      <c r="I100" s="155">
        <v>46.993900462962962</v>
      </c>
      <c r="J100" s="155">
        <v>0</v>
      </c>
      <c r="K100" s="155">
        <v>550</v>
      </c>
      <c r="L100" s="156">
        <v>11680.052099537037</v>
      </c>
      <c r="M100" s="156">
        <v>11379.438999999998</v>
      </c>
      <c r="N100" s="155">
        <v>-300.61309953703858</v>
      </c>
      <c r="O100" s="156">
        <v>1</v>
      </c>
      <c r="P100" s="155">
        <v>-80.212999999999738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7.5640880983083791</v>
      </c>
      <c r="AA100" s="384">
        <v>282.27713337963257</v>
      </c>
      <c r="AB100" s="384">
        <v>231.86499999999998</v>
      </c>
      <c r="AC100" s="383">
        <v>-50.412133379632593</v>
      </c>
      <c r="AD100" s="182">
        <v>12.170000000000016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-123.18399199999999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70</v>
      </c>
      <c r="H101" s="382">
        <v>0</v>
      </c>
      <c r="I101" s="382">
        <v>29.310370370370372</v>
      </c>
      <c r="J101" s="382">
        <v>0</v>
      </c>
      <c r="K101" s="382">
        <v>500</v>
      </c>
      <c r="L101" s="381">
        <v>13658.03162962963</v>
      </c>
      <c r="M101" s="381">
        <v>13143.953099999999</v>
      </c>
      <c r="N101" s="382">
        <v>-514.07852962963079</v>
      </c>
      <c r="O101" s="381">
        <v>2</v>
      </c>
      <c r="P101" s="382">
        <v>-173.73150000000169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4.3598728066604604</v>
      </c>
      <c r="AA101" s="384">
        <v>751.54122859048755</v>
      </c>
      <c r="AB101" s="384">
        <v>778.58400000000006</v>
      </c>
      <c r="AC101" s="383">
        <v>27.042771409512511</v>
      </c>
      <c r="AD101" s="182">
        <v>0</v>
      </c>
      <c r="AE101" s="384">
        <v>915</v>
      </c>
      <c r="AF101" s="335">
        <v>1042.5650000000001</v>
      </c>
      <c r="AG101" s="335">
        <v>127.56500000000005</v>
      </c>
      <c r="AH101" s="2895" t="s">
        <v>358</v>
      </c>
      <c r="AI101" s="2912" t="s">
        <v>358</v>
      </c>
      <c r="AJ101" s="406" t="s">
        <v>358</v>
      </c>
      <c r="AK101" s="379">
        <v>59.122008000000001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70.140999999999977</v>
      </c>
      <c r="F102" s="150">
        <v>0</v>
      </c>
      <c r="G102" s="150">
        <v>141</v>
      </c>
      <c r="H102" s="150">
        <v>40</v>
      </c>
      <c r="I102" s="150">
        <v>266.28221064814812</v>
      </c>
      <c r="J102" s="150">
        <v>0</v>
      </c>
      <c r="K102" s="150">
        <v>5525</v>
      </c>
      <c r="L102" s="285">
        <v>44859.858789351849</v>
      </c>
      <c r="M102" s="285">
        <v>43882.944099999993</v>
      </c>
      <c r="N102" s="150">
        <v>-976.91468935185367</v>
      </c>
      <c r="O102" s="285" t="s">
        <v>54</v>
      </c>
      <c r="P102" s="150">
        <v>-354.39250000000175</v>
      </c>
      <c r="Q102" s="187"/>
      <c r="R102" s="2905" t="s">
        <v>54</v>
      </c>
      <c r="S102" s="2906"/>
      <c r="T102" s="2906"/>
      <c r="U102" s="2907"/>
      <c r="V102" s="179"/>
      <c r="W102" s="180">
        <v>-1932.62491788017</v>
      </c>
      <c r="X102" s="180">
        <v>1930</v>
      </c>
      <c r="Y102" s="180">
        <v>-1.93262491788017</v>
      </c>
      <c r="Z102" s="180">
        <v>65.208038329625111</v>
      </c>
      <c r="AA102" s="180">
        <v>1862.859336752495</v>
      </c>
      <c r="AB102" s="180">
        <v>1886.944</v>
      </c>
      <c r="AC102" s="180">
        <v>24.084663247505119</v>
      </c>
      <c r="AD102" s="180">
        <v>15.653000000000247</v>
      </c>
      <c r="AE102" s="180">
        <v>1816</v>
      </c>
      <c r="AF102" s="342">
        <v>1923.2660000000001</v>
      </c>
      <c r="AG102" s="342">
        <v>107.26600000000008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-374.79900000000004</v>
      </c>
      <c r="F103" s="163">
        <v>0</v>
      </c>
      <c r="G103" s="163">
        <v>376</v>
      </c>
      <c r="H103" s="163">
        <v>40</v>
      </c>
      <c r="I103" s="163">
        <v>1083.4785995370369</v>
      </c>
      <c r="J103" s="163">
        <v>0</v>
      </c>
      <c r="K103" s="163">
        <v>10017</v>
      </c>
      <c r="L103" s="163">
        <v>162274.72240046298</v>
      </c>
      <c r="M103" s="163">
        <v>162284.79250000001</v>
      </c>
      <c r="N103" s="167">
        <v>10.070099537038004</v>
      </c>
      <c r="O103" s="318" t="s">
        <v>283</v>
      </c>
      <c r="P103" s="167">
        <v>-760.33054999999149</v>
      </c>
      <c r="Q103" s="187"/>
      <c r="R103" s="2890" t="s">
        <v>283</v>
      </c>
      <c r="S103" s="2891"/>
      <c r="T103" s="2891"/>
      <c r="U103" s="2892"/>
      <c r="V103" s="181"/>
      <c r="W103" s="181">
        <v>-1474.3959347803275</v>
      </c>
      <c r="X103" s="181">
        <v>2563.6</v>
      </c>
      <c r="Y103" s="181">
        <v>-1.4743959347803275</v>
      </c>
      <c r="Z103" s="181">
        <v>76.113615789293036</v>
      </c>
      <c r="AA103" s="181">
        <v>2486.0119882759268</v>
      </c>
      <c r="AB103" s="181">
        <v>2490.3379999999997</v>
      </c>
      <c r="AC103" s="181">
        <v>4.3260117240732328</v>
      </c>
      <c r="AD103" s="181">
        <v>38.821000000000367</v>
      </c>
      <c r="AE103" s="181">
        <v>2433.2049999999999</v>
      </c>
      <c r="AF103" s="1893">
        <v>2534.91</v>
      </c>
      <c r="AG103" s="1893">
        <v>101.70499999999993</v>
      </c>
      <c r="AH103" s="2895" t="s">
        <v>341</v>
      </c>
      <c r="AI103" s="2912" t="s">
        <v>341</v>
      </c>
      <c r="AJ103" s="405" t="s">
        <v>341</v>
      </c>
      <c r="AK103" s="385">
        <v>-12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10159.050000000001</v>
      </c>
      <c r="N104" s="293">
        <v>15.018000000001848</v>
      </c>
      <c r="O104" s="292">
        <v>1</v>
      </c>
      <c r="P104" s="293">
        <v>44.25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</v>
      </c>
      <c r="AA104" s="267">
        <v>30.039487848002082</v>
      </c>
      <c r="AB104" s="267">
        <v>27.53</v>
      </c>
      <c r="AC104" s="383">
        <v>-2.509487848002081</v>
      </c>
      <c r="AD104" s="182">
        <v>1.0869999999999997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-1537.8979919999999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12521.960000000003</v>
      </c>
      <c r="N105" s="382">
        <v>125.0410000000029</v>
      </c>
      <c r="O105" s="370">
        <v>3</v>
      </c>
      <c r="P105" s="382">
        <v>-12.929999999998472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0.37937411134950344</v>
      </c>
      <c r="AA105" s="384">
        <v>45.027159116215451</v>
      </c>
      <c r="AB105" s="384">
        <v>43.522000000000006</v>
      </c>
      <c r="AC105" s="383">
        <v>-1.5051591162154452</v>
      </c>
      <c r="AD105" s="182">
        <v>-7.3000000000007503E-2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6433</v>
      </c>
      <c r="N106" s="382">
        <v>83</v>
      </c>
      <c r="O106" s="370">
        <v>4</v>
      </c>
      <c r="P106" s="382">
        <v>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11.103</v>
      </c>
      <c r="AC106" s="383">
        <v>0.60299999999999976</v>
      </c>
      <c r="AD106" s="182">
        <v>-0.4009999999999998</v>
      </c>
      <c r="AE106" s="384">
        <v>85</v>
      </c>
      <c r="AF106" s="383">
        <v>82.058999999999997</v>
      </c>
      <c r="AG106" s="383">
        <v>-2.9410000000000025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15897.039999999997</v>
      </c>
      <c r="N107" s="382">
        <v>-652.71600000000399</v>
      </c>
      <c r="O107" s="370" t="s">
        <v>95</v>
      </c>
      <c r="P107" s="382">
        <v>-456.7190000000046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1.6527375526355697</v>
      </c>
      <c r="AA107" s="384">
        <v>382.76089147103283</v>
      </c>
      <c r="AB107" s="384">
        <v>398.16299999999995</v>
      </c>
      <c r="AC107" s="383">
        <v>15.402108528967119</v>
      </c>
      <c r="AD107" s="182">
        <v>8.1370000000000573</v>
      </c>
      <c r="AE107" s="384">
        <v>404</v>
      </c>
      <c r="AF107" s="383">
        <v>395.19099999999997</v>
      </c>
      <c r="AG107" s="383">
        <v>-8.8090000000000259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18915.418999999998</v>
      </c>
      <c r="N108" s="382">
        <v>420.53499999999985</v>
      </c>
      <c r="O108" s="370" t="s">
        <v>96</v>
      </c>
      <c r="P108" s="382">
        <v>61.250999999996566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67.555999999999997</v>
      </c>
      <c r="AC108" s="383">
        <v>-2.9183446838476641</v>
      </c>
      <c r="AD108" s="182">
        <v>0.59799999999999898</v>
      </c>
      <c r="AE108" s="384">
        <v>28</v>
      </c>
      <c r="AF108" s="383">
        <v>27.138999999999999</v>
      </c>
      <c r="AG108" s="383">
        <v>-0.86100000000000065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3064.5809999999997</v>
      </c>
      <c r="N109" s="382">
        <v>2.7999999999792635E-2</v>
      </c>
      <c r="O109" s="370" t="s">
        <v>76</v>
      </c>
      <c r="P109" s="382">
        <v>2.8999999999996362E-2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39.276000000000003</v>
      </c>
      <c r="AG109" s="386">
        <v>-0.72399999999999665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11344</v>
      </c>
      <c r="N110" s="382">
        <v>0</v>
      </c>
      <c r="O110" s="370"/>
      <c r="P110" s="382">
        <v>6152</v>
      </c>
      <c r="Q110" s="187"/>
      <c r="R110" s="1894"/>
      <c r="S110" s="1895"/>
      <c r="T110" s="1895"/>
      <c r="U110" s="189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94"/>
      <c r="S111" s="1895"/>
      <c r="T111" s="1895"/>
      <c r="U111" s="189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11931.449999999999</v>
      </c>
      <c r="N113" s="382">
        <v>21.585999999999331</v>
      </c>
      <c r="O113" s="370" t="s">
        <v>99</v>
      </c>
      <c r="P113" s="382">
        <v>-7.320000000001528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24.827000000000002</v>
      </c>
      <c r="AC113" s="383">
        <v>-1.1632070864977102</v>
      </c>
      <c r="AD113" s="182">
        <v>1.6779999999999973</v>
      </c>
      <c r="AE113" s="384">
        <v>25</v>
      </c>
      <c r="AF113" s="383">
        <v>24.754999999999999</v>
      </c>
      <c r="AG113" s="386">
        <v>-0.24500000000000099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120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60350.351000000002</v>
      </c>
      <c r="M114" s="154">
        <v>59536.970000000008</v>
      </c>
      <c r="N114" s="159">
        <v>-813.38099999999395</v>
      </c>
      <c r="O114" s="154" t="s">
        <v>100</v>
      </c>
      <c r="P114" s="159">
        <v>803.74000000001251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4.2405841796385207E-2</v>
      </c>
      <c r="AA114" s="185">
        <v>130.09768344674734</v>
      </c>
      <c r="AB114" s="185">
        <v>149.55099999999999</v>
      </c>
      <c r="AC114" s="383">
        <v>19.453316553252648</v>
      </c>
      <c r="AD114" s="182">
        <v>-19.992999999999995</v>
      </c>
      <c r="AE114" s="185">
        <v>141</v>
      </c>
      <c r="AF114" s="383">
        <v>150.90100000000001</v>
      </c>
      <c r="AG114" s="386">
        <v>9.9010000000000105</v>
      </c>
      <c r="AH114" s="371" t="s">
        <v>34</v>
      </c>
      <c r="AI114" s="389">
        <v>2508.5169999999998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1125.3590000000002</v>
      </c>
      <c r="F115" s="150">
        <v>0</v>
      </c>
      <c r="G115" s="150">
        <v>260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139500.359</v>
      </c>
      <c r="M115" s="286">
        <v>138699.47</v>
      </c>
      <c r="N115" s="150">
        <v>-800.88899999999421</v>
      </c>
      <c r="O115" s="151" t="s">
        <v>77</v>
      </c>
      <c r="P115" s="150">
        <v>441.30100000000675</v>
      </c>
      <c r="Q115" s="187"/>
      <c r="R115" s="2905" t="s">
        <v>77</v>
      </c>
      <c r="S115" s="2906"/>
      <c r="T115" s="2906"/>
      <c r="U115" s="2907"/>
      <c r="V115" s="179"/>
      <c r="W115" s="180">
        <v>-17735.708841875443</v>
      </c>
      <c r="X115" s="180">
        <v>714.7</v>
      </c>
      <c r="Y115" s="180">
        <v>-17.735708841875443</v>
      </c>
      <c r="Z115" s="180">
        <v>2.0745175057814582</v>
      </c>
      <c r="AA115" s="180">
        <v>694.88977365234314</v>
      </c>
      <c r="AB115" s="180">
        <v>722.25199999999995</v>
      </c>
      <c r="AC115" s="180">
        <v>27.362226347656865</v>
      </c>
      <c r="AD115" s="180">
        <v>-8.9669999999999845</v>
      </c>
      <c r="AE115" s="180">
        <v>728</v>
      </c>
      <c r="AF115" s="180">
        <v>719.32099999999991</v>
      </c>
      <c r="AG115" s="342">
        <v>-8.6790000000000873</v>
      </c>
      <c r="AH115" s="371" t="s">
        <v>353</v>
      </c>
      <c r="AI115" s="389">
        <v>2358.645</v>
      </c>
      <c r="AJ115" s="351"/>
      <c r="AK115" s="390">
        <v>149.87199999999984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-271.83399999999995</v>
      </c>
      <c r="F116" s="293">
        <v>0</v>
      </c>
      <c r="G116" s="293">
        <v>98</v>
      </c>
      <c r="H116" s="293">
        <v>709</v>
      </c>
      <c r="I116" s="293">
        <v>0</v>
      </c>
      <c r="J116" s="293">
        <v>0</v>
      </c>
      <c r="K116" s="293">
        <v>1444</v>
      </c>
      <c r="L116" s="292">
        <v>14479.165999999999</v>
      </c>
      <c r="M116" s="292">
        <v>14246.453000000001</v>
      </c>
      <c r="N116" s="293">
        <v>-232.71299999999792</v>
      </c>
      <c r="O116" s="292">
        <v>1</v>
      </c>
      <c r="P116" s="293">
        <v>-62.493999999998778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2406.0120574340622</v>
      </c>
      <c r="X116" s="336">
        <v>270</v>
      </c>
      <c r="Y116" s="383">
        <v>2.406012057434062</v>
      </c>
      <c r="Z116" s="336">
        <v>2.3616349302771096</v>
      </c>
      <c r="AA116" s="267">
        <v>270.04437712715696</v>
      </c>
      <c r="AB116" s="267">
        <v>262.05099999999999</v>
      </c>
      <c r="AC116" s="336">
        <v>-7.9933771271569753</v>
      </c>
      <c r="AD116" s="336">
        <v>5.1380000000000337</v>
      </c>
      <c r="AE116" s="267"/>
      <c r="AF116" s="336"/>
      <c r="AG116" s="356"/>
      <c r="AH116" s="371" t="s">
        <v>354</v>
      </c>
      <c r="AI116" s="389">
        <v>2405.2379999999998</v>
      </c>
      <c r="AJ116" s="351"/>
      <c r="AK116" s="390">
        <v>103.279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-115.27699999999999</v>
      </c>
      <c r="F117" s="382">
        <v>0</v>
      </c>
      <c r="G117" s="382">
        <v>185</v>
      </c>
      <c r="H117" s="382">
        <v>92</v>
      </c>
      <c r="I117" s="382">
        <v>74</v>
      </c>
      <c r="J117" s="382">
        <v>0</v>
      </c>
      <c r="K117" s="382">
        <v>1250</v>
      </c>
      <c r="L117" s="370">
        <v>10287.723</v>
      </c>
      <c r="M117" s="370">
        <v>10200.771000000001</v>
      </c>
      <c r="N117" s="382">
        <v>-86.951999999999316</v>
      </c>
      <c r="O117" s="370">
        <v>2</v>
      </c>
      <c r="P117" s="382">
        <v>-19.388999999999214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-5058.8935000000001</v>
      </c>
      <c r="X117" s="383">
        <v>925</v>
      </c>
      <c r="Y117" s="383">
        <v>-5.0588934999999999</v>
      </c>
      <c r="Z117" s="383">
        <v>3.8445775462962959</v>
      </c>
      <c r="AA117" s="384">
        <v>916.0965289537038</v>
      </c>
      <c r="AB117" s="384">
        <v>912.21600000000001</v>
      </c>
      <c r="AC117" s="383">
        <v>-3.8805289537037879</v>
      </c>
      <c r="AD117" s="383">
        <v>0.60199999999997544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168.24299999999999</v>
      </c>
      <c r="F118" s="382">
        <v>0</v>
      </c>
      <c r="G118" s="382">
        <v>1</v>
      </c>
      <c r="H118" s="382">
        <v>1185</v>
      </c>
      <c r="I118" s="382">
        <v>0</v>
      </c>
      <c r="J118" s="382">
        <v>0</v>
      </c>
      <c r="K118" s="382">
        <v>1283</v>
      </c>
      <c r="L118" s="370">
        <v>15537.243</v>
      </c>
      <c r="M118" s="370">
        <v>15682.375</v>
      </c>
      <c r="N118" s="382">
        <v>145.13199999999961</v>
      </c>
      <c r="O118" s="370">
        <v>3</v>
      </c>
      <c r="P118" s="382">
        <v>-27.824000000000524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-7764.5195133113903</v>
      </c>
      <c r="X118" s="383">
        <v>500</v>
      </c>
      <c r="Y118" s="383">
        <v>-7.7645195133113907</v>
      </c>
      <c r="Z118" s="383">
        <v>0.44481872093410069</v>
      </c>
      <c r="AA118" s="384">
        <v>491.79066176575452</v>
      </c>
      <c r="AB118" s="384">
        <v>529.58500000000004</v>
      </c>
      <c r="AC118" s="383">
        <v>37.794338234245515</v>
      </c>
      <c r="AD118" s="383">
        <v>3.4629999999999654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53.619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7253.6189999999997</v>
      </c>
      <c r="M119" s="370">
        <v>7328.8849999999993</v>
      </c>
      <c r="N119" s="382">
        <v>75.265999999999622</v>
      </c>
      <c r="O119" s="370">
        <v>5</v>
      </c>
      <c r="P119" s="382">
        <v>-79.775000000000546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-3362.5639130618147</v>
      </c>
      <c r="X119" s="383">
        <v>460</v>
      </c>
      <c r="Y119" s="383">
        <v>-3.3625639130618148</v>
      </c>
      <c r="Z119" s="383">
        <v>3.7070386449246595E-2</v>
      </c>
      <c r="AA119" s="384">
        <v>456.60036570048891</v>
      </c>
      <c r="AB119" s="384">
        <v>412.38900000000001</v>
      </c>
      <c r="AC119" s="383">
        <v>-44.211365700488898</v>
      </c>
      <c r="AD119" s="383">
        <v>-35.196000000000026</v>
      </c>
      <c r="AE119" s="384">
        <v>2089.9569999999999</v>
      </c>
      <c r="AF119" s="383">
        <v>2150.4479999999999</v>
      </c>
      <c r="AG119" s="386">
        <v>60.490999999999985</v>
      </c>
      <c r="AH119" s="371" t="s">
        <v>34</v>
      </c>
      <c r="AI119" s="389">
        <v>5575.4539999999997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1155.4870000000001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987</v>
      </c>
      <c r="L121" s="370">
        <v>4784.8989999999994</v>
      </c>
      <c r="M121" s="370">
        <v>4690.38</v>
      </c>
      <c r="N121" s="382">
        <v>-94.518999999999323</v>
      </c>
      <c r="O121" s="370" t="s">
        <v>102</v>
      </c>
      <c r="P121" s="382">
        <v>-18.924999999999272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12.88767334076211</v>
      </c>
      <c r="AA121" s="384">
        <v>1775.8878909271991</v>
      </c>
      <c r="AB121" s="384">
        <v>1693.02</v>
      </c>
      <c r="AC121" s="383">
        <v>-82.867890927199142</v>
      </c>
      <c r="AD121" s="383">
        <v>0.48599999999987631</v>
      </c>
      <c r="AE121" s="384">
        <v>1803</v>
      </c>
      <c r="AF121" s="383">
        <v>1698.165</v>
      </c>
      <c r="AG121" s="386">
        <v>-104.83500000000004</v>
      </c>
      <c r="AH121" s="371" t="s">
        <v>354</v>
      </c>
      <c r="AI121" s="389">
        <v>5573.3440000000001</v>
      </c>
      <c r="AJ121" s="351"/>
      <c r="AK121" s="390">
        <v>2.1099999999996726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23542.340000000004</v>
      </c>
      <c r="N123" s="159">
        <v>463.5360000000037</v>
      </c>
      <c r="O123" s="154">
        <v>2</v>
      </c>
      <c r="P123" s="159">
        <v>208.81000000000859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0.85655980324074077</v>
      </c>
      <c r="AA123" s="185">
        <v>82.508934651922957</v>
      </c>
      <c r="AB123" s="185">
        <v>77.444999999999993</v>
      </c>
      <c r="AC123" s="335">
        <v>-5.0639346519229633</v>
      </c>
      <c r="AD123" s="335">
        <v>-0.92899999999998784</v>
      </c>
      <c r="AE123" s="185">
        <v>74</v>
      </c>
      <c r="AF123" s="335">
        <v>77.12</v>
      </c>
      <c r="AG123" s="357">
        <v>3.1200000000000045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-288.54599999999982</v>
      </c>
      <c r="F124" s="150">
        <v>0</v>
      </c>
      <c r="G124" s="150">
        <v>284</v>
      </c>
      <c r="H124" s="150">
        <v>1986</v>
      </c>
      <c r="I124" s="150">
        <v>74</v>
      </c>
      <c r="J124" s="150">
        <v>0</v>
      </c>
      <c r="K124" s="150">
        <v>4964</v>
      </c>
      <c r="L124" s="286">
        <v>76271.453999999998</v>
      </c>
      <c r="M124" s="286">
        <v>76541.40400000001</v>
      </c>
      <c r="N124" s="150">
        <v>269.95000000000641</v>
      </c>
      <c r="O124" s="151" t="s">
        <v>81</v>
      </c>
      <c r="P124" s="150">
        <v>0.40300000002025627</v>
      </c>
      <c r="Q124" s="187"/>
      <c r="R124" s="2905" t="s">
        <v>81</v>
      </c>
      <c r="S124" s="2906"/>
      <c r="T124" s="2906"/>
      <c r="U124" s="2907"/>
      <c r="V124" s="179"/>
      <c r="W124" s="180">
        <v>-61638.906145814144</v>
      </c>
      <c r="X124" s="180">
        <v>4075</v>
      </c>
      <c r="Y124" s="180">
        <v>-61.638906145814147</v>
      </c>
      <c r="Z124" s="180">
        <v>20.432334727959606</v>
      </c>
      <c r="AA124" s="180">
        <v>3992.9287591262259</v>
      </c>
      <c r="AB124" s="180">
        <v>3886.7060000000001</v>
      </c>
      <c r="AC124" s="180">
        <v>-106.22275912622625</v>
      </c>
      <c r="AD124" s="180">
        <v>-26.436000000000149</v>
      </c>
      <c r="AE124" s="180">
        <v>3966.9569999999999</v>
      </c>
      <c r="AF124" s="180">
        <v>3925.7329999999997</v>
      </c>
      <c r="AG124" s="342">
        <v>-41.22400000000016</v>
      </c>
      <c r="AH124" s="371" t="s">
        <v>34</v>
      </c>
      <c r="AI124" s="389">
        <v>8083.9709999999995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330</v>
      </c>
      <c r="L125" s="370">
        <v>1281</v>
      </c>
      <c r="M125" s="370">
        <v>1281.3999999999996</v>
      </c>
      <c r="N125" s="382">
        <v>0.3999999999996362</v>
      </c>
      <c r="O125" s="370" t="s">
        <v>86</v>
      </c>
      <c r="P125" s="382">
        <v>141.19999999999891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949.42200000000003</v>
      </c>
      <c r="AC125" s="383">
        <v>29.329602712944052</v>
      </c>
      <c r="AD125" s="182">
        <v>6.79099999999994</v>
      </c>
      <c r="AE125" s="267">
        <v>939</v>
      </c>
      <c r="AF125" s="383">
        <v>977.351</v>
      </c>
      <c r="AG125" s="383">
        <v>38.350999999999999</v>
      </c>
      <c r="AH125" s="371" t="s">
        <v>353</v>
      </c>
      <c r="AI125" s="389">
        <v>6778.6119999999992</v>
      </c>
      <c r="AJ125" s="351"/>
      <c r="AK125" s="390">
        <v>1305.3590000000004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1630.1999999999998</v>
      </c>
      <c r="N126" s="382">
        <v>0.1999999999998181</v>
      </c>
      <c r="O126" s="370" t="s">
        <v>103</v>
      </c>
      <c r="P126" s="382">
        <v>0.19999999999959073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35.703000000000003</v>
      </c>
      <c r="AC126" s="383">
        <v>-14.296999999999997</v>
      </c>
      <c r="AD126" s="182">
        <v>-0.30100000000000193</v>
      </c>
      <c r="AE126" s="384">
        <v>34</v>
      </c>
      <c r="AF126" s="383">
        <v>35.712000000000003</v>
      </c>
      <c r="AG126" s="383">
        <v>1.7120000000000033</v>
      </c>
      <c r="AH126" s="352" t="s">
        <v>354</v>
      </c>
      <c r="AI126" s="353">
        <v>7978.5820000000003</v>
      </c>
      <c r="AJ126" s="354"/>
      <c r="AK126" s="355">
        <v>105.38899999999921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14769</v>
      </c>
      <c r="N129" s="159">
        <v>370.12800000000061</v>
      </c>
      <c r="O129" s="154" t="s">
        <v>105</v>
      </c>
      <c r="P129" s="159">
        <v>49.029999999998836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1240</v>
      </c>
      <c r="L130" s="286">
        <v>17309.871999999999</v>
      </c>
      <c r="M130" s="286">
        <v>17680.599999999999</v>
      </c>
      <c r="N130" s="150">
        <v>370.72800000000007</v>
      </c>
      <c r="O130" s="151" t="s">
        <v>88</v>
      </c>
      <c r="P130" s="150">
        <v>190.42999999999665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985.125</v>
      </c>
      <c r="AC130" s="180">
        <v>15.032602712944055</v>
      </c>
      <c r="AD130" s="180">
        <v>6.4900000000000091</v>
      </c>
      <c r="AE130" s="180">
        <v>973</v>
      </c>
      <c r="AF130" s="180">
        <v>1013.063</v>
      </c>
      <c r="AG130" s="180">
        <v>40.062999999999988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885.68500000000029</v>
      </c>
      <c r="F131" s="163">
        <v>0</v>
      </c>
      <c r="G131" s="163">
        <v>544</v>
      </c>
      <c r="H131" s="163">
        <v>1986</v>
      </c>
      <c r="I131" s="163">
        <v>143</v>
      </c>
      <c r="J131" s="167">
        <v>130</v>
      </c>
      <c r="K131" s="163">
        <v>6999</v>
      </c>
      <c r="L131" s="163">
        <v>233081.685</v>
      </c>
      <c r="M131" s="163">
        <v>232921.47400000002</v>
      </c>
      <c r="N131" s="167">
        <v>-160.21099999998773</v>
      </c>
      <c r="O131" s="165" t="s">
        <v>284</v>
      </c>
      <c r="P131" s="167">
        <v>632.13400000002366</v>
      </c>
      <c r="Q131" s="88"/>
      <c r="R131" s="2890" t="s">
        <v>284</v>
      </c>
      <c r="S131" s="2891"/>
      <c r="T131" s="2891"/>
      <c r="U131" s="2892"/>
      <c r="V131" s="181"/>
      <c r="W131" s="181">
        <v>-78175.418354574504</v>
      </c>
      <c r="X131" s="181">
        <v>5759.7</v>
      </c>
      <c r="Y131" s="181">
        <v>-78.175418354574504</v>
      </c>
      <c r="Z131" s="181">
        <v>23.613651579800209</v>
      </c>
      <c r="AA131" s="181">
        <v>5657.9109300656246</v>
      </c>
      <c r="AB131" s="181">
        <v>5594.0830000000005</v>
      </c>
      <c r="AC131" s="181">
        <v>-63.827930065625338</v>
      </c>
      <c r="AD131" s="181">
        <v>-28.913000000000466</v>
      </c>
      <c r="AE131" s="181">
        <v>5667.9570000000003</v>
      </c>
      <c r="AF131" s="181">
        <v>5658.1170000000002</v>
      </c>
      <c r="AG131" s="181">
        <v>-9.8400000000001455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9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510.88600000000025</v>
      </c>
      <c r="F133" s="163">
        <v>0</v>
      </c>
      <c r="G133" s="163">
        <v>920</v>
      </c>
      <c r="H133" s="163">
        <v>2026</v>
      </c>
      <c r="I133" s="163">
        <v>1226.4785995370369</v>
      </c>
      <c r="J133" s="167">
        <v>130</v>
      </c>
      <c r="K133" s="163">
        <v>17016</v>
      </c>
      <c r="L133" s="163">
        <v>395356.40740046301</v>
      </c>
      <c r="M133" s="163">
        <v>395206.26650000003</v>
      </c>
      <c r="N133" s="167">
        <v>-150.14090046294973</v>
      </c>
      <c r="O133" s="165" t="s">
        <v>94</v>
      </c>
      <c r="P133" s="167">
        <v>-128.19654999996783</v>
      </c>
      <c r="Q133" s="88"/>
      <c r="R133" s="2890" t="s">
        <v>94</v>
      </c>
      <c r="S133" s="2891"/>
      <c r="T133" s="2891"/>
      <c r="U133" s="2892"/>
      <c r="V133" s="181"/>
      <c r="W133" s="181">
        <v>-79649.814289354836</v>
      </c>
      <c r="X133" s="181">
        <v>8323.2999999999993</v>
      </c>
      <c r="Y133" s="181">
        <v>-79.649814289354836</v>
      </c>
      <c r="Z133" s="181">
        <v>99.727267369093241</v>
      </c>
      <c r="AA133" s="181">
        <v>8143.9229183415518</v>
      </c>
      <c r="AB133" s="181">
        <v>8084.4210000000003</v>
      </c>
      <c r="AC133" s="181">
        <v>-59.501918341552106</v>
      </c>
      <c r="AD133" s="181">
        <v>9.907999999999447</v>
      </c>
      <c r="AE133" s="181">
        <v>8101.1620000000003</v>
      </c>
      <c r="AF133" s="181">
        <v>8193.027</v>
      </c>
      <c r="AG133" s="181">
        <v>91.864999999999782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9" priority="9" operator="lessThan">
      <formula>0</formula>
    </cfRule>
  </conditionalFormatting>
  <conditionalFormatting sqref="AJ120:AJ121">
    <cfRule type="cellIs" dxfId="188" priority="8" operator="lessThan">
      <formula>0</formula>
    </cfRule>
  </conditionalFormatting>
  <conditionalFormatting sqref="AJ125:AJ126">
    <cfRule type="cellIs" dxfId="187" priority="7" operator="lessThan">
      <formula>0</formula>
    </cfRule>
  </conditionalFormatting>
  <conditionalFormatting sqref="AK115:AK116">
    <cfRule type="cellIs" dxfId="186" priority="6" operator="lessThan">
      <formula>0</formula>
    </cfRule>
  </conditionalFormatting>
  <conditionalFormatting sqref="AK120:AK121">
    <cfRule type="cellIs" dxfId="185" priority="5" operator="lessThan">
      <formula>0</formula>
    </cfRule>
  </conditionalFormatting>
  <conditionalFormatting sqref="AK125:AK126">
    <cfRule type="cellIs" dxfId="184" priority="4" operator="lessThan">
      <formula>0</formula>
    </cfRule>
  </conditionalFormatting>
  <conditionalFormatting sqref="AK112:AK126">
    <cfRule type="cellIs" dxfId="183" priority="3" operator="lessThan">
      <formula>0</formula>
    </cfRule>
  </conditionalFormatting>
  <conditionalFormatting sqref="AK76:AK105">
    <cfRule type="cellIs" dxfId="182" priority="2" operator="lessThan">
      <formula>0</formula>
    </cfRule>
  </conditionalFormatting>
  <conditionalFormatting sqref="AK75">
    <cfRule type="cellIs" dxfId="18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S61" sqref="S6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376" t="s">
        <v>1</v>
      </c>
      <c r="C3" s="215" t="s">
        <v>23</v>
      </c>
      <c r="D3" s="2390" t="s">
        <v>2</v>
      </c>
      <c r="E3" s="2378" t="s">
        <v>3</v>
      </c>
      <c r="F3" s="2378" t="s">
        <v>4</v>
      </c>
      <c r="G3" s="2376" t="s">
        <v>5</v>
      </c>
      <c r="H3" s="238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377"/>
      <c r="D4" s="451" t="s">
        <v>12</v>
      </c>
      <c r="E4" s="2379" t="s">
        <v>13</v>
      </c>
      <c r="F4" s="2379" t="s">
        <v>14</v>
      </c>
      <c r="G4" s="237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383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38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0.83870967741938007</v>
      </c>
      <c r="I8" s="1486">
        <v>0</v>
      </c>
      <c r="J8" s="1486">
        <v>0</v>
      </c>
      <c r="K8" s="1486">
        <v>0.4960787037037</v>
      </c>
      <c r="L8" s="99">
        <v>381.11621161887695</v>
      </c>
      <c r="M8" s="99">
        <v>380.8701152060184</v>
      </c>
      <c r="N8" s="1486">
        <v>-0.24609641285854877</v>
      </c>
      <c r="O8" s="99">
        <v>380.8701152060184</v>
      </c>
      <c r="P8" s="1486">
        <v>-0.24609641285854877</v>
      </c>
      <c r="Q8" s="1486">
        <v>0</v>
      </c>
      <c r="R8" s="1486">
        <v>0</v>
      </c>
      <c r="S8" s="87"/>
      <c r="T8" s="101">
        <v>2</v>
      </c>
      <c r="U8" s="1486">
        <v>-0.74447699451616245</v>
      </c>
      <c r="V8" s="1486">
        <v>-0.74447699451616245</v>
      </c>
      <c r="W8" s="1486">
        <v>0</v>
      </c>
      <c r="X8" s="1486">
        <v>-2.9532500000000028</v>
      </c>
      <c r="Y8" s="1486">
        <v>0</v>
      </c>
      <c r="Z8" s="1486">
        <v>0</v>
      </c>
      <c r="AA8" s="1486">
        <v>-1</v>
      </c>
      <c r="AB8" s="99">
        <v>377.65904032258061</v>
      </c>
      <c r="AC8" s="1486">
        <v>31.430246801573077</v>
      </c>
      <c r="AD8" s="1486">
        <v>2.6320000000000001</v>
      </c>
      <c r="AE8" s="1486">
        <v>0.4960787037037</v>
      </c>
      <c r="AF8" s="1486">
        <v>2.1359212962963001</v>
      </c>
      <c r="AG8" s="1486">
        <v>0</v>
      </c>
      <c r="AH8" s="99">
        <v>380.8701152060184</v>
      </c>
      <c r="AI8" s="1486">
        <v>3.2110748834377887</v>
      </c>
      <c r="AJ8" s="102">
        <v>6.4243315103689156</v>
      </c>
      <c r="AK8" s="1486">
        <v>-0.74447699451616245</v>
      </c>
    </row>
    <row r="9" spans="1:37" ht="15" customHeight="1" x14ac:dyDescent="0.2">
      <c r="A9" s="86"/>
      <c r="B9" s="2384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1.8032258064515501</v>
      </c>
      <c r="I9" s="375">
        <v>0</v>
      </c>
      <c r="J9" s="375">
        <v>0</v>
      </c>
      <c r="K9" s="375">
        <v>0.63232638888889003</v>
      </c>
      <c r="L9" s="372">
        <v>618.84144780465954</v>
      </c>
      <c r="M9" s="372">
        <v>622.38427931502849</v>
      </c>
      <c r="N9" s="375">
        <v>3.5428315103689556</v>
      </c>
      <c r="O9" s="372">
        <v>622.38427931502849</v>
      </c>
      <c r="P9" s="375">
        <v>3.5428315103689556</v>
      </c>
      <c r="Q9" s="375">
        <v>0</v>
      </c>
      <c r="R9" s="375">
        <v>0</v>
      </c>
      <c r="S9" s="87"/>
      <c r="T9" s="740">
        <v>4</v>
      </c>
      <c r="U9" s="375">
        <v>0.72346007922647004</v>
      </c>
      <c r="V9" s="375">
        <v>0.72346007922647004</v>
      </c>
      <c r="W9" s="375">
        <v>0</v>
      </c>
      <c r="X9" s="375">
        <v>-2.8815</v>
      </c>
      <c r="Y9" s="375">
        <v>0</v>
      </c>
      <c r="Z9" s="375">
        <v>0</v>
      </c>
      <c r="AA9" s="1513">
        <v>0</v>
      </c>
      <c r="AB9" s="372">
        <v>616.59227419354852</v>
      </c>
      <c r="AC9" s="375">
        <v>51.329995650388298</v>
      </c>
      <c r="AD9" s="375">
        <v>2.0289999999999999</v>
      </c>
      <c r="AE9" s="375">
        <v>0.63232638888889003</v>
      </c>
      <c r="AF9" s="375">
        <v>1.39667361111111</v>
      </c>
      <c r="AG9" s="375">
        <v>0</v>
      </c>
      <c r="AH9" s="372">
        <v>622.38427931502849</v>
      </c>
      <c r="AI9" s="1513">
        <v>5.7920051214799742</v>
      </c>
      <c r="AJ9" s="376">
        <v>18.188335188709061</v>
      </c>
      <c r="AK9" s="375">
        <v>0.72346007922647004</v>
      </c>
    </row>
    <row r="10" spans="1:37" ht="15" customHeight="1" x14ac:dyDescent="0.2">
      <c r="A10" s="86"/>
      <c r="B10" s="2384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270.18833518870906</v>
      </c>
      <c r="N10" s="375">
        <v>18.188335188709061</v>
      </c>
      <c r="O10" s="372">
        <v>270.18833518870906</v>
      </c>
      <c r="P10" s="375">
        <v>18.188335188709061</v>
      </c>
      <c r="Q10" s="375">
        <v>2063.1039999999998</v>
      </c>
      <c r="R10" s="375">
        <v>-789.66127029024392</v>
      </c>
      <c r="S10" s="449"/>
      <c r="T10" s="374">
        <v>7</v>
      </c>
      <c r="U10" s="375">
        <v>16.977835487845084</v>
      </c>
      <c r="V10" s="375">
        <v>16.977835487845084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270.18833518870906</v>
      </c>
      <c r="AI10" s="1513">
        <v>18.188335188709061</v>
      </c>
      <c r="AJ10" s="376">
        <v>28.547702965389362</v>
      </c>
      <c r="AK10" s="375">
        <v>16.977835487845084</v>
      </c>
    </row>
    <row r="11" spans="1:37" ht="15" customHeight="1" x14ac:dyDescent="0.2">
      <c r="A11" s="86"/>
      <c r="B11" s="2384" t="s">
        <v>41</v>
      </c>
      <c r="C11" s="374"/>
      <c r="D11" s="374">
        <v>1459</v>
      </c>
      <c r="E11" s="375">
        <v>0.82900000000000063</v>
      </c>
      <c r="F11" s="375">
        <v>0</v>
      </c>
      <c r="G11" s="375">
        <v>0</v>
      </c>
      <c r="H11" s="375">
        <v>8.8064516129032295</v>
      </c>
      <c r="I11" s="375">
        <v>0</v>
      </c>
      <c r="J11" s="375">
        <v>0</v>
      </c>
      <c r="K11" s="375">
        <v>27.69452199074075</v>
      </c>
      <c r="L11" s="372">
        <v>1423.3280263963561</v>
      </c>
      <c r="M11" s="372">
        <v>1404.2224793617454</v>
      </c>
      <c r="N11" s="375">
        <v>-19.105547034610709</v>
      </c>
      <c r="O11" s="372">
        <v>1404.2224793617454</v>
      </c>
      <c r="P11" s="375">
        <v>-19.105547034610709</v>
      </c>
      <c r="Q11" s="375">
        <v>1466.0860000000002</v>
      </c>
      <c r="R11" s="375">
        <v>-61.86352063825484</v>
      </c>
      <c r="S11" s="87"/>
      <c r="T11" s="397" t="s">
        <v>161</v>
      </c>
      <c r="U11" s="375">
        <v>-4.3285195805926833</v>
      </c>
      <c r="V11" s="375">
        <v>-4.3285195805926833</v>
      </c>
      <c r="W11" s="375">
        <v>0</v>
      </c>
      <c r="X11" s="375">
        <v>-34.15325</v>
      </c>
      <c r="Y11" s="375">
        <v>0</v>
      </c>
      <c r="Z11" s="375">
        <v>0</v>
      </c>
      <c r="AA11" s="1513">
        <v>-13.5</v>
      </c>
      <c r="AB11" s="372">
        <v>1403.3692983870967</v>
      </c>
      <c r="AC11" s="375">
        <v>114.63956469969634</v>
      </c>
      <c r="AD11" s="375">
        <v>16.416</v>
      </c>
      <c r="AE11" s="375">
        <v>27.69452199074075</v>
      </c>
      <c r="AF11" s="375">
        <v>-11.278521990740749</v>
      </c>
      <c r="AG11" s="375">
        <v>0</v>
      </c>
      <c r="AH11" s="372">
        <v>1404.2224793617454</v>
      </c>
      <c r="AI11" s="1513">
        <v>0.85318097464869425</v>
      </c>
      <c r="AJ11" s="398">
        <v>11.050490777773859</v>
      </c>
      <c r="AK11" s="375">
        <v>-4.3285195805926833</v>
      </c>
    </row>
    <row r="12" spans="1:37" ht="15" customHeight="1" x14ac:dyDescent="0.2">
      <c r="A12" s="86"/>
      <c r="B12" s="2384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8.3958333333329999E-2</v>
      </c>
      <c r="L12" s="372">
        <v>234.91604166666667</v>
      </c>
      <c r="M12" s="372">
        <v>234.94417400925238</v>
      </c>
      <c r="N12" s="375">
        <v>2.8132342585706738E-2</v>
      </c>
      <c r="O12" s="372">
        <v>234.94417400925238</v>
      </c>
      <c r="P12" s="375">
        <v>2.8132342585706738E-2</v>
      </c>
      <c r="Q12" s="375">
        <v>0</v>
      </c>
      <c r="R12" s="375">
        <v>0</v>
      </c>
      <c r="S12" s="87"/>
      <c r="T12" s="2384">
        <v>11</v>
      </c>
      <c r="U12" s="375">
        <v>-0.43871086580310248</v>
      </c>
      <c r="V12" s="375">
        <v>-0.43871086580310248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19.576336805555556</v>
      </c>
      <c r="AD12" s="375">
        <v>1.429</v>
      </c>
      <c r="AE12" s="375">
        <v>8.3958333333329999E-2</v>
      </c>
      <c r="AF12" s="375">
        <v>1.34504166666667</v>
      </c>
      <c r="AG12" s="375">
        <v>0</v>
      </c>
      <c r="AH12" s="372">
        <v>234.94417400925238</v>
      </c>
      <c r="AI12" s="1513">
        <v>-5.582599074762129E-2</v>
      </c>
      <c r="AJ12" s="376">
        <v>70.082943848880376</v>
      </c>
      <c r="AK12" s="375">
        <v>-0.43871086580310248</v>
      </c>
    </row>
    <row r="13" spans="1:37" ht="15" customHeight="1" x14ac:dyDescent="0.2">
      <c r="A13" s="86"/>
      <c r="B13" s="238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0.83870967741938007</v>
      </c>
      <c r="I13" s="375">
        <v>0</v>
      </c>
      <c r="J13" s="375">
        <v>0</v>
      </c>
      <c r="K13" s="375">
        <v>0</v>
      </c>
      <c r="L13" s="372">
        <v>394.68529032258061</v>
      </c>
      <c r="M13" s="372">
        <v>401.87678110035449</v>
      </c>
      <c r="N13" s="375">
        <v>7.191490777773879</v>
      </c>
      <c r="O13" s="372">
        <v>401.87678110035449</v>
      </c>
      <c r="P13" s="375">
        <v>7.191490777773879</v>
      </c>
      <c r="Q13" s="375">
        <v>0</v>
      </c>
      <c r="R13" s="375">
        <v>0</v>
      </c>
      <c r="S13" s="87"/>
      <c r="T13" s="2385">
        <v>13</v>
      </c>
      <c r="U13" s="375">
        <v>-22.059021394190381</v>
      </c>
      <c r="V13" s="375">
        <v>-22.059021394190381</v>
      </c>
      <c r="W13" s="375">
        <v>0</v>
      </c>
      <c r="X13" s="375">
        <v>-3.859</v>
      </c>
      <c r="Y13" s="375">
        <v>0</v>
      </c>
      <c r="Z13" s="375">
        <v>0</v>
      </c>
      <c r="AA13" s="1513">
        <v>0</v>
      </c>
      <c r="AB13" s="372">
        <v>390.82629032258063</v>
      </c>
      <c r="AC13" s="375">
        <v>32.568857526881722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401.87678110035449</v>
      </c>
      <c r="AI13" s="1513">
        <v>11.050490777773859</v>
      </c>
      <c r="AJ13" s="376">
        <v>3.3511712270088907</v>
      </c>
      <c r="AK13" s="375">
        <v>-22.059021394190381</v>
      </c>
    </row>
    <row r="14" spans="1:37" ht="15" customHeight="1" thickBot="1" x14ac:dyDescent="0.25">
      <c r="A14" s="86"/>
      <c r="B14" s="2381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0.41935483870969004</v>
      </c>
      <c r="I14" s="90">
        <v>0</v>
      </c>
      <c r="J14" s="90">
        <v>0</v>
      </c>
      <c r="K14" s="90">
        <v>0</v>
      </c>
      <c r="L14" s="399">
        <v>202.97364516129031</v>
      </c>
      <c r="M14" s="399">
        <v>199.5409426382023</v>
      </c>
      <c r="N14" s="90">
        <v>-3.432702523088011</v>
      </c>
      <c r="O14" s="399">
        <v>199.5409426382023</v>
      </c>
      <c r="P14" s="90">
        <v>-3.432702523088011</v>
      </c>
      <c r="Q14" s="90">
        <v>0</v>
      </c>
      <c r="R14" s="90">
        <v>836.36189774780917</v>
      </c>
      <c r="S14" s="87"/>
      <c r="T14" s="2382">
        <v>15</v>
      </c>
      <c r="U14" s="90">
        <v>-4.0496592383398138</v>
      </c>
      <c r="V14" s="90">
        <v>-4.0496592383398138</v>
      </c>
      <c r="W14" s="90">
        <v>0</v>
      </c>
      <c r="X14" s="90">
        <v>-5.5695000000000006</v>
      </c>
      <c r="Y14" s="90">
        <v>0</v>
      </c>
      <c r="Z14" s="90">
        <v>0</v>
      </c>
      <c r="AA14" s="90">
        <v>0</v>
      </c>
      <c r="AB14" s="399">
        <v>197.4041451612903</v>
      </c>
      <c r="AC14" s="90">
        <v>16.450345430107525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199.5409426382023</v>
      </c>
      <c r="AI14" s="90">
        <v>2.136797476911994</v>
      </c>
      <c r="AJ14" s="191">
        <v>-3.0519909347611218</v>
      </c>
      <c r="AK14" s="90">
        <v>-4.0496592383398138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13.474000000000002</v>
      </c>
      <c r="F15" s="275">
        <v>0</v>
      </c>
      <c r="G15" s="275">
        <v>0</v>
      </c>
      <c r="H15" s="275">
        <v>12.70645161290323</v>
      </c>
      <c r="I15" s="275">
        <v>0</v>
      </c>
      <c r="J15" s="275">
        <v>0</v>
      </c>
      <c r="K15" s="275">
        <v>28.906885416666672</v>
      </c>
      <c r="L15" s="93">
        <v>3507.8606629704304</v>
      </c>
      <c r="M15" s="93">
        <v>3514.0271068193106</v>
      </c>
      <c r="N15" s="275">
        <v>6.1664438488803341</v>
      </c>
      <c r="O15" s="93">
        <v>3514.0271068193106</v>
      </c>
      <c r="P15" s="275">
        <v>6.1664438488801352</v>
      </c>
      <c r="Q15" s="275">
        <v>3529.19</v>
      </c>
      <c r="R15" s="275">
        <v>-15.162893180689593</v>
      </c>
      <c r="S15" s="87"/>
      <c r="T15" s="96" t="s">
        <v>40</v>
      </c>
      <c r="U15" s="275">
        <v>-13.919092506370589</v>
      </c>
      <c r="V15" s="275">
        <v>-13.919092506370589</v>
      </c>
      <c r="W15" s="275">
        <v>0</v>
      </c>
      <c r="X15" s="275">
        <v>-49.416500000000006</v>
      </c>
      <c r="Y15" s="275">
        <v>0</v>
      </c>
      <c r="Z15" s="275">
        <v>0</v>
      </c>
      <c r="AA15" s="275">
        <v>-14.5</v>
      </c>
      <c r="AB15" s="93">
        <v>3472.8510483870969</v>
      </c>
      <c r="AC15" s="275">
        <v>286.99534691420251</v>
      </c>
      <c r="AD15" s="275">
        <v>29.300999999999998</v>
      </c>
      <c r="AE15" s="275">
        <v>28.906885416666672</v>
      </c>
      <c r="AF15" s="275">
        <v>0.39411458333332661</v>
      </c>
      <c r="AG15" s="275">
        <v>0</v>
      </c>
      <c r="AH15" s="93">
        <v>3514.0271068193106</v>
      </c>
      <c r="AI15" s="275">
        <v>41.176058432213722</v>
      </c>
      <c r="AJ15" s="98">
        <v>4.0821091704906962</v>
      </c>
      <c r="AK15" s="275">
        <v>-13.919092506370816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105.67601736111111</v>
      </c>
      <c r="M16" s="99">
        <v>103.50348858812001</v>
      </c>
      <c r="N16" s="276">
        <v>-2.1725287729911003</v>
      </c>
      <c r="O16" s="99">
        <v>103.50348858812001</v>
      </c>
      <c r="P16" s="276">
        <v>-2.1725287729911003</v>
      </c>
      <c r="Q16" s="276">
        <v>0</v>
      </c>
      <c r="R16" s="276">
        <v>0</v>
      </c>
      <c r="S16" s="87"/>
      <c r="T16" s="101">
        <v>1</v>
      </c>
      <c r="U16" s="276">
        <v>-3.8894051990398566</v>
      </c>
      <c r="V16" s="276">
        <v>-3.8894051990398566</v>
      </c>
      <c r="W16" s="276">
        <v>0</v>
      </c>
      <c r="X16" s="276">
        <v>-5.5236999999999963</v>
      </c>
      <c r="Y16" s="276">
        <v>2</v>
      </c>
      <c r="Z16" s="276">
        <v>0</v>
      </c>
      <c r="AA16" s="276">
        <v>0</v>
      </c>
      <c r="AB16" s="99">
        <v>101.65230000000001</v>
      </c>
      <c r="AC16" s="276">
        <v>8.3460264467592591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103.50348858812001</v>
      </c>
      <c r="AI16" s="276">
        <v>1.8511885881199959</v>
      </c>
      <c r="AJ16" s="102">
        <v>0.20508858899040661</v>
      </c>
      <c r="AK16" s="276">
        <v>-3.8894051990398566</v>
      </c>
    </row>
    <row r="17" spans="1:37" ht="15" customHeight="1" x14ac:dyDescent="0.2">
      <c r="A17" s="86"/>
      <c r="B17" s="238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78.948009065238878</v>
      </c>
      <c r="N17" s="375">
        <v>-3.0519909347611218</v>
      </c>
      <c r="O17" s="377">
        <v>78.948009065238878</v>
      </c>
      <c r="P17" s="375">
        <v>-3.0519909347611218</v>
      </c>
      <c r="Q17" s="375">
        <v>740.47699999999998</v>
      </c>
      <c r="R17" s="375">
        <v>4.8419743480252464</v>
      </c>
      <c r="S17" s="87"/>
      <c r="T17" s="740">
        <v>2</v>
      </c>
      <c r="U17" s="375">
        <v>-4.6178997590869244</v>
      </c>
      <c r="V17" s="375">
        <v>-4.6178997590869244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78.948009065238878</v>
      </c>
      <c r="AI17" s="1513">
        <v>-3.0519909347611218</v>
      </c>
      <c r="AJ17" s="376">
        <v>35.735163456543205</v>
      </c>
      <c r="AK17" s="375">
        <v>-4.6178997590869244</v>
      </c>
    </row>
    <row r="18" spans="1:37" ht="15" customHeight="1" x14ac:dyDescent="0.2">
      <c r="A18" s="86"/>
      <c r="B18" s="2384" t="s">
        <v>43</v>
      </c>
      <c r="C18" s="374">
        <v>3</v>
      </c>
      <c r="D18" s="374">
        <v>180</v>
      </c>
      <c r="E18" s="375">
        <v>-3.6340000000000003</v>
      </c>
      <c r="F18" s="375">
        <v>12</v>
      </c>
      <c r="G18" s="375">
        <v>0</v>
      </c>
      <c r="H18" s="375">
        <v>3.9</v>
      </c>
      <c r="I18" s="375">
        <v>0</v>
      </c>
      <c r="J18" s="375">
        <v>0</v>
      </c>
      <c r="K18" s="375">
        <v>1.8381655092592599</v>
      </c>
      <c r="L18" s="372">
        <v>182.62783449074072</v>
      </c>
      <c r="M18" s="372">
        <v>172.27369366123142</v>
      </c>
      <c r="N18" s="375">
        <v>-10.354140829509305</v>
      </c>
      <c r="O18" s="372">
        <v>172.27369366123142</v>
      </c>
      <c r="P18" s="375">
        <v>-10.354140829509305</v>
      </c>
      <c r="Q18" s="375">
        <v>0</v>
      </c>
      <c r="R18" s="375">
        <v>0</v>
      </c>
      <c r="S18" s="87"/>
      <c r="T18" s="378">
        <v>3</v>
      </c>
      <c r="U18" s="375">
        <v>2.9105167413205493</v>
      </c>
      <c r="V18" s="375">
        <v>2.9105167413205493</v>
      </c>
      <c r="W18" s="375">
        <v>0</v>
      </c>
      <c r="X18" s="375">
        <v>-14.436250000000003</v>
      </c>
      <c r="Y18" s="375">
        <v>12</v>
      </c>
      <c r="Z18" s="375">
        <v>0</v>
      </c>
      <c r="AA18" s="1513">
        <v>0</v>
      </c>
      <c r="AB18" s="372">
        <v>170.02974999999998</v>
      </c>
      <c r="AC18" s="375">
        <v>14.015965374228394</v>
      </c>
      <c r="AD18" s="375">
        <v>1.9930000000000001</v>
      </c>
      <c r="AE18" s="375">
        <v>1.8381655092592599</v>
      </c>
      <c r="AF18" s="375">
        <v>0.15483449074074018</v>
      </c>
      <c r="AG18" s="375">
        <v>0</v>
      </c>
      <c r="AH18" s="372">
        <v>172.27369366123142</v>
      </c>
      <c r="AI18" s="1513">
        <v>2.243943661231441</v>
      </c>
      <c r="AJ18" s="376">
        <v>5.2946924269642182</v>
      </c>
      <c r="AK18" s="375">
        <v>2.9105167413205493</v>
      </c>
    </row>
    <row r="19" spans="1:37" ht="15" customHeight="1" x14ac:dyDescent="0.2">
      <c r="A19" s="86"/>
      <c r="B19" s="2384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3.9</v>
      </c>
      <c r="I19" s="375">
        <v>0</v>
      </c>
      <c r="J19" s="375">
        <v>0</v>
      </c>
      <c r="K19" s="375">
        <v>1.73230555555556</v>
      </c>
      <c r="L19" s="377">
        <v>391.38869444444447</v>
      </c>
      <c r="M19" s="377">
        <v>390.59378303343487</v>
      </c>
      <c r="N19" s="375">
        <v>-0.79491141100959339</v>
      </c>
      <c r="O19" s="377">
        <v>390.59378303343487</v>
      </c>
      <c r="P19" s="375">
        <v>-0.79491141100959339</v>
      </c>
      <c r="Q19" s="375">
        <v>0</v>
      </c>
      <c r="R19" s="375">
        <v>0</v>
      </c>
      <c r="S19" s="87"/>
      <c r="T19" s="378" t="s">
        <v>44</v>
      </c>
      <c r="U19" s="375">
        <v>-3.3157409012010248</v>
      </c>
      <c r="V19" s="375">
        <v>-3.3157409012010248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392.12100000000004</v>
      </c>
      <c r="AC19" s="375">
        <v>32.532391203703703</v>
      </c>
      <c r="AD19" s="375">
        <v>2.4249999999999998</v>
      </c>
      <c r="AE19" s="375">
        <v>1.73230555555556</v>
      </c>
      <c r="AF19" s="375">
        <v>0.69269444444443984</v>
      </c>
      <c r="AG19" s="375">
        <v>0</v>
      </c>
      <c r="AH19" s="377">
        <v>390.59378303343487</v>
      </c>
      <c r="AI19" s="1513">
        <v>-1.5272169665651631</v>
      </c>
      <c r="AJ19" s="376">
        <v>2.8934920983330841</v>
      </c>
      <c r="AK19" s="375">
        <v>-3.3157409012010248</v>
      </c>
    </row>
    <row r="20" spans="1:37" ht="15" customHeight="1" x14ac:dyDescent="0.2">
      <c r="A20" s="86"/>
      <c r="B20" s="2384" t="s">
        <v>45</v>
      </c>
      <c r="C20" s="374" t="s">
        <v>46</v>
      </c>
      <c r="D20" s="374">
        <v>1390</v>
      </c>
      <c r="E20" s="375">
        <v>-34.593999999999994</v>
      </c>
      <c r="F20" s="375">
        <v>0</v>
      </c>
      <c r="G20" s="375">
        <v>0</v>
      </c>
      <c r="H20" s="375">
        <v>41.6</v>
      </c>
      <c r="I20" s="375">
        <v>0</v>
      </c>
      <c r="J20" s="375">
        <v>0</v>
      </c>
      <c r="K20" s="375">
        <v>34.704266203703703</v>
      </c>
      <c r="L20" s="372">
        <v>1279.1017337962962</v>
      </c>
      <c r="M20" s="372">
        <v>1292.5193972528393</v>
      </c>
      <c r="N20" s="375">
        <v>13.417663456543096</v>
      </c>
      <c r="O20" s="372">
        <v>1292.5193972528393</v>
      </c>
      <c r="P20" s="375">
        <v>13.417663456543096</v>
      </c>
      <c r="Q20" s="375">
        <v>1406.4849999999999</v>
      </c>
      <c r="R20" s="375">
        <v>-113.96560274716057</v>
      </c>
      <c r="S20" s="449"/>
      <c r="T20" s="400" t="s">
        <v>46</v>
      </c>
      <c r="U20" s="375">
        <v>-24.29437811485127</v>
      </c>
      <c r="V20" s="375">
        <v>-24.29437811485127</v>
      </c>
      <c r="W20" s="375">
        <v>0</v>
      </c>
      <c r="X20" s="375">
        <v>-4.6175000000000024</v>
      </c>
      <c r="Y20" s="375">
        <v>0</v>
      </c>
      <c r="Z20" s="375">
        <v>0</v>
      </c>
      <c r="AA20" s="1513">
        <v>-17.7</v>
      </c>
      <c r="AB20" s="372">
        <v>1291.4884999999999</v>
      </c>
      <c r="AC20" s="375">
        <v>104.73201948302467</v>
      </c>
      <c r="AD20" s="375">
        <v>7.89</v>
      </c>
      <c r="AE20" s="375">
        <v>34.704266203703703</v>
      </c>
      <c r="AF20" s="375">
        <v>-26.814266203703703</v>
      </c>
      <c r="AG20" s="375">
        <v>0</v>
      </c>
      <c r="AH20" s="372">
        <v>1292.5193972528393</v>
      </c>
      <c r="AI20" s="1513">
        <v>1.0308972528393952</v>
      </c>
      <c r="AJ20" s="376">
        <v>14.221545310452228</v>
      </c>
      <c r="AK20" s="375">
        <v>-24.29437811485127</v>
      </c>
    </row>
    <row r="21" spans="1:37" ht="15" customHeight="1" x14ac:dyDescent="0.2">
      <c r="A21" s="86"/>
      <c r="B21" s="2384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0.13</v>
      </c>
      <c r="I21" s="375">
        <v>0</v>
      </c>
      <c r="J21" s="375">
        <v>0</v>
      </c>
      <c r="K21" s="375">
        <v>0</v>
      </c>
      <c r="L21" s="377">
        <v>149.77199999999999</v>
      </c>
      <c r="M21" s="377">
        <v>155.06669242696421</v>
      </c>
      <c r="N21" s="375">
        <v>5.2946924269642182</v>
      </c>
      <c r="O21" s="377">
        <v>155.06669242696421</v>
      </c>
      <c r="P21" s="375">
        <v>5.2946924269642182</v>
      </c>
      <c r="Q21" s="375">
        <v>248.792</v>
      </c>
      <c r="R21" s="375">
        <v>4.0382192475195211</v>
      </c>
      <c r="S21" s="87"/>
      <c r="T21" s="740">
        <v>4</v>
      </c>
      <c r="U21" s="375">
        <v>-1.7413456570680808</v>
      </c>
      <c r="V21" s="375">
        <v>-1.7413456570680808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149.77199999999999</v>
      </c>
      <c r="AC21" s="375">
        <v>12.481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155.06669242696421</v>
      </c>
      <c r="AI21" s="1513">
        <v>5.2946924269642182</v>
      </c>
      <c r="AJ21" s="376">
        <v>40.321541508272077</v>
      </c>
      <c r="AK21" s="375">
        <v>-1.7413456570680808</v>
      </c>
    </row>
    <row r="22" spans="1:37" ht="15" customHeight="1" x14ac:dyDescent="0.2">
      <c r="A22" s="86"/>
      <c r="B22" s="238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0.13</v>
      </c>
      <c r="I22" s="375">
        <v>0</v>
      </c>
      <c r="J22" s="375">
        <v>0</v>
      </c>
      <c r="K22" s="375">
        <v>2.9999652777777799</v>
      </c>
      <c r="L22" s="372">
        <v>94.870034722222229</v>
      </c>
      <c r="M22" s="372">
        <v>97.763526820555313</v>
      </c>
      <c r="N22" s="375">
        <v>2.8934920983330841</v>
      </c>
      <c r="O22" s="372">
        <v>97.763526820555313</v>
      </c>
      <c r="P22" s="375">
        <v>2.8934920983330841</v>
      </c>
      <c r="Q22" s="375">
        <v>0</v>
      </c>
      <c r="R22" s="375">
        <v>0</v>
      </c>
      <c r="S22" s="87"/>
      <c r="T22" s="378">
        <v>6</v>
      </c>
      <c r="U22" s="375">
        <v>-1.0189336315388289</v>
      </c>
      <c r="V22" s="375">
        <v>-1.0189336315388289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97.87</v>
      </c>
      <c r="AC22" s="375">
        <v>7.9058362268518527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97.763526820555313</v>
      </c>
      <c r="AI22" s="1513">
        <v>-0.10647317944469137</v>
      </c>
      <c r="AJ22" s="376">
        <v>138.46504397401441</v>
      </c>
      <c r="AK22" s="375">
        <v>-1.0189336315388289</v>
      </c>
    </row>
    <row r="23" spans="1:37" ht="15" customHeight="1" x14ac:dyDescent="0.2">
      <c r="A23" s="86"/>
      <c r="B23" s="238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3.12</v>
      </c>
      <c r="I23" s="375">
        <v>0</v>
      </c>
      <c r="J23" s="375">
        <v>0</v>
      </c>
      <c r="K23" s="375">
        <v>13.199847222222223</v>
      </c>
      <c r="L23" s="377">
        <v>87.680152777777778</v>
      </c>
      <c r="M23" s="377">
        <v>101.90169808823001</v>
      </c>
      <c r="N23" s="375">
        <v>14.221545310452228</v>
      </c>
      <c r="O23" s="377">
        <v>101.90169808823001</v>
      </c>
      <c r="P23" s="375">
        <v>14.221545310452228</v>
      </c>
      <c r="Q23" s="375">
        <v>100.863</v>
      </c>
      <c r="R23" s="375">
        <v>1.0386980882300065</v>
      </c>
      <c r="S23" s="87"/>
      <c r="T23" s="378" t="s">
        <v>50</v>
      </c>
      <c r="U23" s="375">
        <v>-1.4076168925060983</v>
      </c>
      <c r="V23" s="375">
        <v>-1.4076168925060983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100.88</v>
      </c>
      <c r="AC23" s="375">
        <v>7.3066793981481482</v>
      </c>
      <c r="AD23" s="375">
        <v>0.49299999999999999</v>
      </c>
      <c r="AE23" s="375">
        <v>13.199847222222223</v>
      </c>
      <c r="AF23" s="375">
        <v>-12.706847222222223</v>
      </c>
      <c r="AG23" s="375">
        <v>0</v>
      </c>
      <c r="AH23" s="377">
        <v>101.90169808823001</v>
      </c>
      <c r="AI23" s="1513">
        <v>1.0216980882300106</v>
      </c>
      <c r="AJ23" s="376">
        <v>0</v>
      </c>
      <c r="AK23" s="375">
        <v>-1.4076168925060983</v>
      </c>
    </row>
    <row r="24" spans="1:37" ht="15" customHeight="1" thickBot="1" x14ac:dyDescent="0.3">
      <c r="A24" s="86"/>
      <c r="B24" s="238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0.39</v>
      </c>
      <c r="I24" s="90">
        <v>0</v>
      </c>
      <c r="J24" s="90">
        <v>0</v>
      </c>
      <c r="K24" s="90">
        <v>5.8582245370370396</v>
      </c>
      <c r="L24" s="372">
        <v>290.751775462963</v>
      </c>
      <c r="M24" s="372">
        <v>291.68425575476721</v>
      </c>
      <c r="N24" s="90">
        <v>0.93248029180421099</v>
      </c>
      <c r="O24" s="372">
        <v>291.68425575476721</v>
      </c>
      <c r="P24" s="90">
        <v>0.93248029180421099</v>
      </c>
      <c r="Q24" s="90">
        <v>296.63400000000001</v>
      </c>
      <c r="R24" s="90">
        <v>-4.9497442452328073</v>
      </c>
      <c r="S24" s="103"/>
      <c r="T24" s="740" t="s">
        <v>52</v>
      </c>
      <c r="U24" s="90">
        <v>-6.5518787918494468</v>
      </c>
      <c r="V24" s="90">
        <v>-6.5518787918494468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296.61</v>
      </c>
      <c r="AC24" s="90">
        <v>24.229314621913584</v>
      </c>
      <c r="AD24" s="90">
        <v>0.79300000000000004</v>
      </c>
      <c r="AE24" s="90">
        <v>5.8582245370370396</v>
      </c>
      <c r="AF24" s="90">
        <v>-5.0652245370370395</v>
      </c>
      <c r="AG24" s="90">
        <v>0</v>
      </c>
      <c r="AH24" s="372">
        <v>291.68425575476721</v>
      </c>
      <c r="AI24" s="90">
        <v>-4.9257442452328064</v>
      </c>
      <c r="AJ24" s="376">
        <v>103.91078152212515</v>
      </c>
      <c r="AK24" s="90">
        <v>-6.5518787918494468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-30.128999999999994</v>
      </c>
      <c r="F25" s="275">
        <v>14</v>
      </c>
      <c r="G25" s="275">
        <v>0</v>
      </c>
      <c r="H25" s="275">
        <v>53.17</v>
      </c>
      <c r="I25" s="275">
        <v>0</v>
      </c>
      <c r="J25" s="275">
        <v>0</v>
      </c>
      <c r="K25" s="275">
        <v>61.832756944444462</v>
      </c>
      <c r="L25" s="93">
        <v>2663.8682430555555</v>
      </c>
      <c r="M25" s="93">
        <v>2684.2545446913814</v>
      </c>
      <c r="N25" s="275">
        <v>20.38630163582593</v>
      </c>
      <c r="O25" s="93">
        <v>2684.2545446913814</v>
      </c>
      <c r="P25" s="275">
        <v>20.38630163582593</v>
      </c>
      <c r="Q25" s="275">
        <v>2793.2509999999997</v>
      </c>
      <c r="R25" s="275">
        <v>-108.99645530861835</v>
      </c>
      <c r="T25" s="92" t="s">
        <v>47</v>
      </c>
      <c r="U25" s="275">
        <v>-43.926682205820725</v>
      </c>
      <c r="V25" s="275">
        <v>-43.926682205820725</v>
      </c>
      <c r="W25" s="275">
        <v>0</v>
      </c>
      <c r="X25" s="275">
        <v>-24.577449999999999</v>
      </c>
      <c r="Y25" s="275">
        <v>14</v>
      </c>
      <c r="Z25" s="275">
        <v>0</v>
      </c>
      <c r="AA25" s="275">
        <v>-18.7</v>
      </c>
      <c r="AB25" s="93">
        <v>2682.42355</v>
      </c>
      <c r="AC25" s="275">
        <v>218.38256608796294</v>
      </c>
      <c r="AD25" s="275">
        <v>15.708</v>
      </c>
      <c r="AE25" s="275">
        <v>61.832756944444462</v>
      </c>
      <c r="AF25" s="275">
        <v>-46.124756944444464</v>
      </c>
      <c r="AG25" s="275">
        <v>0</v>
      </c>
      <c r="AH25" s="93">
        <v>2684.2545446913814</v>
      </c>
      <c r="AI25" s="275">
        <v>1.8309946913814201</v>
      </c>
      <c r="AJ25" s="98">
        <v>-15.488493568732508</v>
      </c>
      <c r="AK25" s="275">
        <v>-43.926682205820725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14</v>
      </c>
      <c r="G26" s="90">
        <v>0</v>
      </c>
      <c r="H26" s="90">
        <v>7.8</v>
      </c>
      <c r="I26" s="90">
        <v>0</v>
      </c>
      <c r="J26" s="90">
        <v>0</v>
      </c>
      <c r="K26" s="90">
        <v>5.0704537037037101</v>
      </c>
      <c r="L26" s="270">
        <v>761.69254629629631</v>
      </c>
      <c r="M26" s="270">
        <v>745.31897434802522</v>
      </c>
      <c r="N26" s="90">
        <v>-16.373571948271092</v>
      </c>
      <c r="O26" s="270">
        <v>745.31897434802522</v>
      </c>
      <c r="P26" s="90">
        <v>-16.373571948271092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-19.959949999999999</v>
      </c>
      <c r="Y26" s="90">
        <v>14</v>
      </c>
      <c r="Z26" s="90">
        <v>0</v>
      </c>
      <c r="AA26" s="90">
        <v>-1</v>
      </c>
      <c r="AB26" s="270">
        <v>2037.2915499999999</v>
      </c>
      <c r="AC26" s="90">
        <v>61.727716358024693</v>
      </c>
      <c r="AD26" s="90">
        <v>6.2910000000000004</v>
      </c>
      <c r="AE26" s="90">
        <v>5.0704537037037101</v>
      </c>
      <c r="AF26" s="90">
        <v>1.2205462962962903</v>
      </c>
      <c r="AG26" s="90">
        <v>0</v>
      </c>
      <c r="AH26" s="270">
        <v>745.31897434802522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-16.654999999999994</v>
      </c>
      <c r="F27" s="90">
        <v>14</v>
      </c>
      <c r="G27" s="90">
        <v>0</v>
      </c>
      <c r="H27" s="90">
        <v>65.876451612903224</v>
      </c>
      <c r="I27" s="90">
        <v>0</v>
      </c>
      <c r="J27" s="90">
        <v>0</v>
      </c>
      <c r="K27" s="90">
        <v>90.739642361111137</v>
      </c>
      <c r="L27" s="270">
        <v>6171.7289060259864</v>
      </c>
      <c r="M27" s="270">
        <v>6198.2816515106915</v>
      </c>
      <c r="N27" s="90">
        <v>26.552745484705156</v>
      </c>
      <c r="O27" s="270">
        <v>6203</v>
      </c>
      <c r="P27" s="90">
        <v>31.271093974013638</v>
      </c>
      <c r="Q27" s="90"/>
      <c r="R27" s="90"/>
      <c r="T27" s="272"/>
      <c r="U27" s="90">
        <v>-57.845774712191997</v>
      </c>
      <c r="V27" s="90">
        <v>-54</v>
      </c>
      <c r="W27" s="90">
        <v>0</v>
      </c>
      <c r="X27" s="90">
        <v>-73.993950000000012</v>
      </c>
      <c r="Y27" s="90">
        <v>14</v>
      </c>
      <c r="Z27" s="90">
        <v>0</v>
      </c>
      <c r="AA27" s="90">
        <v>-33.200000000000003</v>
      </c>
      <c r="AB27" s="270">
        <v>6155.2745983870973</v>
      </c>
      <c r="AC27" s="90">
        <v>505.37791300216543</v>
      </c>
      <c r="AD27" s="90">
        <v>45.009</v>
      </c>
      <c r="AE27" s="90">
        <v>90.739642361111137</v>
      </c>
      <c r="AF27" s="90">
        <v>-45.730642361111137</v>
      </c>
      <c r="AG27" s="90">
        <v>0</v>
      </c>
      <c r="AH27" s="270">
        <v>6203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170</v>
      </c>
      <c r="G29" s="90">
        <v>0</v>
      </c>
      <c r="H29" s="90">
        <v>19.5</v>
      </c>
      <c r="I29" s="90">
        <v>0</v>
      </c>
      <c r="J29" s="90">
        <v>0</v>
      </c>
      <c r="K29" s="90">
        <v>29.98268634259259</v>
      </c>
      <c r="L29" s="270">
        <v>1131.2923136574075</v>
      </c>
      <c r="M29" s="270">
        <v>990.28689729591065</v>
      </c>
      <c r="N29" s="90">
        <v>-141.00541636149683</v>
      </c>
      <c r="O29" s="270">
        <v>1096.5666451795325</v>
      </c>
      <c r="P29" s="90">
        <v>-34.725668477874933</v>
      </c>
      <c r="Q29" s="90"/>
      <c r="R29" s="90"/>
      <c r="T29" s="272"/>
      <c r="U29" s="90">
        <v>25.670824410215232</v>
      </c>
      <c r="V29" s="90">
        <v>38.022407251292861</v>
      </c>
      <c r="W29" s="90">
        <v>0</v>
      </c>
      <c r="X29" s="90">
        <v>6.2235499999999986</v>
      </c>
      <c r="Y29" s="90">
        <v>0</v>
      </c>
      <c r="Z29" s="90">
        <v>0</v>
      </c>
      <c r="AA29" s="90">
        <v>5.14</v>
      </c>
      <c r="AB29" s="270">
        <v>1022.63855</v>
      </c>
      <c r="AC29" s="90">
        <v>82.721321971450621</v>
      </c>
      <c r="AD29" s="90">
        <v>39.524999999999999</v>
      </c>
      <c r="AE29" s="90">
        <v>29.98268634259259</v>
      </c>
      <c r="AF29" s="90">
        <v>9.5423136574074086</v>
      </c>
      <c r="AG29" s="90">
        <v>0</v>
      </c>
      <c r="AH29" s="270">
        <v>1096.5666451795325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170</v>
      </c>
      <c r="G30" s="276">
        <v>0</v>
      </c>
      <c r="H30" s="276">
        <v>19.5</v>
      </c>
      <c r="I30" s="276">
        <v>0</v>
      </c>
      <c r="J30" s="276">
        <v>0</v>
      </c>
      <c r="K30" s="276">
        <v>29.98268634259259</v>
      </c>
      <c r="L30" s="99">
        <v>1131.2923136574075</v>
      </c>
      <c r="M30" s="99">
        <v>990.28689729591065</v>
      </c>
      <c r="N30" s="276">
        <v>-141.00541636149683</v>
      </c>
      <c r="O30" s="99">
        <v>1096.5666451795325</v>
      </c>
      <c r="P30" s="276">
        <v>-34.725668477874933</v>
      </c>
      <c r="Q30" s="276">
        <v>0</v>
      </c>
      <c r="R30" s="276">
        <v>0</v>
      </c>
      <c r="T30" s="100">
        <v>2</v>
      </c>
      <c r="U30" s="276">
        <v>25.670824410215232</v>
      </c>
      <c r="V30" s="276">
        <v>38.022407251292861</v>
      </c>
      <c r="W30" s="276">
        <v>0</v>
      </c>
      <c r="X30" s="276">
        <v>6.2235499999999986</v>
      </c>
      <c r="Y30" s="276">
        <v>0</v>
      </c>
      <c r="Z30" s="276">
        <v>0</v>
      </c>
      <c r="AA30" s="276">
        <v>5.14</v>
      </c>
      <c r="AB30" s="99">
        <v>1022.63855</v>
      </c>
      <c r="AC30" s="276">
        <v>82.721321971450621</v>
      </c>
      <c r="AD30" s="276">
        <v>39.524999999999999</v>
      </c>
      <c r="AE30" s="276">
        <v>29.98268634259259</v>
      </c>
      <c r="AF30" s="276">
        <v>9.5423136574074086</v>
      </c>
      <c r="AG30" s="276">
        <v>0</v>
      </c>
      <c r="AH30" s="99">
        <v>1096.5666451795325</v>
      </c>
      <c r="AI30" s="276">
        <v>73.928095179532534</v>
      </c>
      <c r="AJ30" s="276">
        <v>173.03205462216238</v>
      </c>
      <c r="AK30" s="276">
        <v>38.022407251292861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-2.9539999999999988</v>
      </c>
      <c r="F31" s="375">
        <v>0</v>
      </c>
      <c r="G31" s="375">
        <v>0</v>
      </c>
      <c r="H31" s="375">
        <v>19.5</v>
      </c>
      <c r="I31" s="375">
        <v>0</v>
      </c>
      <c r="J31" s="375">
        <v>0</v>
      </c>
      <c r="K31" s="375">
        <v>15.437538194444439</v>
      </c>
      <c r="L31" s="99">
        <v>1362.1084618055556</v>
      </c>
      <c r="M31" s="99">
        <v>1173.0562454490582</v>
      </c>
      <c r="N31" s="375">
        <v>-189.05221635649741</v>
      </c>
      <c r="O31" s="99">
        <v>1298.9511980734596</v>
      </c>
      <c r="P31" s="375">
        <v>-63.157263732095998</v>
      </c>
      <c r="Q31" s="375">
        <v>2380.4540000000002</v>
      </c>
      <c r="R31" s="375">
        <v>15.063843252991774</v>
      </c>
      <c r="S31" s="103"/>
      <c r="T31" s="740">
        <v>3</v>
      </c>
      <c r="U31" s="375">
        <v>-66.971983560824356</v>
      </c>
      <c r="V31" s="375">
        <v>-61.823076358844446</v>
      </c>
      <c r="W31" s="375">
        <v>0</v>
      </c>
      <c r="X31" s="375">
        <v>-10.699050000000003</v>
      </c>
      <c r="Y31" s="375">
        <v>0</v>
      </c>
      <c r="Z31" s="375">
        <v>0</v>
      </c>
      <c r="AA31" s="1513">
        <v>4.0999999999999996</v>
      </c>
      <c r="AB31" s="99">
        <v>1370.94695</v>
      </c>
      <c r="AC31" s="375">
        <v>112.95911765046297</v>
      </c>
      <c r="AD31" s="375">
        <v>11.132</v>
      </c>
      <c r="AE31" s="375">
        <v>15.437538194444439</v>
      </c>
      <c r="AF31" s="375">
        <v>-4.3055381944444395</v>
      </c>
      <c r="AG31" s="375">
        <v>0</v>
      </c>
      <c r="AH31" s="99">
        <v>1298.9511980734596</v>
      </c>
      <c r="AI31" s="1513">
        <v>-71.995751926540379</v>
      </c>
      <c r="AJ31" s="375">
        <v>47.352567790029184</v>
      </c>
      <c r="AK31" s="375">
        <v>-61.823076358844446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0</v>
      </c>
      <c r="G32" s="375">
        <v>0</v>
      </c>
      <c r="H32" s="375">
        <v>2.6</v>
      </c>
      <c r="I32" s="375">
        <v>0</v>
      </c>
      <c r="J32" s="375">
        <v>0</v>
      </c>
      <c r="K32" s="375">
        <v>3.48232986111111</v>
      </c>
      <c r="L32" s="99">
        <v>349.91967013888888</v>
      </c>
      <c r="M32" s="99">
        <v>337.25117657015642</v>
      </c>
      <c r="N32" s="375">
        <v>-12.668493568732458</v>
      </c>
      <c r="O32" s="99">
        <v>337.25117657015642</v>
      </c>
      <c r="P32" s="375">
        <v>-12.668493568732458</v>
      </c>
      <c r="Q32" s="375">
        <v>0</v>
      </c>
      <c r="R32" s="375">
        <v>0</v>
      </c>
      <c r="S32" s="103"/>
      <c r="T32" s="101">
        <v>1</v>
      </c>
      <c r="U32" s="375">
        <v>20.131410431720155</v>
      </c>
      <c r="V32" s="375">
        <v>20.131410431720155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356.22200000000004</v>
      </c>
      <c r="AC32" s="375">
        <v>29.394972511574078</v>
      </c>
      <c r="AD32" s="375">
        <v>9.6219999999999999</v>
      </c>
      <c r="AE32" s="375">
        <v>3.48232986111111</v>
      </c>
      <c r="AF32" s="375">
        <v>6.1396701388888903</v>
      </c>
      <c r="AG32" s="375">
        <v>0</v>
      </c>
      <c r="AH32" s="99">
        <v>337.25117657015642</v>
      </c>
      <c r="AI32" s="1513">
        <v>-18.97082342984362</v>
      </c>
      <c r="AJ32" s="375">
        <v>0</v>
      </c>
      <c r="AK32" s="375">
        <v>20.131410431720155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19.37</v>
      </c>
      <c r="I33" s="90">
        <v>0</v>
      </c>
      <c r="J33" s="90">
        <v>0</v>
      </c>
      <c r="K33" s="90">
        <v>3.1996562499999999</v>
      </c>
      <c r="L33" s="99">
        <v>1362.5343437500001</v>
      </c>
      <c r="M33" s="99">
        <v>1356.2309801768513</v>
      </c>
      <c r="N33" s="90">
        <v>-6.303363573148772</v>
      </c>
      <c r="O33" s="99">
        <v>1356.2309801768513</v>
      </c>
      <c r="P33" s="90">
        <v>-6.303363573148772</v>
      </c>
      <c r="Q33" s="90">
        <v>1739.3229999999999</v>
      </c>
      <c r="R33" s="90">
        <v>-45.840843252992272</v>
      </c>
      <c r="S33" s="103"/>
      <c r="T33" s="740">
        <v>2</v>
      </c>
      <c r="U33" s="90">
        <v>0.66925867583086074</v>
      </c>
      <c r="V33" s="90">
        <v>0.66925867583086074</v>
      </c>
      <c r="W33" s="90">
        <v>0</v>
      </c>
      <c r="X33" s="90">
        <v>10.993700000000002</v>
      </c>
      <c r="Y33" s="90">
        <v>0</v>
      </c>
      <c r="Z33" s="90">
        <v>0</v>
      </c>
      <c r="AA33" s="90">
        <v>0</v>
      </c>
      <c r="AB33" s="99">
        <v>1356.7277000000001</v>
      </c>
      <c r="AC33" s="90">
        <v>112.79400364583334</v>
      </c>
      <c r="AD33" s="90">
        <v>22.709</v>
      </c>
      <c r="AE33" s="90">
        <v>3.1996562499999999</v>
      </c>
      <c r="AF33" s="90">
        <v>19.509343749999999</v>
      </c>
      <c r="AG33" s="90">
        <v>0</v>
      </c>
      <c r="AH33" s="99">
        <v>1356.2309801768513</v>
      </c>
      <c r="AI33" s="90">
        <v>-0.49671982314885099</v>
      </c>
      <c r="AJ33" s="90">
        <v>0</v>
      </c>
      <c r="AK33" s="90">
        <v>0.66925867583086074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28.927000000000003</v>
      </c>
      <c r="F34" s="275">
        <v>170</v>
      </c>
      <c r="G34" s="275">
        <v>0</v>
      </c>
      <c r="H34" s="275">
        <v>60.97</v>
      </c>
      <c r="I34" s="275">
        <v>0</v>
      </c>
      <c r="J34" s="275">
        <v>0</v>
      </c>
      <c r="K34" s="275">
        <v>52.102210648148137</v>
      </c>
      <c r="L34" s="93">
        <v>4205.8547893518517</v>
      </c>
      <c r="M34" s="93">
        <v>3856.8252994919767</v>
      </c>
      <c r="N34" s="275">
        <v>-349.02948985987496</v>
      </c>
      <c r="O34" s="93">
        <v>4089</v>
      </c>
      <c r="P34" s="275">
        <v>-116.85478935185165</v>
      </c>
      <c r="Q34" s="275">
        <v>4119.777</v>
      </c>
      <c r="R34" s="275">
        <v>-30.777000000000044</v>
      </c>
      <c r="S34" s="449"/>
      <c r="T34" s="96" t="s">
        <v>54</v>
      </c>
      <c r="U34" s="275">
        <v>-20.500490043057653</v>
      </c>
      <c r="V34" s="275">
        <v>-3</v>
      </c>
      <c r="W34" s="275">
        <v>0</v>
      </c>
      <c r="X34" s="275">
        <v>4.2381999999999973</v>
      </c>
      <c r="Y34" s="275">
        <v>0</v>
      </c>
      <c r="Z34" s="275">
        <v>0</v>
      </c>
      <c r="AA34" s="275">
        <v>14.339999999999998</v>
      </c>
      <c r="AB34" s="93">
        <v>4106.5352000000003</v>
      </c>
      <c r="AC34" s="275">
        <v>337.869415779321</v>
      </c>
      <c r="AD34" s="275">
        <v>82.988</v>
      </c>
      <c r="AE34" s="275">
        <v>52.102210648148137</v>
      </c>
      <c r="AF34" s="275">
        <v>30.885789351851862</v>
      </c>
      <c r="AG34" s="275">
        <v>0</v>
      </c>
      <c r="AH34" s="93">
        <v>4089</v>
      </c>
      <c r="AI34" s="275">
        <v>-17.535200000000259</v>
      </c>
      <c r="AJ34" s="275">
        <v>0</v>
      </c>
      <c r="AK34" s="275">
        <v>-3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10377.583695377838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10261.809798387098</v>
      </c>
      <c r="AC35" s="118"/>
      <c r="AD35" s="118"/>
      <c r="AE35" s="118"/>
      <c r="AF35" s="118"/>
      <c r="AG35" s="118">
        <v>0</v>
      </c>
      <c r="AH35" s="99">
        <v>10292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12.272000000000009</v>
      </c>
      <c r="F36" s="108">
        <v>184</v>
      </c>
      <c r="G36" s="108">
        <v>0</v>
      </c>
      <c r="H36" s="108">
        <v>126.84645161290322</v>
      </c>
      <c r="I36" s="108">
        <v>0</v>
      </c>
      <c r="J36" s="442">
        <v>0</v>
      </c>
      <c r="K36" s="108">
        <v>142.84185300925927</v>
      </c>
      <c r="L36" s="108">
        <v>10377.583695377838</v>
      </c>
      <c r="M36" s="108">
        <v>10055.106951002668</v>
      </c>
      <c r="N36" s="108">
        <v>-322.4767443751698</v>
      </c>
      <c r="O36" s="108">
        <v>10253.768464476632</v>
      </c>
      <c r="P36" s="108">
        <v>-123.81523090120572</v>
      </c>
      <c r="Q36" s="108">
        <v>10442.218000000001</v>
      </c>
      <c r="R36" s="108">
        <v>-188.44953552336847</v>
      </c>
      <c r="S36" s="109"/>
      <c r="T36" s="105" t="s">
        <v>286</v>
      </c>
      <c r="U36" s="108">
        <v>-78.346264755248967</v>
      </c>
      <c r="V36" s="108">
        <v>-57</v>
      </c>
      <c r="W36" s="108">
        <v>0</v>
      </c>
      <c r="X36" s="108">
        <v>-69.75575000000002</v>
      </c>
      <c r="Y36" s="108">
        <v>14</v>
      </c>
      <c r="Z36" s="108">
        <v>0</v>
      </c>
      <c r="AA36" s="108">
        <v>-18.860000000000007</v>
      </c>
      <c r="AB36" s="106">
        <v>10261.809798387098</v>
      </c>
      <c r="AC36" s="108">
        <v>843.24732878148643</v>
      </c>
      <c r="AD36" s="108">
        <v>127.997</v>
      </c>
      <c r="AE36" s="108">
        <v>142.84185300925927</v>
      </c>
      <c r="AF36" s="108">
        <v>-14.844853009259275</v>
      </c>
      <c r="AG36" s="108">
        <v>0</v>
      </c>
      <c r="AH36" s="108">
        <v>10292</v>
      </c>
      <c r="AI36" s="108">
        <v>30.190201612902456</v>
      </c>
      <c r="AJ36" s="110" t="s">
        <v>320</v>
      </c>
      <c r="AK36" s="108">
        <v>-57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383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1.3</v>
      </c>
      <c r="I39" s="276">
        <v>0</v>
      </c>
      <c r="J39" s="276">
        <v>0</v>
      </c>
      <c r="K39" s="276">
        <v>2.416435185185185E-2</v>
      </c>
      <c r="L39" s="266">
        <v>274.20383564814813</v>
      </c>
      <c r="M39" s="266">
        <v>238.36649281499996</v>
      </c>
      <c r="N39" s="276">
        <v>-35.83734283314817</v>
      </c>
      <c r="O39" s="266">
        <v>238.36649281499996</v>
      </c>
      <c r="P39" s="276">
        <v>-35.83734283314817</v>
      </c>
      <c r="Q39" s="276">
        <v>0</v>
      </c>
      <c r="R39" s="276"/>
      <c r="S39" s="116"/>
      <c r="T39" s="266">
        <v>1</v>
      </c>
      <c r="U39" s="276">
        <v>-3.8114477280000756</v>
      </c>
      <c r="V39" s="276">
        <v>-3.8114477280000756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244.32800000000003</v>
      </c>
      <c r="AC39" s="276">
        <v>20.36066666666667</v>
      </c>
      <c r="AD39" s="276">
        <v>1.425</v>
      </c>
      <c r="AE39" s="276">
        <v>2.416435185185185E-2</v>
      </c>
      <c r="AF39" s="276">
        <v>1.4008356481481481</v>
      </c>
      <c r="AG39" s="276">
        <v>0</v>
      </c>
      <c r="AH39" s="266">
        <v>238.36649281499996</v>
      </c>
      <c r="AI39" s="276">
        <v>-5.9615071850000732</v>
      </c>
      <c r="AJ39" s="276">
        <v>-5.9615071850000732</v>
      </c>
      <c r="AK39" s="276">
        <v>-3.8114477280000756</v>
      </c>
    </row>
    <row r="40" spans="1:37" ht="15" customHeight="1" x14ac:dyDescent="0.2">
      <c r="A40" s="86"/>
      <c r="B40" s="2384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1.3</v>
      </c>
      <c r="I40" s="375">
        <v>0</v>
      </c>
      <c r="J40" s="375">
        <v>0</v>
      </c>
      <c r="K40" s="375">
        <v>0</v>
      </c>
      <c r="L40" s="374">
        <v>416.7</v>
      </c>
      <c r="M40" s="374">
        <v>411.32373430500002</v>
      </c>
      <c r="N40" s="375">
        <v>-5.3762656949999723</v>
      </c>
      <c r="O40" s="374">
        <v>411.32373430500002</v>
      </c>
      <c r="P40" s="375">
        <v>-5.3762656949999723</v>
      </c>
      <c r="Q40" s="375">
        <v>0</v>
      </c>
      <c r="R40" s="375"/>
      <c r="S40" s="116"/>
      <c r="T40" s="374">
        <v>3</v>
      </c>
      <c r="U40" s="375">
        <v>1.9635276210000256</v>
      </c>
      <c r="V40" s="375">
        <v>1.9635276210000256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412.8</v>
      </c>
      <c r="AC40" s="375">
        <v>34.4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411.32373430500002</v>
      </c>
      <c r="AI40" s="375">
        <v>-1.476265694999995</v>
      </c>
      <c r="AJ40" s="375">
        <v>-1.476265694999995</v>
      </c>
      <c r="AK40" s="375">
        <v>1.9635276210000256</v>
      </c>
    </row>
    <row r="41" spans="1:37" ht="15" customHeight="1" x14ac:dyDescent="0.2">
      <c r="A41" s="86"/>
      <c r="B41" s="238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180.01169999999999</v>
      </c>
      <c r="N41" s="375">
        <v>1.1699999999990496E-2</v>
      </c>
      <c r="O41" s="374">
        <v>180.01169999999999</v>
      </c>
      <c r="P41" s="375">
        <v>1.1699999999990496E-2</v>
      </c>
      <c r="Q41" s="375">
        <v>0</v>
      </c>
      <c r="R41" s="375"/>
      <c r="S41" s="116"/>
      <c r="T41" s="374">
        <v>4</v>
      </c>
      <c r="U41" s="375">
        <v>1.0000649999999496</v>
      </c>
      <c r="V41" s="375">
        <v>1.0000649999999496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180.01169999999999</v>
      </c>
      <c r="AI41" s="375">
        <v>1.1699999999990496E-2</v>
      </c>
      <c r="AJ41" s="375">
        <v>1.1699999999990496E-2</v>
      </c>
      <c r="AK41" s="375">
        <v>1.0000649999999496</v>
      </c>
    </row>
    <row r="42" spans="1:37" ht="15" customHeight="1" x14ac:dyDescent="0.2">
      <c r="A42" s="86"/>
      <c r="B42" s="2384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85.93</v>
      </c>
      <c r="I42" s="375">
        <v>0</v>
      </c>
      <c r="J42" s="375">
        <v>0</v>
      </c>
      <c r="K42" s="375">
        <v>5.363666666666667</v>
      </c>
      <c r="L42" s="374">
        <v>2436.5263333333337</v>
      </c>
      <c r="M42" s="374">
        <v>2471.1276426769205</v>
      </c>
      <c r="N42" s="375">
        <v>34.601309343586763</v>
      </c>
      <c r="O42" s="374">
        <v>2471.1276426769205</v>
      </c>
      <c r="P42" s="375">
        <v>34.601309343586763</v>
      </c>
      <c r="Q42" s="375">
        <v>0</v>
      </c>
      <c r="R42" s="375"/>
      <c r="S42" s="116"/>
      <c r="T42" s="374" t="s">
        <v>95</v>
      </c>
      <c r="U42" s="375">
        <v>-15.458281823080142</v>
      </c>
      <c r="V42" s="375">
        <v>-15.458281823080142</v>
      </c>
      <c r="W42" s="375">
        <v>0</v>
      </c>
      <c r="X42" s="375">
        <v>-27</v>
      </c>
      <c r="Y42" s="375">
        <v>0</v>
      </c>
      <c r="Z42" s="375">
        <v>-15</v>
      </c>
      <c r="AA42" s="375">
        <v>39</v>
      </c>
      <c r="AB42" s="374">
        <v>2438.8900000000003</v>
      </c>
      <c r="AC42" s="375">
        <v>203.24083333333337</v>
      </c>
      <c r="AD42" s="375">
        <v>9.6059999999999999</v>
      </c>
      <c r="AE42" s="375">
        <v>5.363666666666667</v>
      </c>
      <c r="AF42" s="375">
        <v>4.2423333333333328</v>
      </c>
      <c r="AG42" s="375">
        <v>0</v>
      </c>
      <c r="AH42" s="374">
        <v>2471.1276426769205</v>
      </c>
      <c r="AI42" s="375">
        <v>32.237642676920132</v>
      </c>
      <c r="AJ42" s="375">
        <v>32.237642676920132</v>
      </c>
      <c r="AK42" s="375">
        <v>-15.458281823080142</v>
      </c>
    </row>
    <row r="43" spans="1:37" ht="15" customHeight="1" x14ac:dyDescent="0.2">
      <c r="A43" s="86"/>
      <c r="B43" s="238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0.13</v>
      </c>
      <c r="I43" s="375">
        <v>0</v>
      </c>
      <c r="J43" s="375">
        <v>0</v>
      </c>
      <c r="K43" s="375">
        <v>0</v>
      </c>
      <c r="L43" s="374">
        <v>204.92099999999999</v>
      </c>
      <c r="M43" s="374">
        <v>204.935</v>
      </c>
      <c r="N43" s="375">
        <v>1.4000000000010004E-2</v>
      </c>
      <c r="O43" s="374">
        <v>204.935</v>
      </c>
      <c r="P43" s="375">
        <v>1.4000000000010004E-2</v>
      </c>
      <c r="Q43" s="375">
        <v>0</v>
      </c>
      <c r="R43" s="375"/>
      <c r="S43" s="116"/>
      <c r="T43" s="374" t="s">
        <v>96</v>
      </c>
      <c r="U43" s="375">
        <v>-7.5999999999993406E-2</v>
      </c>
      <c r="V43" s="375">
        <v>-7.5999999999993406E-2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204.92099999999999</v>
      </c>
      <c r="AC43" s="375">
        <v>17.076750000000001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204.935</v>
      </c>
      <c r="AI43" s="375">
        <v>1.4000000000010004E-2</v>
      </c>
      <c r="AJ43" s="375">
        <v>1.4000000000010004E-2</v>
      </c>
      <c r="AK43" s="375">
        <v>-7.5999999999993406E-2</v>
      </c>
    </row>
    <row r="44" spans="1:37" ht="15" customHeight="1" x14ac:dyDescent="0.2">
      <c r="A44" s="86"/>
      <c r="B44" s="2384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2.6</v>
      </c>
      <c r="I44" s="375">
        <v>0</v>
      </c>
      <c r="J44" s="375">
        <v>0</v>
      </c>
      <c r="K44" s="375">
        <v>0</v>
      </c>
      <c r="L44" s="374">
        <v>696.98099999999999</v>
      </c>
      <c r="M44" s="374">
        <v>678.11300000000006</v>
      </c>
      <c r="N44" s="375">
        <v>-18.867999999999938</v>
      </c>
      <c r="O44" s="374">
        <v>678.11300000000006</v>
      </c>
      <c r="P44" s="375">
        <v>-18.867999999999938</v>
      </c>
      <c r="Q44" s="375">
        <v>0</v>
      </c>
      <c r="R44" s="375"/>
      <c r="S44" s="116"/>
      <c r="T44" s="374" t="s">
        <v>97</v>
      </c>
      <c r="U44" s="375">
        <v>1.7240000000000464</v>
      </c>
      <c r="V44" s="375">
        <v>1.7240000000000464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696.98099999999999</v>
      </c>
      <c r="AC44" s="375">
        <v>58.08175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678.11300000000006</v>
      </c>
      <c r="AI44" s="375">
        <v>-18.867999999999938</v>
      </c>
      <c r="AJ44" s="375">
        <v>-18.867999999999938</v>
      </c>
      <c r="AK44" s="375">
        <v>1.7240000000000464</v>
      </c>
    </row>
    <row r="45" spans="1:37" ht="15" hidden="1" customHeight="1" x14ac:dyDescent="0.2">
      <c r="A45" s="86"/>
      <c r="B45" s="238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38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38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2.972</v>
      </c>
      <c r="N47" s="375">
        <v>-72.028000000000006</v>
      </c>
      <c r="O47" s="374">
        <v>2.972</v>
      </c>
      <c r="P47" s="375">
        <v>-72.028000000000006</v>
      </c>
      <c r="Q47" s="375">
        <v>0</v>
      </c>
      <c r="R47" s="375"/>
      <c r="S47" s="87"/>
      <c r="T47" s="374" t="s">
        <v>98</v>
      </c>
      <c r="U47" s="375">
        <v>-25.221</v>
      </c>
      <c r="V47" s="375">
        <v>-25.221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2.972</v>
      </c>
      <c r="AI47" s="375">
        <v>-72.028000000000006</v>
      </c>
      <c r="AJ47" s="401">
        <v>0.79594859770173798</v>
      </c>
      <c r="AK47" s="375">
        <v>-25.221</v>
      </c>
    </row>
    <row r="48" spans="1:37" ht="15" customHeight="1" x14ac:dyDescent="0.2">
      <c r="A48" s="86"/>
      <c r="B48" s="2384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4.68</v>
      </c>
      <c r="I48" s="375">
        <v>0</v>
      </c>
      <c r="J48" s="375">
        <v>0</v>
      </c>
      <c r="K48" s="375">
        <v>0</v>
      </c>
      <c r="L48" s="374">
        <v>409.42099999999999</v>
      </c>
      <c r="M48" s="374">
        <v>410.21694859770173</v>
      </c>
      <c r="N48" s="375">
        <v>0.79594859770173798</v>
      </c>
      <c r="O48" s="374">
        <v>410.21694859770173</v>
      </c>
      <c r="P48" s="375">
        <v>0.79594859770173798</v>
      </c>
      <c r="Q48" s="375">
        <v>0</v>
      </c>
      <c r="R48" s="375"/>
      <c r="S48" s="87"/>
      <c r="T48" s="374" t="s">
        <v>99</v>
      </c>
      <c r="U48" s="375">
        <v>0.25446784470409511</v>
      </c>
      <c r="V48" s="375">
        <v>0.25446784470409511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409.42099999999999</v>
      </c>
      <c r="AC48" s="375">
        <v>34.118416666666668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410.21694859770173</v>
      </c>
      <c r="AI48" s="375">
        <v>0.79594859770173798</v>
      </c>
      <c r="AJ48" s="401">
        <v>14.76299999999992</v>
      </c>
      <c r="AK48" s="375">
        <v>0.25446784470409511</v>
      </c>
    </row>
    <row r="49" spans="1:37" ht="15" customHeight="1" thickBot="1" x14ac:dyDescent="0.25">
      <c r="A49" s="86"/>
      <c r="B49" s="2381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13</v>
      </c>
      <c r="I49" s="90">
        <v>0</v>
      </c>
      <c r="J49" s="90">
        <v>0</v>
      </c>
      <c r="K49" s="90">
        <v>7.423622685185185</v>
      </c>
      <c r="L49" s="89">
        <v>1167.8873773148148</v>
      </c>
      <c r="M49" s="89">
        <v>1173.7739999999999</v>
      </c>
      <c r="N49" s="90">
        <v>5.8866226851851025</v>
      </c>
      <c r="O49" s="89">
        <v>1173.7739999999999</v>
      </c>
      <c r="P49" s="90">
        <v>5.8866226851851025</v>
      </c>
      <c r="Q49" s="90">
        <v>0</v>
      </c>
      <c r="R49" s="90"/>
      <c r="S49" s="87"/>
      <c r="T49" s="89" t="s">
        <v>100</v>
      </c>
      <c r="U49" s="90">
        <v>4.0299999999999727</v>
      </c>
      <c r="V49" s="90">
        <v>4.0299999999999727</v>
      </c>
      <c r="W49" s="90">
        <v>0</v>
      </c>
      <c r="X49" s="90">
        <v>-16.3</v>
      </c>
      <c r="Y49" s="90">
        <v>0</v>
      </c>
      <c r="Z49" s="90">
        <v>0</v>
      </c>
      <c r="AA49" s="90">
        <v>0</v>
      </c>
      <c r="AB49" s="89">
        <v>1159.011</v>
      </c>
      <c r="AC49" s="90">
        <v>96.584249999999997</v>
      </c>
      <c r="AD49" s="90">
        <v>6.9960000000000004</v>
      </c>
      <c r="AE49" s="90">
        <v>7.423622685185185</v>
      </c>
      <c r="AF49" s="90">
        <v>-0.42762268518518454</v>
      </c>
      <c r="AG49" s="90">
        <v>0</v>
      </c>
      <c r="AH49" s="89">
        <v>1173.7739999999999</v>
      </c>
      <c r="AI49" s="90">
        <v>14.76299999999992</v>
      </c>
      <c r="AJ49" s="192">
        <v>-50.511481605378222</v>
      </c>
      <c r="AK49" s="90">
        <v>4.0299999999999727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-56.607999999999997</v>
      </c>
      <c r="F50" s="98">
        <v>0</v>
      </c>
      <c r="G50" s="98">
        <v>0</v>
      </c>
      <c r="H50" s="98">
        <v>108.94</v>
      </c>
      <c r="I50" s="98">
        <v>0</v>
      </c>
      <c r="J50" s="98">
        <v>0</v>
      </c>
      <c r="K50" s="98">
        <v>12.811453703703704</v>
      </c>
      <c r="L50" s="94">
        <v>5861.6405462962975</v>
      </c>
      <c r="M50" s="94">
        <v>5770.8405183946215</v>
      </c>
      <c r="N50" s="98">
        <v>-90.800027901674483</v>
      </c>
      <c r="O50" s="94">
        <v>5770.8405183946215</v>
      </c>
      <c r="P50" s="98">
        <v>-90.800027901676003</v>
      </c>
      <c r="Q50" s="98">
        <v>6041.2169999999996</v>
      </c>
      <c r="R50" s="98">
        <v>-270.3764816053781</v>
      </c>
      <c r="S50" s="449"/>
      <c r="T50" s="96" t="s">
        <v>77</v>
      </c>
      <c r="U50" s="98">
        <v>-35.594669085377063</v>
      </c>
      <c r="V50" s="98">
        <v>-35.594669085377063</v>
      </c>
      <c r="W50" s="98">
        <v>0</v>
      </c>
      <c r="X50" s="98">
        <v>-60.099999999999994</v>
      </c>
      <c r="Y50" s="98">
        <v>0</v>
      </c>
      <c r="Z50" s="98">
        <v>-15</v>
      </c>
      <c r="AA50" s="98">
        <v>22</v>
      </c>
      <c r="AB50" s="94">
        <v>5821.3520000000008</v>
      </c>
      <c r="AC50" s="98">
        <v>485.11266666666671</v>
      </c>
      <c r="AD50" s="98">
        <v>21.744</v>
      </c>
      <c r="AE50" s="98">
        <v>12.811453703703704</v>
      </c>
      <c r="AF50" s="98">
        <v>8.9325462962962963</v>
      </c>
      <c r="AG50" s="98">
        <v>0</v>
      </c>
      <c r="AH50" s="94">
        <v>5770.8405183946215</v>
      </c>
      <c r="AI50" s="98">
        <v>-50.511481605379231</v>
      </c>
      <c r="AJ50" s="95">
        <v>-14.520000000000209</v>
      </c>
      <c r="AK50" s="98">
        <v>-35.594669085377063</v>
      </c>
    </row>
    <row r="51" spans="1:37" ht="15" customHeight="1" x14ac:dyDescent="0.2">
      <c r="A51" s="86"/>
      <c r="B51" s="2383" t="s">
        <v>82</v>
      </c>
      <c r="C51" s="266">
        <v>1</v>
      </c>
      <c r="D51" s="266">
        <v>1998</v>
      </c>
      <c r="E51" s="288">
        <v>23.253</v>
      </c>
      <c r="F51" s="288">
        <v>0.4</v>
      </c>
      <c r="G51" s="288">
        <v>0</v>
      </c>
      <c r="H51" s="288">
        <v>35.36</v>
      </c>
      <c r="I51" s="288">
        <v>0</v>
      </c>
      <c r="J51" s="288">
        <v>0</v>
      </c>
      <c r="K51" s="288">
        <v>32.874313657407406</v>
      </c>
      <c r="L51" s="263">
        <v>1953.4186863425928</v>
      </c>
      <c r="M51" s="263">
        <v>2044.2837836461658</v>
      </c>
      <c r="N51" s="288">
        <v>90.865097303573066</v>
      </c>
      <c r="O51" s="263">
        <v>2030.0329999999999</v>
      </c>
      <c r="P51" s="288">
        <v>76.614313657407138</v>
      </c>
      <c r="Q51" s="288">
        <v>0</v>
      </c>
      <c r="R51" s="288"/>
      <c r="S51" s="87"/>
      <c r="T51" s="266">
        <v>1</v>
      </c>
      <c r="U51" s="288">
        <v>12.51369314421845</v>
      </c>
      <c r="V51" s="288">
        <v>4.4169999999999163</v>
      </c>
      <c r="W51" s="288">
        <v>0</v>
      </c>
      <c r="X51" s="288">
        <v>-7.1</v>
      </c>
      <c r="Y51" s="288">
        <v>0.4</v>
      </c>
      <c r="Z51" s="288">
        <v>0</v>
      </c>
      <c r="AA51" s="288">
        <v>-11</v>
      </c>
      <c r="AB51" s="263">
        <v>1840.1930000000002</v>
      </c>
      <c r="AC51" s="288">
        <v>153.34941666666668</v>
      </c>
      <c r="AD51" s="288">
        <v>6.4160000000000004</v>
      </c>
      <c r="AE51" s="288">
        <v>32.874313657407406</v>
      </c>
      <c r="AF51" s="288">
        <v>-26.458313657407405</v>
      </c>
      <c r="AG51" s="288">
        <v>0</v>
      </c>
      <c r="AH51" s="263">
        <v>1825.673</v>
      </c>
      <c r="AI51" s="289">
        <v>-14.520000000000209</v>
      </c>
      <c r="AJ51" s="289">
        <v>0</v>
      </c>
      <c r="AK51" s="289">
        <v>33.977000000000089</v>
      </c>
    </row>
    <row r="52" spans="1:37" ht="15" customHeight="1" x14ac:dyDescent="0.2">
      <c r="A52" s="86"/>
      <c r="B52" s="2384" t="s">
        <v>82</v>
      </c>
      <c r="C52" s="374">
        <v>2</v>
      </c>
      <c r="D52" s="374">
        <v>1086</v>
      </c>
      <c r="E52" s="401">
        <v>-36.696000000000005</v>
      </c>
      <c r="F52" s="401">
        <v>86.2</v>
      </c>
      <c r="G52" s="401">
        <v>0</v>
      </c>
      <c r="H52" s="401">
        <v>35.36</v>
      </c>
      <c r="I52" s="401">
        <v>0</v>
      </c>
      <c r="J52" s="401">
        <v>0</v>
      </c>
      <c r="K52" s="401">
        <v>22.693714120370373</v>
      </c>
      <c r="L52" s="392">
        <v>1077.45028587963</v>
      </c>
      <c r="M52" s="392">
        <v>1142.526445611448</v>
      </c>
      <c r="N52" s="401">
        <v>65.076159731818052</v>
      </c>
      <c r="O52" s="392">
        <v>1135.7159999999999</v>
      </c>
      <c r="P52" s="401">
        <v>58.265714120369921</v>
      </c>
      <c r="Q52" s="401">
        <v>0</v>
      </c>
      <c r="R52" s="401"/>
      <c r="S52" s="87"/>
      <c r="T52" s="374">
        <v>2</v>
      </c>
      <c r="U52" s="401">
        <v>-66.827019352841035</v>
      </c>
      <c r="V52" s="401">
        <v>-69.934000000000196</v>
      </c>
      <c r="W52" s="401">
        <v>0</v>
      </c>
      <c r="X52" s="401">
        <v>-4</v>
      </c>
      <c r="Y52" s="401">
        <v>86.2</v>
      </c>
      <c r="Z52" s="401">
        <v>0</v>
      </c>
      <c r="AA52" s="401">
        <v>9</v>
      </c>
      <c r="AB52" s="392">
        <v>974.14400000000023</v>
      </c>
      <c r="AC52" s="401">
        <v>81.178666666666686</v>
      </c>
      <c r="AD52" s="401">
        <v>10.241</v>
      </c>
      <c r="AE52" s="401">
        <v>22.693714120370373</v>
      </c>
      <c r="AF52" s="401">
        <v>-12.452714120370374</v>
      </c>
      <c r="AG52" s="401">
        <v>0</v>
      </c>
      <c r="AH52" s="392">
        <v>986.16499999999996</v>
      </c>
      <c r="AI52" s="398">
        <v>12.020999999999731</v>
      </c>
      <c r="AJ52" s="398">
        <v>10.486103148089796</v>
      </c>
      <c r="AK52" s="398">
        <v>12.112999999999943</v>
      </c>
    </row>
    <row r="53" spans="1:37" ht="15" customHeight="1" x14ac:dyDescent="0.2">
      <c r="A53" s="86"/>
      <c r="B53" s="2384" t="s">
        <v>82</v>
      </c>
      <c r="C53" s="374">
        <v>3</v>
      </c>
      <c r="D53" s="374">
        <v>1748</v>
      </c>
      <c r="E53" s="401">
        <v>-44.727000000000004</v>
      </c>
      <c r="F53" s="401">
        <v>30</v>
      </c>
      <c r="G53" s="401">
        <v>0</v>
      </c>
      <c r="H53" s="401">
        <v>35.36</v>
      </c>
      <c r="I53" s="401">
        <v>0</v>
      </c>
      <c r="J53" s="401">
        <v>0</v>
      </c>
      <c r="K53" s="401">
        <v>35.888744212962962</v>
      </c>
      <c r="L53" s="392">
        <v>1662.024255787037</v>
      </c>
      <c r="M53" s="392">
        <v>1676.0221127450122</v>
      </c>
      <c r="N53" s="401">
        <v>13.997856957975273</v>
      </c>
      <c r="O53" s="392">
        <v>1665.9749999999999</v>
      </c>
      <c r="P53" s="401">
        <v>3.9507442129629453</v>
      </c>
      <c r="Q53" s="401">
        <v>0</v>
      </c>
      <c r="R53" s="401"/>
      <c r="S53" s="87"/>
      <c r="T53" s="374">
        <v>3</v>
      </c>
      <c r="U53" s="401">
        <v>19.987731432439432</v>
      </c>
      <c r="V53" s="401">
        <v>15.005999999999858</v>
      </c>
      <c r="W53" s="401">
        <v>0</v>
      </c>
      <c r="X53" s="401">
        <v>87.1</v>
      </c>
      <c r="Y53" s="401">
        <v>0</v>
      </c>
      <c r="Z53" s="401">
        <v>0</v>
      </c>
      <c r="AA53" s="401">
        <v>15</v>
      </c>
      <c r="AB53" s="392">
        <v>1642.0129999999999</v>
      </c>
      <c r="AC53" s="401">
        <v>136.83441666666667</v>
      </c>
      <c r="AD53" s="401">
        <v>6.9509999999999996</v>
      </c>
      <c r="AE53" s="401">
        <v>35.888744212962962</v>
      </c>
      <c r="AF53" s="401">
        <v>-28.937744212962961</v>
      </c>
      <c r="AG53" s="401">
        <v>0</v>
      </c>
      <c r="AH53" s="392">
        <v>1663.8440000000001</v>
      </c>
      <c r="AI53" s="398">
        <v>21.831000000000131</v>
      </c>
      <c r="AJ53" s="398">
        <v>12.020999999999731</v>
      </c>
      <c r="AK53" s="398">
        <v>19.617999999999938</v>
      </c>
    </row>
    <row r="54" spans="1:37" ht="15" customHeight="1" x14ac:dyDescent="0.2">
      <c r="A54" s="86"/>
      <c r="B54" s="2384" t="s">
        <v>82</v>
      </c>
      <c r="C54" s="374">
        <v>5</v>
      </c>
      <c r="D54" s="374">
        <v>963</v>
      </c>
      <c r="E54" s="401">
        <v>5.977999999999998</v>
      </c>
      <c r="F54" s="401">
        <v>0</v>
      </c>
      <c r="G54" s="401">
        <v>0</v>
      </c>
      <c r="H54" s="401">
        <v>35.75</v>
      </c>
      <c r="I54" s="401">
        <v>0</v>
      </c>
      <c r="J54" s="401">
        <v>0</v>
      </c>
      <c r="K54" s="401">
        <v>1.2541168981481481</v>
      </c>
      <c r="L54" s="392">
        <v>931.97388310185181</v>
      </c>
      <c r="M54" s="392">
        <v>1019.1896163801079</v>
      </c>
      <c r="N54" s="401">
        <v>87.215733278256039</v>
      </c>
      <c r="O54" s="392">
        <v>1013.13</v>
      </c>
      <c r="P54" s="401">
        <v>81.156116898148184</v>
      </c>
      <c r="Q54" s="401">
        <v>0</v>
      </c>
      <c r="R54" s="401"/>
      <c r="S54" s="87"/>
      <c r="T54" s="374">
        <v>5</v>
      </c>
      <c r="U54" s="401">
        <v>12.534653365682402</v>
      </c>
      <c r="V54" s="401">
        <v>23.491999999999962</v>
      </c>
      <c r="W54" s="401">
        <v>0</v>
      </c>
      <c r="X54" s="401">
        <v>-10.8</v>
      </c>
      <c r="Y54" s="401">
        <v>0</v>
      </c>
      <c r="Z54" s="401">
        <v>0</v>
      </c>
      <c r="AA54" s="401">
        <v>5</v>
      </c>
      <c r="AB54" s="392">
        <v>799.428</v>
      </c>
      <c r="AC54" s="401">
        <v>66.619</v>
      </c>
      <c r="AD54" s="401">
        <v>2.6509999999999998</v>
      </c>
      <c r="AE54" s="401">
        <v>1.2541168981481481</v>
      </c>
      <c r="AF54" s="401">
        <v>1.3968831018518517</v>
      </c>
      <c r="AG54" s="401">
        <v>0</v>
      </c>
      <c r="AH54" s="392">
        <v>815.88699999999994</v>
      </c>
      <c r="AI54" s="398">
        <v>16.458999999999946</v>
      </c>
      <c r="AJ54" s="398">
        <v>21.831000000000131</v>
      </c>
      <c r="AK54" s="398">
        <v>-7.0870000000001028</v>
      </c>
    </row>
    <row r="55" spans="1:37" ht="15" customHeight="1" x14ac:dyDescent="0.2">
      <c r="A55" s="86"/>
      <c r="B55" s="238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</v>
      </c>
      <c r="P55" s="401">
        <v>-0.37999999999999545</v>
      </c>
      <c r="Q55" s="401">
        <v>0</v>
      </c>
      <c r="R55" s="401"/>
      <c r="S55" s="87"/>
      <c r="T55" s="374" t="s">
        <v>101</v>
      </c>
      <c r="U55" s="401">
        <v>0</v>
      </c>
      <c r="V55" s="401">
        <v>-0.19299999999999784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64.614999999999995</v>
      </c>
      <c r="AI55" s="398">
        <v>-0.38500000000000512</v>
      </c>
      <c r="AJ55" s="398">
        <v>75.669103148089434</v>
      </c>
      <c r="AK55" s="398">
        <v>-1.2000000000000455E-2</v>
      </c>
    </row>
    <row r="56" spans="1:37" ht="15" customHeight="1" x14ac:dyDescent="0.2">
      <c r="A56" s="86"/>
      <c r="B56" s="2384" t="s">
        <v>84</v>
      </c>
      <c r="C56" s="374"/>
      <c r="D56" s="374">
        <v>1120</v>
      </c>
      <c r="E56" s="401">
        <v>-1.657</v>
      </c>
      <c r="F56" s="401">
        <v>100</v>
      </c>
      <c r="G56" s="401">
        <v>0</v>
      </c>
      <c r="H56" s="401">
        <v>109.2</v>
      </c>
      <c r="I56" s="401">
        <v>0</v>
      </c>
      <c r="J56" s="401">
        <v>0</v>
      </c>
      <c r="K56" s="401">
        <v>20.2</v>
      </c>
      <c r="L56" s="392">
        <v>1088.943</v>
      </c>
      <c r="M56" s="392">
        <v>1032.7423917427968</v>
      </c>
      <c r="N56" s="401">
        <v>-56.200608257203157</v>
      </c>
      <c r="O56" s="392">
        <v>1026.6010000000001</v>
      </c>
      <c r="P56" s="401">
        <v>-62.341999999999871</v>
      </c>
      <c r="Q56" s="401">
        <v>0</v>
      </c>
      <c r="R56" s="401"/>
      <c r="S56" s="87"/>
      <c r="T56" s="374" t="s">
        <v>102</v>
      </c>
      <c r="U56" s="401">
        <v>0.56477816009237358</v>
      </c>
      <c r="V56" s="401">
        <v>-2.5009999999999764</v>
      </c>
      <c r="W56" s="401">
        <v>0</v>
      </c>
      <c r="X56" s="401">
        <v>-12.4</v>
      </c>
      <c r="Y56" s="401">
        <v>0</v>
      </c>
      <c r="Z56" s="401">
        <v>0</v>
      </c>
      <c r="AA56" s="401">
        <v>0</v>
      </c>
      <c r="AB56" s="392">
        <v>996.74299999999994</v>
      </c>
      <c r="AC56" s="401">
        <v>83.061916666666662</v>
      </c>
      <c r="AD56" s="401">
        <v>6.016</v>
      </c>
      <c r="AE56" s="401">
        <v>20.2</v>
      </c>
      <c r="AF56" s="401">
        <v>-14.183999999999999</v>
      </c>
      <c r="AG56" s="401">
        <v>0</v>
      </c>
      <c r="AH56" s="392">
        <v>1026.52</v>
      </c>
      <c r="AI56" s="398">
        <v>29.777000000000044</v>
      </c>
      <c r="AJ56" s="398">
        <v>-0.91199999999997772</v>
      </c>
      <c r="AK56" s="398">
        <v>0.37400000000002365</v>
      </c>
    </row>
    <row r="57" spans="1:37" ht="15" hidden="1" customHeight="1" thickBot="1" x14ac:dyDescent="0.25">
      <c r="A57" s="86"/>
      <c r="B57" s="238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16.458999999999946</v>
      </c>
      <c r="AK57" s="398">
        <v>0</v>
      </c>
    </row>
    <row r="58" spans="1:37" ht="15" customHeight="1" thickBot="1" x14ac:dyDescent="0.25">
      <c r="A58" s="86"/>
      <c r="B58" s="2381" t="s">
        <v>85</v>
      </c>
      <c r="C58" s="89">
        <v>2</v>
      </c>
      <c r="D58" s="89">
        <v>995</v>
      </c>
      <c r="E58" s="192">
        <v>39.281000000000006</v>
      </c>
      <c r="F58" s="192">
        <v>120</v>
      </c>
      <c r="G58" s="192">
        <v>0</v>
      </c>
      <c r="H58" s="192">
        <v>19.5</v>
      </c>
      <c r="I58" s="192">
        <v>0</v>
      </c>
      <c r="J58" s="192">
        <v>0</v>
      </c>
      <c r="K58" s="192">
        <v>3.5999583333333329</v>
      </c>
      <c r="L58" s="190">
        <v>1131.1810416666667</v>
      </c>
      <c r="M58" s="190">
        <v>1045.3798754769577</v>
      </c>
      <c r="N58" s="192">
        <v>-85.801166189708965</v>
      </c>
      <c r="O58" s="190">
        <v>1040.4370122560636</v>
      </c>
      <c r="P58" s="192">
        <v>-90.744029410603162</v>
      </c>
      <c r="Q58" s="192">
        <v>0</v>
      </c>
      <c r="R58" s="192"/>
      <c r="S58" s="87"/>
      <c r="T58" s="89">
        <v>2</v>
      </c>
      <c r="U58" s="192">
        <v>67.926528498977632</v>
      </c>
      <c r="V58" s="192">
        <v>52.466674785996929</v>
      </c>
      <c r="W58" s="192">
        <v>0</v>
      </c>
      <c r="X58" s="192">
        <v>9.4</v>
      </c>
      <c r="Y58" s="192">
        <v>0</v>
      </c>
      <c r="Z58" s="192">
        <v>0</v>
      </c>
      <c r="AA58" s="192">
        <v>0</v>
      </c>
      <c r="AB58" s="190">
        <v>1024.181</v>
      </c>
      <c r="AC58" s="192">
        <v>85.348416666666665</v>
      </c>
      <c r="AD58" s="192">
        <v>3.2</v>
      </c>
      <c r="AE58" s="192">
        <v>3.5999583333333329</v>
      </c>
      <c r="AF58" s="192">
        <v>-0.39995833333333275</v>
      </c>
      <c r="AG58" s="192">
        <v>0</v>
      </c>
      <c r="AH58" s="190">
        <v>1034.6671031480898</v>
      </c>
      <c r="AI58" s="193">
        <v>10.486103148089796</v>
      </c>
      <c r="AJ58" s="193">
        <v>-0.38500000000000512</v>
      </c>
      <c r="AK58" s="193">
        <v>36.874368335990539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-14.567999999999998</v>
      </c>
      <c r="F59" s="97">
        <v>336.6</v>
      </c>
      <c r="G59" s="97">
        <v>0</v>
      </c>
      <c r="H59" s="97">
        <v>270.52999999999997</v>
      </c>
      <c r="I59" s="97">
        <v>0</v>
      </c>
      <c r="J59" s="97">
        <v>0</v>
      </c>
      <c r="K59" s="97">
        <v>116.51084722222224</v>
      </c>
      <c r="L59" s="97">
        <v>7909.9911527777786</v>
      </c>
      <c r="M59" s="97">
        <v>8025.150592995341</v>
      </c>
      <c r="N59" s="97">
        <v>115.15944021756241</v>
      </c>
      <c r="O59" s="97">
        <v>7976.5120122560638</v>
      </c>
      <c r="P59" s="97">
        <v>66.520859478285274</v>
      </c>
      <c r="Q59" s="97">
        <v>7180.8860000000004</v>
      </c>
      <c r="R59" s="97">
        <v>795.6260122560634</v>
      </c>
      <c r="S59" s="449"/>
      <c r="T59" s="96" t="s">
        <v>81</v>
      </c>
      <c r="U59" s="97">
        <v>46.700365248570051</v>
      </c>
      <c r="V59" s="97">
        <v>22.753674785996736</v>
      </c>
      <c r="W59" s="97">
        <v>0</v>
      </c>
      <c r="X59" s="97">
        <v>62.2</v>
      </c>
      <c r="Y59" s="97">
        <v>86.600000000000009</v>
      </c>
      <c r="Z59" s="97">
        <v>0</v>
      </c>
      <c r="AA59" s="97">
        <v>18</v>
      </c>
      <c r="AB59" s="97">
        <v>7341.7020000000011</v>
      </c>
      <c r="AC59" s="97">
        <v>611.80850000000009</v>
      </c>
      <c r="AD59" s="97">
        <v>35.497</v>
      </c>
      <c r="AE59" s="97">
        <v>116.51084722222224</v>
      </c>
      <c r="AF59" s="97">
        <v>-81.013847222222239</v>
      </c>
      <c r="AG59" s="97">
        <v>0</v>
      </c>
      <c r="AH59" s="97">
        <v>7417.3711031480898</v>
      </c>
      <c r="AI59" s="98">
        <v>75.669103148088652</v>
      </c>
      <c r="AJ59" s="95">
        <v>-0.69899999999999807</v>
      </c>
      <c r="AK59" s="98">
        <v>95.857368335990031</v>
      </c>
    </row>
    <row r="60" spans="1:37" ht="15" customHeight="1" x14ac:dyDescent="0.2">
      <c r="A60" s="86"/>
      <c r="B60" s="238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0.65</v>
      </c>
      <c r="I60" s="401">
        <v>0</v>
      </c>
      <c r="J60" s="401">
        <v>0</v>
      </c>
      <c r="K60" s="401">
        <v>0</v>
      </c>
      <c r="L60" s="392">
        <v>158.03399999999999</v>
      </c>
      <c r="M60" s="392">
        <v>158.52385276180058</v>
      </c>
      <c r="N60" s="401">
        <v>0.48985276180059145</v>
      </c>
      <c r="O60" s="392">
        <v>157.58099999999999</v>
      </c>
      <c r="P60" s="401">
        <v>-0.45300000000000296</v>
      </c>
      <c r="Q60" s="401">
        <v>0</v>
      </c>
      <c r="R60" s="401"/>
      <c r="S60" s="87"/>
      <c r="T60" s="374" t="s">
        <v>86</v>
      </c>
      <c r="U60" s="401">
        <v>0.47886473945033003</v>
      </c>
      <c r="V60" s="401">
        <v>-0.18999999999999773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158.03399999999999</v>
      </c>
      <c r="AC60" s="401">
        <v>13.169499999999999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157.12200000000001</v>
      </c>
      <c r="AI60" s="398">
        <v>-0.91199999999997772</v>
      </c>
      <c r="AJ60" s="398">
        <v>0</v>
      </c>
      <c r="AK60" s="398">
        <v>17.327000000000027</v>
      </c>
    </row>
    <row r="61" spans="1:37" ht="15" customHeight="1" x14ac:dyDescent="0.2">
      <c r="A61" s="86"/>
      <c r="B61" s="238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0.13</v>
      </c>
      <c r="I61" s="401">
        <v>0</v>
      </c>
      <c r="J61" s="401">
        <v>0</v>
      </c>
      <c r="K61" s="401">
        <v>0</v>
      </c>
      <c r="L61" s="392">
        <v>69.87</v>
      </c>
      <c r="M61" s="392">
        <v>69.589673021528</v>
      </c>
      <c r="N61" s="401">
        <v>-0.28032697847200438</v>
      </c>
      <c r="O61" s="392">
        <v>69.176000000000002</v>
      </c>
      <c r="P61" s="401">
        <v>-0.69400000000000261</v>
      </c>
      <c r="Q61" s="401">
        <v>0</v>
      </c>
      <c r="R61" s="401"/>
      <c r="S61" s="87"/>
      <c r="T61" s="374" t="s">
        <v>103</v>
      </c>
      <c r="U61" s="401">
        <v>-0.27671182640790448</v>
      </c>
      <c r="V61" s="401">
        <v>-0.48199999999999932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69.87</v>
      </c>
      <c r="AC61" s="401">
        <v>5.8225000000000007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69.171000000000006</v>
      </c>
      <c r="AI61" s="398">
        <v>-0.69899999999999807</v>
      </c>
      <c r="AJ61" s="398">
        <v>0</v>
      </c>
      <c r="AK61" s="398">
        <v>-0.28699999999999193</v>
      </c>
    </row>
    <row r="62" spans="1:37" ht="15" customHeight="1" x14ac:dyDescent="0.2">
      <c r="A62" s="86"/>
      <c r="B62" s="238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-43.092000000000553</v>
      </c>
      <c r="AK62" s="398">
        <v>0</v>
      </c>
    </row>
    <row r="63" spans="1:37" ht="15" customHeight="1" x14ac:dyDescent="0.2">
      <c r="A63" s="86"/>
      <c r="B63" s="238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-44.703000000000529</v>
      </c>
      <c r="AK63" s="398">
        <v>0</v>
      </c>
    </row>
    <row r="64" spans="1:37" ht="15" customHeight="1" thickBot="1" x14ac:dyDescent="0.25">
      <c r="A64" s="86"/>
      <c r="B64" s="2381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143</v>
      </c>
      <c r="I64" s="192">
        <v>0</v>
      </c>
      <c r="J64" s="192">
        <v>0</v>
      </c>
      <c r="K64" s="192">
        <v>13.399844907407406</v>
      </c>
      <c r="L64" s="190">
        <v>6029.7121550925931</v>
      </c>
      <c r="M64" s="190">
        <v>6232.428033712501</v>
      </c>
      <c r="N64" s="192">
        <v>202.71587861990793</v>
      </c>
      <c r="O64" s="190">
        <v>6195.37</v>
      </c>
      <c r="P64" s="192">
        <v>165.6578449074068</v>
      </c>
      <c r="Q64" s="192">
        <v>0</v>
      </c>
      <c r="R64" s="192"/>
      <c r="S64" s="87"/>
      <c r="T64" s="89" t="s">
        <v>105</v>
      </c>
      <c r="U64" s="192">
        <v>30.150075075001041</v>
      </c>
      <c r="V64" s="192">
        <v>2.5760000000000218</v>
      </c>
      <c r="W64" s="192">
        <v>-9.4</v>
      </c>
      <c r="X64" s="192">
        <v>-8.6999999999999993</v>
      </c>
      <c r="Y64" s="192">
        <v>0</v>
      </c>
      <c r="Z64" s="192">
        <v>0</v>
      </c>
      <c r="AA64" s="192">
        <v>141</v>
      </c>
      <c r="AB64" s="190">
        <v>6966.0120000000006</v>
      </c>
      <c r="AC64" s="192">
        <v>580.50100000000009</v>
      </c>
      <c r="AD64" s="192">
        <v>5.27</v>
      </c>
      <c r="AE64" s="192">
        <v>13.399844907407406</v>
      </c>
      <c r="AF64" s="192">
        <v>-8.1298449074074064</v>
      </c>
      <c r="AG64" s="192">
        <v>-9.4</v>
      </c>
      <c r="AH64" s="190">
        <v>6922.92</v>
      </c>
      <c r="AI64" s="193">
        <v>-43.092000000000553</v>
      </c>
      <c r="AJ64" s="193">
        <v>-19.545378457289317</v>
      </c>
      <c r="AK64" s="193">
        <v>-112.65200000000004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143.78</v>
      </c>
      <c r="I65" s="97">
        <v>0</v>
      </c>
      <c r="J65" s="97">
        <v>0</v>
      </c>
      <c r="K65" s="97">
        <v>13.399844907407406</v>
      </c>
      <c r="L65" s="119">
        <v>6257.6161550925935</v>
      </c>
      <c r="M65" s="119">
        <v>6460.5415594958295</v>
      </c>
      <c r="N65" s="97">
        <v>202.92540440323651</v>
      </c>
      <c r="O65" s="119">
        <v>6422.1269999999995</v>
      </c>
      <c r="P65" s="97">
        <v>164.51084490740595</v>
      </c>
      <c r="Q65" s="97">
        <v>7200.0339999999997</v>
      </c>
      <c r="R65" s="97">
        <v>-777.90700000000015</v>
      </c>
      <c r="S65" s="449"/>
      <c r="T65" s="96" t="s">
        <v>88</v>
      </c>
      <c r="U65" s="97">
        <v>30.352227988043524</v>
      </c>
      <c r="V65" s="97">
        <v>1.9039999999995416</v>
      </c>
      <c r="W65" s="97">
        <v>-9.4</v>
      </c>
      <c r="X65" s="97">
        <v>-8.6999999999999993</v>
      </c>
      <c r="Y65" s="97">
        <v>0</v>
      </c>
      <c r="Z65" s="97">
        <v>0</v>
      </c>
      <c r="AA65" s="97">
        <v>141</v>
      </c>
      <c r="AB65" s="119">
        <v>7193.9160000000011</v>
      </c>
      <c r="AC65" s="97">
        <v>599.49300000000005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7149.2129999999997</v>
      </c>
      <c r="AI65" s="98">
        <v>-44.703000000001339</v>
      </c>
      <c r="AJ65" s="95">
        <v>0</v>
      </c>
      <c r="AK65" s="98">
        <v>-95.61200000000008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-56.379999999999988</v>
      </c>
      <c r="F66" s="108">
        <v>336.6</v>
      </c>
      <c r="G66" s="108">
        <v>0</v>
      </c>
      <c r="H66" s="108">
        <v>523.25</v>
      </c>
      <c r="I66" s="108">
        <v>0</v>
      </c>
      <c r="J66" s="442">
        <v>0</v>
      </c>
      <c r="K66" s="108">
        <v>142.72214583333334</v>
      </c>
      <c r="L66" s="108">
        <v>20029.247854166671</v>
      </c>
      <c r="M66" s="108">
        <v>20256.53267088579</v>
      </c>
      <c r="N66" s="108">
        <v>227.28481671911868</v>
      </c>
      <c r="O66" s="108">
        <v>20169.479530650686</v>
      </c>
      <c r="P66" s="108">
        <v>140.23167648401432</v>
      </c>
      <c r="Q66" s="108">
        <v>20422.136999999999</v>
      </c>
      <c r="R66" s="108">
        <v>-252.65746934931303</v>
      </c>
      <c r="S66" s="109"/>
      <c r="T66" s="105" t="s">
        <v>287</v>
      </c>
      <c r="U66" s="108">
        <v>41.457924151236512</v>
      </c>
      <c r="V66" s="108">
        <v>-10.936994299380785</v>
      </c>
      <c r="W66" s="108">
        <v>-9.4</v>
      </c>
      <c r="X66" s="108">
        <v>-6.5999999999999908</v>
      </c>
      <c r="Y66" s="108">
        <v>86.600000000000009</v>
      </c>
      <c r="Z66" s="108">
        <v>-15</v>
      </c>
      <c r="AA66" s="108">
        <v>181</v>
      </c>
      <c r="AB66" s="106">
        <v>20356.97</v>
      </c>
      <c r="AC66" s="108">
        <v>1696.4141666666669</v>
      </c>
      <c r="AD66" s="108">
        <v>67.225999999999999</v>
      </c>
      <c r="AE66" s="442">
        <v>142.72214583333334</v>
      </c>
      <c r="AF66" s="108">
        <v>-75.496145833333344</v>
      </c>
      <c r="AG66" s="108">
        <v>-9.4</v>
      </c>
      <c r="AH66" s="108">
        <v>20337.424621542712</v>
      </c>
      <c r="AI66" s="108">
        <v>-19.545378457289189</v>
      </c>
      <c r="AJ66" s="110">
        <v>0</v>
      </c>
      <c r="AK66" s="108">
        <v>-35.349300749385293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-44.107999999999976</v>
      </c>
      <c r="F68" s="108">
        <v>520.6</v>
      </c>
      <c r="G68" s="106">
        <v>0</v>
      </c>
      <c r="H68" s="106">
        <v>650.09645161290325</v>
      </c>
      <c r="I68" s="106">
        <v>0</v>
      </c>
      <c r="J68" s="447">
        <v>0</v>
      </c>
      <c r="K68" s="106">
        <v>285.56399884259258</v>
      </c>
      <c r="L68" s="106">
        <v>30406.831549544509</v>
      </c>
      <c r="M68" s="106">
        <v>30311.639621888458</v>
      </c>
      <c r="N68" s="108">
        <v>-95.191927656051121</v>
      </c>
      <c r="O68" s="106">
        <v>30423.24799512732</v>
      </c>
      <c r="P68" s="108">
        <v>16.416445582808592</v>
      </c>
      <c r="Q68" s="106">
        <v>30864.355</v>
      </c>
      <c r="R68" s="108">
        <v>-441.1070048726815</v>
      </c>
      <c r="S68" s="109"/>
      <c r="T68" s="105" t="s">
        <v>288</v>
      </c>
      <c r="U68" s="108">
        <v>-36.888340604012456</v>
      </c>
      <c r="V68" s="108">
        <v>-67.936994299380785</v>
      </c>
      <c r="W68" s="108">
        <v>-9.4</v>
      </c>
      <c r="X68" s="108">
        <v>-76.355750000000015</v>
      </c>
      <c r="Y68" s="106">
        <v>100.60000000000001</v>
      </c>
      <c r="Z68" s="120">
        <v>-15</v>
      </c>
      <c r="AA68" s="108">
        <v>162.13999999999999</v>
      </c>
      <c r="AB68" s="107">
        <v>30618.779798387099</v>
      </c>
      <c r="AC68" s="106">
        <v>2539.6614954481533</v>
      </c>
      <c r="AD68" s="106">
        <v>195.22300000000001</v>
      </c>
      <c r="AE68" s="106">
        <v>285.56399884259258</v>
      </c>
      <c r="AF68" s="106">
        <v>-90.340998842592626</v>
      </c>
      <c r="AG68" s="108">
        <v>-9.4</v>
      </c>
      <c r="AH68" s="106">
        <v>30629.424621542712</v>
      </c>
      <c r="AI68" s="108">
        <v>10.644823155613267</v>
      </c>
      <c r="AJ68" s="169" t="e">
        <v>#VALUE!</v>
      </c>
      <c r="AK68" s="108">
        <v>-92.349300749385293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380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37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376" t="s">
        <v>322</v>
      </c>
      <c r="Y72" s="2376" t="s">
        <v>323</v>
      </c>
      <c r="Z72" s="331" t="s">
        <v>324</v>
      </c>
      <c r="AA72" s="2376" t="s">
        <v>325</v>
      </c>
      <c r="AB72" s="333" t="s">
        <v>317</v>
      </c>
      <c r="AC72" s="237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39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377" t="s">
        <v>316</v>
      </c>
      <c r="Y73" s="2377" t="s">
        <v>327</v>
      </c>
      <c r="Z73" s="332" t="s">
        <v>328</v>
      </c>
      <c r="AA73" s="2377" t="s">
        <v>316</v>
      </c>
      <c r="AB73" s="334" t="s">
        <v>316</v>
      </c>
      <c r="AC73" s="237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39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2.0888310185185199</v>
      </c>
      <c r="J76" s="404">
        <v>0</v>
      </c>
      <c r="K76" s="404">
        <v>140</v>
      </c>
      <c r="L76" s="403">
        <v>6115.7991689814817</v>
      </c>
      <c r="M76" s="403">
        <v>6144.7562500000004</v>
      </c>
      <c r="N76" s="404">
        <v>28.957081018518693</v>
      </c>
      <c r="O76" s="403">
        <v>2</v>
      </c>
      <c r="P76" s="404">
        <v>-40.893750000001091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3.6197308499709155</v>
      </c>
      <c r="AA76" s="267">
        <v>28.639175930500386</v>
      </c>
      <c r="AB76" s="267">
        <v>34.018000000000001</v>
      </c>
      <c r="AC76" s="336">
        <v>5.3788240694996148</v>
      </c>
      <c r="AD76" s="336">
        <v>-1.222999999999999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3.4239583333333301</v>
      </c>
      <c r="J77" s="382">
        <v>0</v>
      </c>
      <c r="K77" s="382">
        <v>280</v>
      </c>
      <c r="L77" s="381">
        <v>8227.3540416666656</v>
      </c>
      <c r="M77" s="381">
        <v>8132</v>
      </c>
      <c r="N77" s="382">
        <v>-95.35404166666558</v>
      </c>
      <c r="O77" s="381">
        <v>4</v>
      </c>
      <c r="P77" s="382">
        <v>90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0.11035293115138615</v>
      </c>
      <c r="AA77" s="384">
        <v>17.027521843149426</v>
      </c>
      <c r="AB77" s="384">
        <v>12.223000000000001</v>
      </c>
      <c r="AC77" s="383">
        <v>-4.8045218431494252</v>
      </c>
      <c r="AD77" s="182">
        <v>2.67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-2.4341097000000076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7428</v>
      </c>
      <c r="N78" s="382">
        <v>228</v>
      </c>
      <c r="O78" s="381">
        <v>7</v>
      </c>
      <c r="P78" s="382">
        <v>154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41.085000000000001</v>
      </c>
      <c r="AC78" s="383">
        <v>-4.9149999999999991</v>
      </c>
      <c r="AD78" s="383">
        <v>3.0570000000000022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-234.22399999999999</v>
      </c>
      <c r="F79" s="382">
        <v>0</v>
      </c>
      <c r="G79" s="382">
        <v>0</v>
      </c>
      <c r="H79" s="382">
        <v>0</v>
      </c>
      <c r="I79" s="382">
        <v>344.72079861111109</v>
      </c>
      <c r="J79" s="382">
        <v>0</v>
      </c>
      <c r="K79" s="382">
        <v>1640</v>
      </c>
      <c r="L79" s="381">
        <v>11311.055201388888</v>
      </c>
      <c r="M79" s="381">
        <v>11424.006900000002</v>
      </c>
      <c r="N79" s="382">
        <v>112.9516986111139</v>
      </c>
      <c r="O79" s="381"/>
      <c r="P79" s="382">
        <v>-210.36709999999766</v>
      </c>
      <c r="Q79" s="187"/>
      <c r="R79" s="2899" t="s">
        <v>41</v>
      </c>
      <c r="S79" s="2900"/>
      <c r="T79" s="2900"/>
      <c r="U79" s="2900"/>
      <c r="V79" s="374"/>
      <c r="W79" s="383">
        <v>-2054.5515921597193</v>
      </c>
      <c r="X79" s="383">
        <v>135</v>
      </c>
      <c r="Y79" s="383">
        <v>-2.0545515921597195</v>
      </c>
      <c r="Z79" s="383">
        <v>3.5678693394313821</v>
      </c>
      <c r="AA79" s="384">
        <v>129.37757906840889</v>
      </c>
      <c r="AB79" s="384">
        <v>132.018</v>
      </c>
      <c r="AC79" s="383">
        <v>2.6404209315911089</v>
      </c>
      <c r="AD79" s="383">
        <v>-5.0409999999999968</v>
      </c>
      <c r="AE79" s="384">
        <v>129</v>
      </c>
      <c r="AF79" s="383">
        <v>132.892</v>
      </c>
      <c r="AG79" s="383">
        <v>3.8919999999999959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7.1687500000000002</v>
      </c>
      <c r="J80" s="382">
        <v>0</v>
      </c>
      <c r="K80" s="382">
        <v>280</v>
      </c>
      <c r="L80" s="381">
        <v>10212.831249999999</v>
      </c>
      <c r="M80" s="381">
        <v>10234.647999999999</v>
      </c>
      <c r="N80" s="382">
        <v>21.816749999999956</v>
      </c>
      <c r="O80" s="381">
        <v>11</v>
      </c>
      <c r="P80" s="382">
        <v>-70.676799999999275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1.2083952726744831E-2</v>
      </c>
      <c r="AA80" s="384">
        <v>50.387916047273251</v>
      </c>
      <c r="AB80" s="384">
        <v>44.838000000000001</v>
      </c>
      <c r="AC80" s="383">
        <v>-5.5499160472732498</v>
      </c>
      <c r="AD80" s="383">
        <v>-8.7150000000000034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15853.0275</v>
      </c>
      <c r="N81" s="382">
        <v>118.28650000000016</v>
      </c>
      <c r="O81" s="381">
        <v>13</v>
      </c>
      <c r="P81" s="382">
        <v>7.2055000000000291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68.027999999999992</v>
      </c>
      <c r="AC81" s="383">
        <v>-2.6141036986280142</v>
      </c>
      <c r="AD81" s="182">
        <v>0.10699999999999932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6506.2957999999999</v>
      </c>
      <c r="N82" s="157">
        <v>16.295799999999872</v>
      </c>
      <c r="O82" s="153">
        <v>15</v>
      </c>
      <c r="P82" s="157">
        <v>-34.690200000000914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43.491</v>
      </c>
      <c r="AC82" s="383">
        <v>1.9064924062769606</v>
      </c>
      <c r="AD82" s="182">
        <v>-1.4569999999999936</v>
      </c>
      <c r="AE82" s="185">
        <v>251.49</v>
      </c>
      <c r="AF82" s="383">
        <v>245.828</v>
      </c>
      <c r="AG82" s="383">
        <v>-5.6620000000000061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-175.81700000000001</v>
      </c>
      <c r="F83" s="150">
        <v>0</v>
      </c>
      <c r="G83" s="150">
        <v>0</v>
      </c>
      <c r="H83" s="150">
        <v>0</v>
      </c>
      <c r="I83" s="150">
        <v>357.40233796296292</v>
      </c>
      <c r="J83" s="150">
        <v>0</v>
      </c>
      <c r="K83" s="150">
        <v>2545</v>
      </c>
      <c r="L83" s="285">
        <v>65291.780662037032</v>
      </c>
      <c r="M83" s="285">
        <v>65722.734449999989</v>
      </c>
      <c r="N83" s="150">
        <v>430.953787962967</v>
      </c>
      <c r="O83" s="285" t="s">
        <v>40</v>
      </c>
      <c r="P83" s="150">
        <v>-105.42235000002256</v>
      </c>
      <c r="Q83" s="187"/>
      <c r="R83" s="2905" t="s">
        <v>40</v>
      </c>
      <c r="S83" s="2906"/>
      <c r="T83" s="2906"/>
      <c r="U83" s="2907"/>
      <c r="V83" s="179"/>
      <c r="W83" s="180">
        <v>-631.15874503655459</v>
      </c>
      <c r="X83" s="180">
        <v>391.59999999999997</v>
      </c>
      <c r="Y83" s="180">
        <v>-0.63115874503655456</v>
      </c>
      <c r="Z83" s="180">
        <v>7.3100370732804292</v>
      </c>
      <c r="AA83" s="180">
        <v>383.65880418168308</v>
      </c>
      <c r="AB83" s="180">
        <v>375.70100000000002</v>
      </c>
      <c r="AC83" s="180">
        <v>-7.9578041816830041</v>
      </c>
      <c r="AD83" s="180">
        <v>-10.602000000000032</v>
      </c>
      <c r="AE83" s="180">
        <v>380.49</v>
      </c>
      <c r="AF83" s="180">
        <v>378.72</v>
      </c>
      <c r="AG83" s="180">
        <v>-1.7699999999999818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136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3247.0016666666666</v>
      </c>
      <c r="M84" s="381">
        <v>3416.9679999999998</v>
      </c>
      <c r="N84" s="382">
        <v>169.9663333333333</v>
      </c>
      <c r="O84" s="381">
        <v>1</v>
      </c>
      <c r="P84" s="382">
        <v>6.839999999999236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0.22240100592559917</v>
      </c>
      <c r="AA84" s="267">
        <v>13.984595041786703</v>
      </c>
      <c r="AB84" s="267">
        <v>14.935</v>
      </c>
      <c r="AC84" s="383">
        <v>0.95040495821329785</v>
      </c>
      <c r="AD84" s="182">
        <v>-0.36999999999999922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2.9717023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4568.1712000000007</v>
      </c>
      <c r="N85" s="382">
        <v>1.171200000000681</v>
      </c>
      <c r="O85" s="381">
        <v>2</v>
      </c>
      <c r="P85" s="382">
        <v>174.62960000000021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2.9590000000000001</v>
      </c>
      <c r="AC85" s="383">
        <v>0.55900000000000016</v>
      </c>
      <c r="AD85" s="182">
        <v>0.84399999999999986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1.9411800000000001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107.86005787037037</v>
      </c>
      <c r="J86" s="382">
        <v>0</v>
      </c>
      <c r="K86" s="382">
        <v>0</v>
      </c>
      <c r="L86" s="381">
        <v>6585.5959421296302</v>
      </c>
      <c r="M86" s="381">
        <v>6776.7000000000007</v>
      </c>
      <c r="N86" s="382">
        <v>191.10405787037053</v>
      </c>
      <c r="O86" s="381">
        <v>3</v>
      </c>
      <c r="P86" s="382">
        <v>71.652000000000044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0.27123918816711118</v>
      </c>
      <c r="AA86" s="384">
        <v>22.814731823699905</v>
      </c>
      <c r="AB86" s="384">
        <v>19.308</v>
      </c>
      <c r="AC86" s="383">
        <v>-3.506731823699905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4.9128822999999997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5.5019444444444403</v>
      </c>
      <c r="J87" s="382">
        <v>0</v>
      </c>
      <c r="K87" s="382">
        <v>462</v>
      </c>
      <c r="L87" s="381">
        <v>5561.1060555555559</v>
      </c>
      <c r="M87" s="381">
        <v>5619.8229999999994</v>
      </c>
      <c r="N87" s="382">
        <v>58.71694444444347</v>
      </c>
      <c r="O87" s="381" t="s">
        <v>44</v>
      </c>
      <c r="P87" s="382">
        <v>-32.978800000000774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36.838000000000001</v>
      </c>
      <c r="AC87" s="383">
        <v>-4.3389071368736722</v>
      </c>
      <c r="AD87" s="182">
        <v>-0.53399999999999892</v>
      </c>
      <c r="AE87" s="384">
        <v>76</v>
      </c>
      <c r="AF87" s="383">
        <v>74.382999999999996</v>
      </c>
      <c r="AG87" s="383">
        <v>-1.6170000000000044</v>
      </c>
      <c r="AH87" s="2915" t="s">
        <v>36</v>
      </c>
      <c r="AI87" s="2939" t="s">
        <v>36</v>
      </c>
      <c r="AJ87" s="366" t="s">
        <v>36</v>
      </c>
      <c r="AK87" s="361">
        <v>0.67088229999999971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-5.0450000000000017</v>
      </c>
      <c r="F88" s="382">
        <v>0</v>
      </c>
      <c r="G88" s="382">
        <v>0</v>
      </c>
      <c r="H88" s="382">
        <v>0</v>
      </c>
      <c r="I88" s="382">
        <v>57.596770833333331</v>
      </c>
      <c r="J88" s="382">
        <v>0</v>
      </c>
      <c r="K88" s="382">
        <v>0</v>
      </c>
      <c r="L88" s="381">
        <v>5387.3582291666662</v>
      </c>
      <c r="M88" s="381">
        <v>5375</v>
      </c>
      <c r="N88" s="382">
        <v>-12.358229166666206</v>
      </c>
      <c r="O88" s="381" t="s">
        <v>46</v>
      </c>
      <c r="P88" s="382">
        <v>-93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-544.93675611306526</v>
      </c>
      <c r="X88" s="383">
        <v>80.5</v>
      </c>
      <c r="Y88" s="383">
        <v>-0.54493675611306525</v>
      </c>
      <c r="Z88" s="383">
        <v>0.72815817623841306</v>
      </c>
      <c r="AA88" s="384">
        <v>79.226905067648531</v>
      </c>
      <c r="AB88" s="384">
        <v>74.397000000000006</v>
      </c>
      <c r="AC88" s="383">
        <v>-4.8299050676485251</v>
      </c>
      <c r="AD88" s="383">
        <v>2.492999999999995</v>
      </c>
      <c r="AE88" s="384">
        <v>79.405000000000001</v>
      </c>
      <c r="AF88" s="383">
        <v>74.596000000000004</v>
      </c>
      <c r="AG88" s="383">
        <v>-4.8089999999999975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8652.726200000001</v>
      </c>
      <c r="N89" s="382">
        <v>199.76020000000062</v>
      </c>
      <c r="O89" s="381">
        <v>4</v>
      </c>
      <c r="P89" s="382">
        <v>38.01260000000002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22.832000000000001</v>
      </c>
      <c r="AC89" s="383">
        <v>0.9310413213885802</v>
      </c>
      <c r="AD89" s="383">
        <v>-1.1170000000000009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55.146000000000001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9256.1740000000009</v>
      </c>
      <c r="N90" s="382">
        <v>-36.829553240739187</v>
      </c>
      <c r="O90" s="381">
        <v>6</v>
      </c>
      <c r="P90" s="382">
        <v>-232.53559999999925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10.943999999999999</v>
      </c>
      <c r="AC90" s="383">
        <v>1.0277972197396323</v>
      </c>
      <c r="AD90" s="182">
        <v>-0.375</v>
      </c>
      <c r="AE90" s="384">
        <v>30</v>
      </c>
      <c r="AF90" s="383">
        <v>31.792999999999999</v>
      </c>
      <c r="AG90" s="383">
        <v>1.7929999999999993</v>
      </c>
      <c r="AH90" s="2895" t="s">
        <v>337</v>
      </c>
      <c r="AI90" s="2912" t="s">
        <v>337</v>
      </c>
      <c r="AJ90" s="405" t="s">
        <v>337</v>
      </c>
      <c r="AK90" s="379">
        <v>38.625827299999997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19.999768518518518</v>
      </c>
      <c r="J91" s="155">
        <v>0</v>
      </c>
      <c r="K91" s="155">
        <v>409</v>
      </c>
      <c r="L91" s="381">
        <v>2259.0002314814815</v>
      </c>
      <c r="M91" s="381">
        <v>2283.3999999999996</v>
      </c>
      <c r="N91" s="155">
        <v>24.399768518518158</v>
      </c>
      <c r="O91" s="381" t="s">
        <v>50</v>
      </c>
      <c r="P91" s="155">
        <v>26.199999999999818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0.65723298887424553</v>
      </c>
      <c r="AA91" s="384">
        <v>6.8427670111257548</v>
      </c>
      <c r="AB91" s="384">
        <v>8.7959999999999994</v>
      </c>
      <c r="AC91" s="383">
        <v>1.9532329888742446</v>
      </c>
      <c r="AD91" s="383">
        <v>-0.11599999999999966</v>
      </c>
      <c r="AE91" s="384">
        <v>7.3100000000000005</v>
      </c>
      <c r="AF91" s="383">
        <v>8.8249999999999993</v>
      </c>
      <c r="AG91" s="383">
        <v>1.5149999999999988</v>
      </c>
      <c r="AH91" s="2895" t="s">
        <v>338</v>
      </c>
      <c r="AI91" s="2912" t="s">
        <v>338</v>
      </c>
      <c r="AJ91" s="405" t="s">
        <v>338</v>
      </c>
      <c r="AK91" s="379">
        <v>25.409063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399.03699074074075</v>
      </c>
      <c r="J92" s="382">
        <v>0</v>
      </c>
      <c r="K92" s="382">
        <v>248</v>
      </c>
      <c r="L92" s="381">
        <v>6148.9630092592597</v>
      </c>
      <c r="M92" s="381">
        <v>6340.3889999999992</v>
      </c>
      <c r="N92" s="382">
        <v>191.42599074073951</v>
      </c>
      <c r="O92" s="381" t="s">
        <v>52</v>
      </c>
      <c r="P92" s="382">
        <v>-243.16000000000167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1.3387827380770307</v>
      </c>
      <c r="AA92" s="384">
        <v>40.661217261922971</v>
      </c>
      <c r="AB92" s="384">
        <v>45.268999999999998</v>
      </c>
      <c r="AC92" s="383">
        <v>4.6077827380770273</v>
      </c>
      <c r="AD92" s="182">
        <v>1.1920000000000002</v>
      </c>
      <c r="AE92" s="384">
        <v>43</v>
      </c>
      <c r="AF92" s="383">
        <v>45.646999999999998</v>
      </c>
      <c r="AG92" s="383">
        <v>2.6469999999999985</v>
      </c>
      <c r="AH92" s="2895" t="s">
        <v>357</v>
      </c>
      <c r="AI92" s="2912" t="s">
        <v>357</v>
      </c>
      <c r="AJ92" s="406" t="s">
        <v>357</v>
      </c>
      <c r="AK92" s="379">
        <v>64.034890300000001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-280.01499999999999</v>
      </c>
      <c r="F93" s="150">
        <v>0</v>
      </c>
      <c r="G93" s="150">
        <v>206</v>
      </c>
      <c r="H93" s="150">
        <v>0</v>
      </c>
      <c r="I93" s="150">
        <v>1040.9903125000001</v>
      </c>
      <c r="J93" s="150">
        <v>0</v>
      </c>
      <c r="K93" s="150">
        <v>1947</v>
      </c>
      <c r="L93" s="285">
        <v>51501.994687500002</v>
      </c>
      <c r="M93" s="285">
        <v>52289.3514</v>
      </c>
      <c r="N93" s="150">
        <v>787.35671250000087</v>
      </c>
      <c r="O93" s="285" t="s">
        <v>47</v>
      </c>
      <c r="P93" s="150">
        <v>-284.34019999999873</v>
      </c>
      <c r="Q93" s="187"/>
      <c r="R93" s="2905" t="s">
        <v>47</v>
      </c>
      <c r="S93" s="2906"/>
      <c r="T93" s="2906"/>
      <c r="U93" s="2907"/>
      <c r="V93" s="179"/>
      <c r="W93" s="180">
        <v>225.89611895134465</v>
      </c>
      <c r="X93" s="180">
        <v>242</v>
      </c>
      <c r="Y93" s="180">
        <v>0.22589611895134465</v>
      </c>
      <c r="Z93" s="180">
        <v>3.3016113170220329</v>
      </c>
      <c r="AA93" s="180">
        <v>238.92428480192933</v>
      </c>
      <c r="AB93" s="180">
        <v>236.27799999999999</v>
      </c>
      <c r="AC93" s="180">
        <v>-2.646284801929319</v>
      </c>
      <c r="AD93" s="180">
        <v>2.0170000000000243</v>
      </c>
      <c r="AE93" s="180">
        <v>235.715</v>
      </c>
      <c r="AF93" s="180">
        <v>235.24399999999997</v>
      </c>
      <c r="AG93" s="180">
        <v>-0.47100000000003206</v>
      </c>
      <c r="AH93" s="2893" t="s">
        <v>36</v>
      </c>
      <c r="AI93" s="2940" t="s">
        <v>36</v>
      </c>
      <c r="AJ93" s="407" t="s">
        <v>36</v>
      </c>
      <c r="AK93" s="379">
        <v>8.8888902999999999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206</v>
      </c>
      <c r="H94" s="280">
        <v>0</v>
      </c>
      <c r="I94" s="280">
        <v>257.36033564814818</v>
      </c>
      <c r="J94" s="280">
        <v>0</v>
      </c>
      <c r="K94" s="280">
        <v>1154</v>
      </c>
      <c r="L94" s="279">
        <v>19960.703664351851</v>
      </c>
      <c r="M94" s="279">
        <v>20381.662200000002</v>
      </c>
      <c r="N94" s="280">
        <v>420.95853564814797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-455.83199999999999</v>
      </c>
      <c r="F95" s="280">
        <v>0</v>
      </c>
      <c r="G95" s="280">
        <v>206</v>
      </c>
      <c r="H95" s="280">
        <v>0</v>
      </c>
      <c r="I95" s="280">
        <v>1398.392650462963</v>
      </c>
      <c r="J95" s="280">
        <v>0</v>
      </c>
      <c r="K95" s="280">
        <v>4492</v>
      </c>
      <c r="L95" s="279">
        <v>116793.77534953703</v>
      </c>
      <c r="M95" s="279">
        <v>118012.08584999999</v>
      </c>
      <c r="N95" s="280">
        <v>1218.3105004629679</v>
      </c>
      <c r="O95" s="279"/>
      <c r="P95" s="280">
        <v>-389.76255000002857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170</v>
      </c>
      <c r="H97" s="280">
        <v>0</v>
      </c>
      <c r="I97" s="280">
        <v>104.37579861111111</v>
      </c>
      <c r="J97" s="280">
        <v>0</v>
      </c>
      <c r="K97" s="280">
        <v>3335</v>
      </c>
      <c r="L97" s="279">
        <v>10865.346201388889</v>
      </c>
      <c r="M97" s="279">
        <v>10638.94</v>
      </c>
      <c r="N97" s="280">
        <v>-226.4062013888888</v>
      </c>
      <c r="O97" s="279"/>
      <c r="P97" s="280">
        <v>40.21100000000115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170</v>
      </c>
      <c r="H98" s="155">
        <v>0</v>
      </c>
      <c r="I98" s="155">
        <v>104.37579861111111</v>
      </c>
      <c r="J98" s="155">
        <v>0</v>
      </c>
      <c r="K98" s="155">
        <v>3335</v>
      </c>
      <c r="L98" s="156">
        <v>10865.346201388889</v>
      </c>
      <c r="M98" s="156">
        <v>10638.94</v>
      </c>
      <c r="N98" s="155">
        <v>-226.4062013888888</v>
      </c>
      <c r="O98" s="156">
        <v>2</v>
      </c>
      <c r="P98" s="155">
        <v>40.21100000000115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26.418850805328571</v>
      </c>
      <c r="AA98" s="384">
        <v>664.27301032355319</v>
      </c>
      <c r="AB98" s="384">
        <v>687.07799999999997</v>
      </c>
      <c r="AC98" s="383">
        <v>22.80498967644678</v>
      </c>
      <c r="AD98" s="182">
        <v>-3.6399999999999864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-38.968999999999994</v>
      </c>
      <c r="F99" s="382">
        <v>0</v>
      </c>
      <c r="G99" s="382">
        <v>100</v>
      </c>
      <c r="H99" s="382">
        <v>40</v>
      </c>
      <c r="I99" s="382">
        <v>31.800150462962961</v>
      </c>
      <c r="J99" s="382">
        <v>0</v>
      </c>
      <c r="K99" s="382">
        <v>1265</v>
      </c>
      <c r="L99" s="381">
        <v>9034.230849537038</v>
      </c>
      <c r="M99" s="381">
        <v>8678.2119999999995</v>
      </c>
      <c r="N99" s="382">
        <v>-356.01884953703848</v>
      </c>
      <c r="O99" s="381">
        <v>3</v>
      </c>
      <c r="P99" s="382">
        <v>-82.611000000000786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-366.80892185078778</v>
      </c>
      <c r="X99" s="383">
        <v>192</v>
      </c>
      <c r="Y99" s="383">
        <v>-0.36680892185078778</v>
      </c>
      <c r="Z99" s="182">
        <v>4.5647157072793041</v>
      </c>
      <c r="AA99" s="384">
        <v>187.06847537086992</v>
      </c>
      <c r="AB99" s="384">
        <v>192.07400000000001</v>
      </c>
      <c r="AC99" s="383">
        <v>5.0055246291300932</v>
      </c>
      <c r="AD99" s="182">
        <v>0.98299999999997567</v>
      </c>
      <c r="AE99" s="384">
        <v>918</v>
      </c>
      <c r="AF99" s="383">
        <v>885.60400000000004</v>
      </c>
      <c r="AG99" s="383">
        <v>-32.395999999999958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45.491956018518522</v>
      </c>
      <c r="J100" s="155">
        <v>0</v>
      </c>
      <c r="K100" s="155">
        <v>550</v>
      </c>
      <c r="L100" s="156">
        <v>11751.554043981481</v>
      </c>
      <c r="M100" s="156">
        <v>11555.415500000001</v>
      </c>
      <c r="N100" s="155">
        <v>-196.13854398148032</v>
      </c>
      <c r="O100" s="156">
        <v>1</v>
      </c>
      <c r="P100" s="155">
        <v>175.97650000000249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6.7976276499421386</v>
      </c>
      <c r="AA100" s="384">
        <v>283.04359382799885</v>
      </c>
      <c r="AB100" s="384">
        <v>233.11099999999999</v>
      </c>
      <c r="AC100" s="383">
        <v>-49.932593827998858</v>
      </c>
      <c r="AD100" s="182">
        <v>-1.2460000000000093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-122.51310969999999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14.862835648148151</v>
      </c>
      <c r="J101" s="382">
        <v>0</v>
      </c>
      <c r="K101" s="382">
        <v>500</v>
      </c>
      <c r="L101" s="381">
        <v>13622.479164351853</v>
      </c>
      <c r="M101" s="381">
        <v>13346.940099999996</v>
      </c>
      <c r="N101" s="382">
        <v>-275.53906435185672</v>
      </c>
      <c r="O101" s="381">
        <v>2</v>
      </c>
      <c r="P101" s="382">
        <v>202.98699999999735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3.4851102678513883</v>
      </c>
      <c r="AA101" s="384">
        <v>753.56314397917265</v>
      </c>
      <c r="AB101" s="384">
        <v>778.58400000000006</v>
      </c>
      <c r="AC101" s="383">
        <v>25.020856020827409</v>
      </c>
      <c r="AD101" s="182">
        <v>0</v>
      </c>
      <c r="AE101" s="384">
        <v>913</v>
      </c>
      <c r="AF101" s="335">
        <v>1029.5650000000001</v>
      </c>
      <c r="AG101" s="335">
        <v>116.56500000000005</v>
      </c>
      <c r="AH101" s="2895" t="s">
        <v>358</v>
      </c>
      <c r="AI101" s="2912" t="s">
        <v>358</v>
      </c>
      <c r="AJ101" s="406" t="s">
        <v>358</v>
      </c>
      <c r="AK101" s="379">
        <v>64.034890300000001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90.140999999999977</v>
      </c>
      <c r="F102" s="150">
        <v>0</v>
      </c>
      <c r="G102" s="150">
        <v>340</v>
      </c>
      <c r="H102" s="150">
        <v>40</v>
      </c>
      <c r="I102" s="150">
        <v>196.53074074074075</v>
      </c>
      <c r="J102" s="150">
        <v>0</v>
      </c>
      <c r="K102" s="150">
        <v>5650</v>
      </c>
      <c r="L102" s="285">
        <v>45273.610259259265</v>
      </c>
      <c r="M102" s="285">
        <v>44219.507599999997</v>
      </c>
      <c r="N102" s="150">
        <v>-1054.1026592592643</v>
      </c>
      <c r="O102" s="285" t="s">
        <v>54</v>
      </c>
      <c r="P102" s="150">
        <v>336.56350000000384</v>
      </c>
      <c r="Q102" s="187"/>
      <c r="R102" s="2905" t="s">
        <v>54</v>
      </c>
      <c r="S102" s="2906"/>
      <c r="T102" s="2906"/>
      <c r="U102" s="2907"/>
      <c r="V102" s="179"/>
      <c r="W102" s="180">
        <v>-785.47206800403183</v>
      </c>
      <c r="X102" s="180">
        <v>1930</v>
      </c>
      <c r="Y102" s="180">
        <v>-0.7854720680040318</v>
      </c>
      <c r="Z102" s="180">
        <v>41.266304430401405</v>
      </c>
      <c r="AA102" s="180">
        <v>1887.9482235015948</v>
      </c>
      <c r="AB102" s="180">
        <v>1890.847</v>
      </c>
      <c r="AC102" s="180">
        <v>2.8987764984054252</v>
      </c>
      <c r="AD102" s="180">
        <v>-3.90300000000002</v>
      </c>
      <c r="AE102" s="180">
        <v>1831</v>
      </c>
      <c r="AF102" s="342">
        <v>1915.1690000000001</v>
      </c>
      <c r="AG102" s="342">
        <v>84.169000000000096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-365.69100000000003</v>
      </c>
      <c r="F103" s="163">
        <v>0</v>
      </c>
      <c r="G103" s="163">
        <v>546</v>
      </c>
      <c r="H103" s="163">
        <v>40</v>
      </c>
      <c r="I103" s="163">
        <v>1594.9233912037039</v>
      </c>
      <c r="J103" s="163">
        <v>0</v>
      </c>
      <c r="K103" s="163">
        <v>10142</v>
      </c>
      <c r="L103" s="163">
        <v>162067.38560879629</v>
      </c>
      <c r="M103" s="163">
        <v>162231.59344999999</v>
      </c>
      <c r="N103" s="167">
        <v>164.20784120370354</v>
      </c>
      <c r="O103" s="318" t="s">
        <v>283</v>
      </c>
      <c r="P103" s="167">
        <v>-53.199050000017451</v>
      </c>
      <c r="Q103" s="187"/>
      <c r="R103" s="2890" t="s">
        <v>283</v>
      </c>
      <c r="S103" s="2891"/>
      <c r="T103" s="2891"/>
      <c r="U103" s="2892"/>
      <c r="V103" s="181"/>
      <c r="W103" s="181">
        <v>-1190.7346940892417</v>
      </c>
      <c r="X103" s="181">
        <v>2563.6</v>
      </c>
      <c r="Y103" s="181">
        <v>-1.1907346940892416</v>
      </c>
      <c r="Z103" s="181">
        <v>51.877952820703868</v>
      </c>
      <c r="AA103" s="181">
        <v>2510.5313124852073</v>
      </c>
      <c r="AB103" s="181">
        <v>2502.826</v>
      </c>
      <c r="AC103" s="181">
        <v>-7.7053124852068979</v>
      </c>
      <c r="AD103" s="181">
        <v>-12.488000000000284</v>
      </c>
      <c r="AE103" s="181">
        <v>2447.2049999999999</v>
      </c>
      <c r="AF103" s="2386">
        <v>2529.1329999999998</v>
      </c>
      <c r="AG103" s="2386">
        <v>81.927999999999884</v>
      </c>
      <c r="AH103" s="2895" t="s">
        <v>341</v>
      </c>
      <c r="AI103" s="2912" t="s">
        <v>341</v>
      </c>
      <c r="AJ103" s="405" t="s">
        <v>341</v>
      </c>
      <c r="AK103" s="385">
        <v>-13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243.03200000000001</v>
      </c>
      <c r="F104" s="293">
        <v>0</v>
      </c>
      <c r="G104" s="293">
        <v>0</v>
      </c>
      <c r="H104" s="293">
        <v>0</v>
      </c>
      <c r="I104" s="293">
        <v>230</v>
      </c>
      <c r="J104" s="293">
        <v>130</v>
      </c>
      <c r="K104" s="293">
        <v>0</v>
      </c>
      <c r="L104" s="292">
        <v>10143.031999999999</v>
      </c>
      <c r="M104" s="292">
        <v>10156.549999999999</v>
      </c>
      <c r="N104" s="293">
        <v>13.518000000000029</v>
      </c>
      <c r="O104" s="292">
        <v>1</v>
      </c>
      <c r="P104" s="293">
        <v>-2.500000000001819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3.9070394518610149E-3</v>
      </c>
      <c r="AA104" s="267">
        <v>30.84169588971519</v>
      </c>
      <c r="AB104" s="267">
        <v>27.711000000000002</v>
      </c>
      <c r="AC104" s="383">
        <v>-3.130695889715188</v>
      </c>
      <c r="AD104" s="182">
        <v>-0.18100000000000094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-1538.0981096999999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13010.670000000002</v>
      </c>
      <c r="N105" s="382">
        <v>263.75100000000202</v>
      </c>
      <c r="O105" s="370">
        <v>3</v>
      </c>
      <c r="P105" s="382">
        <v>488.70999999999913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44.717999999999996</v>
      </c>
      <c r="AC105" s="383">
        <v>-0.98200000000000642</v>
      </c>
      <c r="AD105" s="182">
        <v>-1.1959999999999908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6431</v>
      </c>
      <c r="N106" s="382">
        <v>81</v>
      </c>
      <c r="O106" s="370">
        <v>4</v>
      </c>
      <c r="P106" s="382">
        <v>-2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11.023</v>
      </c>
      <c r="AC106" s="383">
        <v>0.52299999999999969</v>
      </c>
      <c r="AD106" s="182">
        <v>8.0000000000000071E-2</v>
      </c>
      <c r="AE106" s="384">
        <v>86</v>
      </c>
      <c r="AF106" s="383">
        <v>82.793000000000006</v>
      </c>
      <c r="AG106" s="383">
        <v>-3.2069999999999936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15946.826000000001</v>
      </c>
      <c r="N107" s="382">
        <v>-602.93000000000029</v>
      </c>
      <c r="O107" s="370" t="s">
        <v>95</v>
      </c>
      <c r="P107" s="382">
        <v>49.786000000003696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0.74494719907407414</v>
      </c>
      <c r="AA107" s="384">
        <v>383.66868182459433</v>
      </c>
      <c r="AB107" s="384">
        <v>397.65100000000001</v>
      </c>
      <c r="AC107" s="383">
        <v>13.98231817540568</v>
      </c>
      <c r="AD107" s="182">
        <v>0.51199999999994361</v>
      </c>
      <c r="AE107" s="384">
        <v>403</v>
      </c>
      <c r="AF107" s="383">
        <v>384.53699999999998</v>
      </c>
      <c r="AG107" s="383">
        <v>-18.463000000000022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18878.442000000003</v>
      </c>
      <c r="N108" s="382">
        <v>383.55800000000454</v>
      </c>
      <c r="O108" s="370" t="s">
        <v>96</v>
      </c>
      <c r="P108" s="382">
        <v>-36.976999999995314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68.402000000000001</v>
      </c>
      <c r="AC108" s="383">
        <v>-2.0723446838476605</v>
      </c>
      <c r="AD108" s="182">
        <v>-0.84600000000000364</v>
      </c>
      <c r="AE108" s="384">
        <v>28</v>
      </c>
      <c r="AF108" s="383">
        <v>26.422999999999998</v>
      </c>
      <c r="AG108" s="383">
        <v>-1.5770000000000017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3064.5579999999995</v>
      </c>
      <c r="N109" s="382">
        <v>4.999999999654392E-3</v>
      </c>
      <c r="O109" s="370" t="s">
        <v>76</v>
      </c>
      <c r="P109" s="382">
        <v>-2.3000000000138243E-2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39.612000000000002</v>
      </c>
      <c r="AG109" s="386">
        <v>-0.38799999999999812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4257</v>
      </c>
      <c r="N110" s="382">
        <v>0</v>
      </c>
      <c r="O110" s="370"/>
      <c r="P110" s="382">
        <v>4257</v>
      </c>
      <c r="Q110" s="187"/>
      <c r="R110" s="2384"/>
      <c r="S110" s="2385"/>
      <c r="T110" s="2385"/>
      <c r="U110" s="238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384"/>
      <c r="S111" s="2385"/>
      <c r="T111" s="2385"/>
      <c r="U111" s="238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11931.869999999999</v>
      </c>
      <c r="N113" s="382">
        <v>22.005999999999403</v>
      </c>
      <c r="O113" s="370" t="s">
        <v>99</v>
      </c>
      <c r="P113" s="382">
        <v>0.42000000000007276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26.166</v>
      </c>
      <c r="AC113" s="383">
        <v>0.17579291350228843</v>
      </c>
      <c r="AD113" s="182">
        <v>-1.3389999999999986</v>
      </c>
      <c r="AE113" s="384">
        <v>25</v>
      </c>
      <c r="AF113" s="383">
        <v>25.527000000000001</v>
      </c>
      <c r="AG113" s="386">
        <v>0.52700000000000102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140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60370.351000000002</v>
      </c>
      <c r="M114" s="154">
        <v>59993.19</v>
      </c>
      <c r="N114" s="159">
        <v>-377.16100000000006</v>
      </c>
      <c r="O114" s="154" t="s">
        <v>100</v>
      </c>
      <c r="P114" s="159">
        <v>456.21999999999389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1.8929334934827198</v>
      </c>
      <c r="AA114" s="185">
        <v>128.24715579506099</v>
      </c>
      <c r="AB114" s="185">
        <v>161.56399999999999</v>
      </c>
      <c r="AC114" s="383">
        <v>33.316844204939002</v>
      </c>
      <c r="AD114" s="182">
        <v>-12.013000000000005</v>
      </c>
      <c r="AE114" s="185">
        <v>141</v>
      </c>
      <c r="AF114" s="383">
        <v>161.09299999999999</v>
      </c>
      <c r="AG114" s="386">
        <v>20.092999999999989</v>
      </c>
      <c r="AH114" s="371" t="s">
        <v>34</v>
      </c>
      <c r="AI114" s="389">
        <v>2498.9949999999999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1704.3590000000002</v>
      </c>
      <c r="F115" s="150">
        <v>0</v>
      </c>
      <c r="G115" s="150">
        <v>280</v>
      </c>
      <c r="H115" s="150">
        <v>0</v>
      </c>
      <c r="I115" s="150">
        <v>230</v>
      </c>
      <c r="J115" s="150">
        <v>130</v>
      </c>
      <c r="K115" s="150">
        <v>795</v>
      </c>
      <c r="L115" s="286">
        <v>139869.359</v>
      </c>
      <c r="M115" s="286">
        <v>139653.106</v>
      </c>
      <c r="N115" s="150">
        <v>-216.2529999999947</v>
      </c>
      <c r="O115" s="151" t="s">
        <v>77</v>
      </c>
      <c r="P115" s="150">
        <v>953.6359999999986</v>
      </c>
      <c r="Q115" s="187"/>
      <c r="R115" s="2905" t="s">
        <v>77</v>
      </c>
      <c r="S115" s="2906"/>
      <c r="T115" s="2906"/>
      <c r="U115" s="2907"/>
      <c r="V115" s="179"/>
      <c r="W115" s="180">
        <v>-16636.126988275428</v>
      </c>
      <c r="X115" s="180">
        <v>714.7</v>
      </c>
      <c r="Y115" s="180">
        <v>-16.636126988275429</v>
      </c>
      <c r="Z115" s="180">
        <v>2.6417877320086549</v>
      </c>
      <c r="AA115" s="180">
        <v>695.42208527971582</v>
      </c>
      <c r="AB115" s="180">
        <v>737.23500000000001</v>
      </c>
      <c r="AC115" s="180">
        <v>41.812914720284112</v>
      </c>
      <c r="AD115" s="180">
        <v>-14.983000000000061</v>
      </c>
      <c r="AE115" s="180">
        <v>728</v>
      </c>
      <c r="AF115" s="180">
        <v>719.98500000000001</v>
      </c>
      <c r="AG115" s="342">
        <v>-8.0149999999999864</v>
      </c>
      <c r="AH115" s="371" t="s">
        <v>353</v>
      </c>
      <c r="AI115" s="389">
        <v>2358.645</v>
      </c>
      <c r="AJ115" s="351"/>
      <c r="AK115" s="390">
        <v>140.34999999999991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-271.83399999999995</v>
      </c>
      <c r="F116" s="293">
        <v>0</v>
      </c>
      <c r="G116" s="293">
        <v>85</v>
      </c>
      <c r="H116" s="293">
        <v>810</v>
      </c>
      <c r="I116" s="293">
        <v>0</v>
      </c>
      <c r="J116" s="293">
        <v>0</v>
      </c>
      <c r="K116" s="293">
        <v>1450</v>
      </c>
      <c r="L116" s="292">
        <v>14573.165999999999</v>
      </c>
      <c r="M116" s="292">
        <v>14152.501999999999</v>
      </c>
      <c r="N116" s="293">
        <v>-420.66400000000067</v>
      </c>
      <c r="O116" s="292">
        <v>1</v>
      </c>
      <c r="P116" s="293">
        <v>-93.95100000000275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2406.0120574340622</v>
      </c>
      <c r="X116" s="336">
        <v>270</v>
      </c>
      <c r="Y116" s="383">
        <v>2.406012057434062</v>
      </c>
      <c r="Z116" s="336">
        <v>3.4728779675601045</v>
      </c>
      <c r="AA116" s="267">
        <v>268.93313408987393</v>
      </c>
      <c r="AB116" s="267">
        <v>262</v>
      </c>
      <c r="AC116" s="336">
        <v>-6.9331340898739313</v>
      </c>
      <c r="AD116" s="336">
        <v>5.0999999999987722E-2</v>
      </c>
      <c r="AE116" s="267"/>
      <c r="AF116" s="336"/>
      <c r="AG116" s="356"/>
      <c r="AH116" s="371" t="s">
        <v>354</v>
      </c>
      <c r="AI116" s="389">
        <v>2419.029</v>
      </c>
      <c r="AJ116" s="351"/>
      <c r="AK116" s="390">
        <v>79.965999999999894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-189.14600000000002</v>
      </c>
      <c r="F117" s="382">
        <v>0</v>
      </c>
      <c r="G117" s="382">
        <v>180</v>
      </c>
      <c r="H117" s="382">
        <v>89</v>
      </c>
      <c r="I117" s="382">
        <v>0</v>
      </c>
      <c r="J117" s="382">
        <v>0</v>
      </c>
      <c r="K117" s="382">
        <v>1254</v>
      </c>
      <c r="L117" s="370">
        <v>10283.853999999999</v>
      </c>
      <c r="M117" s="370">
        <v>10136.478000000001</v>
      </c>
      <c r="N117" s="382">
        <v>-147.37599999999838</v>
      </c>
      <c r="O117" s="370">
        <v>2</v>
      </c>
      <c r="P117" s="382">
        <v>-64.292999999999665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-5505.4690000000001</v>
      </c>
      <c r="X117" s="383">
        <v>925</v>
      </c>
      <c r="Y117" s="383">
        <v>-5.5054689999999997</v>
      </c>
      <c r="Z117" s="383">
        <v>9.3339323611111098</v>
      </c>
      <c r="AA117" s="384">
        <v>910.16059863888893</v>
      </c>
      <c r="AB117" s="384">
        <v>897.25</v>
      </c>
      <c r="AC117" s="383">
        <v>-12.910598638888928</v>
      </c>
      <c r="AD117" s="383">
        <v>14.966000000000008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168.24299999999999</v>
      </c>
      <c r="F118" s="382">
        <v>0</v>
      </c>
      <c r="G118" s="382">
        <v>10</v>
      </c>
      <c r="H118" s="382">
        <v>1163</v>
      </c>
      <c r="I118" s="382">
        <v>0</v>
      </c>
      <c r="J118" s="382">
        <v>0</v>
      </c>
      <c r="K118" s="382">
        <v>1270</v>
      </c>
      <c r="L118" s="370">
        <v>15511.243</v>
      </c>
      <c r="M118" s="370">
        <v>15630.941000000001</v>
      </c>
      <c r="N118" s="382">
        <v>119.69800000000032</v>
      </c>
      <c r="O118" s="370">
        <v>3</v>
      </c>
      <c r="P118" s="382">
        <v>-51.433999999999287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-7764.5195133113903</v>
      </c>
      <c r="X118" s="383">
        <v>500</v>
      </c>
      <c r="Y118" s="383">
        <v>-7.7645195133113907</v>
      </c>
      <c r="Z118" s="383">
        <v>3.4243519259980499</v>
      </c>
      <c r="AA118" s="384">
        <v>488.81112856069058</v>
      </c>
      <c r="AB118" s="384">
        <v>529.16899999999998</v>
      </c>
      <c r="AC118" s="383">
        <v>40.357871439309406</v>
      </c>
      <c r="AD118" s="383">
        <v>0.41600000000005366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-15.537000000000006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7184.4629999999997</v>
      </c>
      <c r="M119" s="370">
        <v>7289.8700000000026</v>
      </c>
      <c r="N119" s="382">
        <v>105.40700000000288</v>
      </c>
      <c r="O119" s="370">
        <v>5</v>
      </c>
      <c r="P119" s="382">
        <v>-39.014999999996689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3646.9088548217978</v>
      </c>
      <c r="X119" s="383">
        <v>460</v>
      </c>
      <c r="Y119" s="383">
        <v>3.6469088548217981</v>
      </c>
      <c r="Z119" s="383">
        <v>1.7094781523040306</v>
      </c>
      <c r="AA119" s="384">
        <v>461.93743070251776</v>
      </c>
      <c r="AB119" s="384">
        <v>414.935</v>
      </c>
      <c r="AC119" s="383">
        <v>-47.002430702517756</v>
      </c>
      <c r="AD119" s="383">
        <v>-2.5459999999999923</v>
      </c>
      <c r="AE119" s="384">
        <v>2089.9569999999999</v>
      </c>
      <c r="AF119" s="383">
        <v>2129.0909999999999</v>
      </c>
      <c r="AG119" s="386">
        <v>39.134000000000015</v>
      </c>
      <c r="AH119" s="371" t="s">
        <v>34</v>
      </c>
      <c r="AI119" s="389">
        <v>5523.79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1103.8230000000003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1008</v>
      </c>
      <c r="L121" s="370">
        <v>4805.8989999999994</v>
      </c>
      <c r="M121" s="370">
        <v>4540.9900000000007</v>
      </c>
      <c r="N121" s="382">
        <v>-264.90899999999874</v>
      </c>
      <c r="O121" s="370" t="s">
        <v>102</v>
      </c>
      <c r="P121" s="382">
        <v>-149.38999999999942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14.853521812984335</v>
      </c>
      <c r="AA121" s="384">
        <v>1773.9220424549769</v>
      </c>
      <c r="AB121" s="384">
        <v>1669.0520000000001</v>
      </c>
      <c r="AC121" s="383">
        <v>-104.87004245497678</v>
      </c>
      <c r="AD121" s="383">
        <v>23.967999999999847</v>
      </c>
      <c r="AE121" s="384">
        <v>1799</v>
      </c>
      <c r="AF121" s="383">
        <v>1679.576</v>
      </c>
      <c r="AG121" s="386">
        <v>-119.42399999999998</v>
      </c>
      <c r="AH121" s="371" t="s">
        <v>354</v>
      </c>
      <c r="AI121" s="389">
        <v>5568.4629999999997</v>
      </c>
      <c r="AJ121" s="351"/>
      <c r="AK121" s="390">
        <v>-44.672999999999774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23725.130000000005</v>
      </c>
      <c r="N123" s="159">
        <v>646.32600000000457</v>
      </c>
      <c r="O123" s="154">
        <v>2</v>
      </c>
      <c r="P123" s="159">
        <v>182.79000000000087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0.78299093749999993</v>
      </c>
      <c r="AA123" s="185">
        <v>82.582503517663696</v>
      </c>
      <c r="AB123" s="185">
        <v>80.120000000000019</v>
      </c>
      <c r="AC123" s="335">
        <v>-2.4625035176636771</v>
      </c>
      <c r="AD123" s="335">
        <v>-2.6750000000000256</v>
      </c>
      <c r="AE123" s="185">
        <v>73</v>
      </c>
      <c r="AF123" s="335">
        <v>79.442999999999998</v>
      </c>
      <c r="AG123" s="357">
        <v>6.4429999999999978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-431.57099999999991</v>
      </c>
      <c r="F124" s="150">
        <v>0</v>
      </c>
      <c r="G124" s="150">
        <v>275</v>
      </c>
      <c r="H124" s="150">
        <v>2062</v>
      </c>
      <c r="I124" s="150">
        <v>0</v>
      </c>
      <c r="J124" s="150">
        <v>0</v>
      </c>
      <c r="K124" s="150">
        <v>4982</v>
      </c>
      <c r="L124" s="286">
        <v>76287.428999999989</v>
      </c>
      <c r="M124" s="286">
        <v>76326.111000000004</v>
      </c>
      <c r="N124" s="150">
        <v>38.682000000010021</v>
      </c>
      <c r="O124" s="151" t="s">
        <v>81</v>
      </c>
      <c r="P124" s="150">
        <v>-215.29300000000512</v>
      </c>
      <c r="Q124" s="187"/>
      <c r="R124" s="2905" t="s">
        <v>81</v>
      </c>
      <c r="S124" s="2906"/>
      <c r="T124" s="2906"/>
      <c r="U124" s="2907"/>
      <c r="V124" s="179"/>
      <c r="W124" s="180">
        <v>-55076.00887793053</v>
      </c>
      <c r="X124" s="180">
        <v>4075</v>
      </c>
      <c r="Y124" s="180">
        <v>-55.076008877930526</v>
      </c>
      <c r="Z124" s="180">
        <v>33.57715315745763</v>
      </c>
      <c r="AA124" s="180">
        <v>3986.3468379646115</v>
      </c>
      <c r="AB124" s="180">
        <v>3852.5259999999998</v>
      </c>
      <c r="AC124" s="180">
        <v>-133.82083796461166</v>
      </c>
      <c r="AD124" s="180">
        <v>34.180000000000291</v>
      </c>
      <c r="AE124" s="180">
        <v>3961.9569999999999</v>
      </c>
      <c r="AF124" s="180">
        <v>3888.11</v>
      </c>
      <c r="AG124" s="342">
        <v>-73.846999999999753</v>
      </c>
      <c r="AH124" s="371" t="s">
        <v>34</v>
      </c>
      <c r="AI124" s="389">
        <v>8022.7849999999999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330</v>
      </c>
      <c r="L125" s="370">
        <v>1350</v>
      </c>
      <c r="M125" s="370">
        <v>1281</v>
      </c>
      <c r="N125" s="382">
        <v>-69</v>
      </c>
      <c r="O125" s="370" t="s">
        <v>86</v>
      </c>
      <c r="P125" s="382">
        <v>-0.3999999999996362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941.7</v>
      </c>
      <c r="AC125" s="383">
        <v>21.607602712944072</v>
      </c>
      <c r="AD125" s="182">
        <v>20.796999999999798</v>
      </c>
      <c r="AE125" s="267">
        <v>939</v>
      </c>
      <c r="AF125" s="383">
        <v>969.70800000000008</v>
      </c>
      <c r="AG125" s="383">
        <v>30.708000000000084</v>
      </c>
      <c r="AH125" s="371" t="s">
        <v>353</v>
      </c>
      <c r="AI125" s="389">
        <v>6778.6119999999992</v>
      </c>
      <c r="AJ125" s="351"/>
      <c r="AK125" s="390">
        <v>1244.1730000000007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1630.3999999999999</v>
      </c>
      <c r="N126" s="382">
        <v>0.39999999999986358</v>
      </c>
      <c r="O126" s="370" t="s">
        <v>103</v>
      </c>
      <c r="P126" s="382">
        <v>0.20000000000004547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34.930999999999997</v>
      </c>
      <c r="AC126" s="383">
        <v>-15.069000000000003</v>
      </c>
      <c r="AD126" s="182">
        <v>0.77200000000000557</v>
      </c>
      <c r="AE126" s="384">
        <v>34</v>
      </c>
      <c r="AF126" s="383">
        <v>34.94</v>
      </c>
      <c r="AG126" s="383">
        <v>0.93999999999999773</v>
      </c>
      <c r="AH126" s="352" t="s">
        <v>354</v>
      </c>
      <c r="AI126" s="353">
        <v>7987.4920000000002</v>
      </c>
      <c r="AJ126" s="354"/>
      <c r="AK126" s="355">
        <v>35.292999999999665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14764</v>
      </c>
      <c r="N129" s="159">
        <v>365.12800000000061</v>
      </c>
      <c r="O129" s="154" t="s">
        <v>105</v>
      </c>
      <c r="P129" s="159">
        <v>-5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1240</v>
      </c>
      <c r="L130" s="286">
        <v>17378.871999999999</v>
      </c>
      <c r="M130" s="286">
        <v>17675.400000000001</v>
      </c>
      <c r="N130" s="150">
        <v>296.52800000000047</v>
      </c>
      <c r="O130" s="151" t="s">
        <v>88</v>
      </c>
      <c r="P130" s="150">
        <v>-5.1999999999970896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976.63100000000009</v>
      </c>
      <c r="AC130" s="180">
        <v>6.5386027129440691</v>
      </c>
      <c r="AD130" s="180">
        <v>21.568999999999733</v>
      </c>
      <c r="AE130" s="180">
        <v>973</v>
      </c>
      <c r="AF130" s="180">
        <v>1004.6480000000001</v>
      </c>
      <c r="AG130" s="180">
        <v>31.648000000000138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1321.6600000000003</v>
      </c>
      <c r="F131" s="163">
        <v>0</v>
      </c>
      <c r="G131" s="163">
        <v>555</v>
      </c>
      <c r="H131" s="163">
        <v>2062</v>
      </c>
      <c r="I131" s="163">
        <v>230</v>
      </c>
      <c r="J131" s="167">
        <v>130</v>
      </c>
      <c r="K131" s="163">
        <v>7017</v>
      </c>
      <c r="L131" s="163">
        <v>233535.66</v>
      </c>
      <c r="M131" s="163">
        <v>233654.617</v>
      </c>
      <c r="N131" s="167">
        <v>118.9570000000158</v>
      </c>
      <c r="O131" s="165" t="s">
        <v>284</v>
      </c>
      <c r="P131" s="167">
        <v>733.14299999999639</v>
      </c>
      <c r="Q131" s="88"/>
      <c r="R131" s="2890" t="s">
        <v>284</v>
      </c>
      <c r="S131" s="2891"/>
      <c r="T131" s="2891"/>
      <c r="U131" s="2892"/>
      <c r="V131" s="181"/>
      <c r="W131" s="181">
        <v>-70512.939233090874</v>
      </c>
      <c r="X131" s="181">
        <v>5759.7</v>
      </c>
      <c r="Y131" s="181">
        <v>-70.512939233090876</v>
      </c>
      <c r="Z131" s="181">
        <v>37.325740235525423</v>
      </c>
      <c r="AA131" s="181">
        <v>5651.8613205313832</v>
      </c>
      <c r="AB131" s="181">
        <v>5566.3919999999998</v>
      </c>
      <c r="AC131" s="181">
        <v>-85.469320531383474</v>
      </c>
      <c r="AD131" s="181">
        <v>40.766000000000531</v>
      </c>
      <c r="AE131" s="181">
        <v>5662.9570000000003</v>
      </c>
      <c r="AF131" s="181">
        <v>5612.7430000000004</v>
      </c>
      <c r="AG131" s="181">
        <v>-50.213999999999942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387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955.96900000000028</v>
      </c>
      <c r="F133" s="163">
        <v>0</v>
      </c>
      <c r="G133" s="163">
        <v>1101</v>
      </c>
      <c r="H133" s="163">
        <v>2102</v>
      </c>
      <c r="I133" s="163">
        <v>1824.9233912037039</v>
      </c>
      <c r="J133" s="167">
        <v>130</v>
      </c>
      <c r="K133" s="163">
        <v>17159</v>
      </c>
      <c r="L133" s="163">
        <v>395603.0456087963</v>
      </c>
      <c r="M133" s="163">
        <v>395886.21045000001</v>
      </c>
      <c r="N133" s="167">
        <v>283.16484120371933</v>
      </c>
      <c r="O133" s="165" t="s">
        <v>94</v>
      </c>
      <c r="P133" s="167">
        <v>679.94394999997894</v>
      </c>
      <c r="Q133" s="88"/>
      <c r="R133" s="2890" t="s">
        <v>94</v>
      </c>
      <c r="S133" s="2891"/>
      <c r="T133" s="2891"/>
      <c r="U133" s="2892"/>
      <c r="V133" s="181"/>
      <c r="W133" s="181">
        <v>-71703.67392718012</v>
      </c>
      <c r="X133" s="181">
        <v>8323.2999999999993</v>
      </c>
      <c r="Y133" s="181">
        <v>-71.70367392718012</v>
      </c>
      <c r="Z133" s="181">
        <v>89.203693056229298</v>
      </c>
      <c r="AA133" s="181">
        <v>8162.3926330165905</v>
      </c>
      <c r="AB133" s="181">
        <v>8069.2179999999998</v>
      </c>
      <c r="AC133" s="181">
        <v>-93.174633016590377</v>
      </c>
      <c r="AD133" s="181">
        <v>28.278000000000247</v>
      </c>
      <c r="AE133" s="181">
        <v>8110.1620000000003</v>
      </c>
      <c r="AF133" s="181">
        <v>8141.8760000000002</v>
      </c>
      <c r="AG133" s="181">
        <v>31.713999999999942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0" priority="9" operator="lessThan">
      <formula>0</formula>
    </cfRule>
  </conditionalFormatting>
  <conditionalFormatting sqref="AJ120:AJ121">
    <cfRule type="cellIs" dxfId="179" priority="8" operator="lessThan">
      <formula>0</formula>
    </cfRule>
  </conditionalFormatting>
  <conditionalFormatting sqref="AJ125:AJ126">
    <cfRule type="cellIs" dxfId="178" priority="7" operator="lessThan">
      <formula>0</formula>
    </cfRule>
  </conditionalFormatting>
  <conditionalFormatting sqref="AK115:AK116">
    <cfRule type="cellIs" dxfId="177" priority="6" operator="lessThan">
      <formula>0</formula>
    </cfRule>
  </conditionalFormatting>
  <conditionalFormatting sqref="AK120:AK121">
    <cfRule type="cellIs" dxfId="176" priority="5" operator="lessThan">
      <formula>0</formula>
    </cfRule>
  </conditionalFormatting>
  <conditionalFormatting sqref="AK125:AK126">
    <cfRule type="cellIs" dxfId="175" priority="4" operator="lessThan">
      <formula>0</formula>
    </cfRule>
  </conditionalFormatting>
  <conditionalFormatting sqref="AK112:AK126">
    <cfRule type="cellIs" dxfId="174" priority="3" operator="lessThan">
      <formula>0</formula>
    </cfRule>
  </conditionalFormatting>
  <conditionalFormatting sqref="AK76:AK105">
    <cfRule type="cellIs" dxfId="173" priority="2" operator="lessThan">
      <formula>0</formula>
    </cfRule>
  </conditionalFormatting>
  <conditionalFormatting sqref="AK75">
    <cfRule type="cellIs" dxfId="17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E40" sqref="AE40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2075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38" t="s">
        <v>1</v>
      </c>
      <c r="C3" s="215" t="s">
        <v>23</v>
      </c>
      <c r="D3" s="2545" t="s">
        <v>2</v>
      </c>
      <c r="E3" s="2540" t="s">
        <v>3</v>
      </c>
      <c r="F3" s="2540" t="s">
        <v>4</v>
      </c>
      <c r="G3" s="2538" t="s">
        <v>5</v>
      </c>
      <c r="H3" s="254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39"/>
      <c r="D4" s="451" t="s">
        <v>12</v>
      </c>
      <c r="E4" s="2541" t="s">
        <v>13</v>
      </c>
      <c r="F4" s="2541" t="s">
        <v>14</v>
      </c>
      <c r="G4" s="253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3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4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0.90322580645164008</v>
      </c>
      <c r="I8" s="1486">
        <v>0</v>
      </c>
      <c r="J8" s="1486">
        <v>0</v>
      </c>
      <c r="K8" s="1486">
        <v>1.1083333333333301</v>
      </c>
      <c r="L8" s="99">
        <v>380.43944086021503</v>
      </c>
      <c r="M8" s="99">
        <v>375.67188582551341</v>
      </c>
      <c r="N8" s="1486">
        <v>-4.7675550347016156</v>
      </c>
      <c r="O8" s="99">
        <v>375.67188582551341</v>
      </c>
      <c r="P8" s="1486">
        <v>-4.7675550347016156</v>
      </c>
      <c r="Q8" s="1486">
        <v>0</v>
      </c>
      <c r="R8" s="1486">
        <v>0</v>
      </c>
      <c r="S8" s="87"/>
      <c r="T8" s="101">
        <v>2</v>
      </c>
      <c r="U8" s="1486">
        <v>-5.1982293805049835</v>
      </c>
      <c r="V8" s="1486">
        <v>-5.1982293805049835</v>
      </c>
      <c r="W8" s="1486">
        <v>0</v>
      </c>
      <c r="X8" s="1486">
        <v>-2.9532500000000028</v>
      </c>
      <c r="Y8" s="1486">
        <v>0</v>
      </c>
      <c r="Z8" s="1486">
        <v>0</v>
      </c>
      <c r="AA8" s="1486">
        <v>-1</v>
      </c>
      <c r="AB8" s="99">
        <v>377.59452419354835</v>
      </c>
      <c r="AC8" s="1486">
        <v>31.373849238351252</v>
      </c>
      <c r="AD8" s="1486">
        <v>2.6320000000000001</v>
      </c>
      <c r="AE8" s="1486">
        <v>1.1083333333333301</v>
      </c>
      <c r="AF8" s="1486">
        <v>1.5236666666666701</v>
      </c>
      <c r="AG8" s="1486">
        <v>0</v>
      </c>
      <c r="AH8" s="99">
        <v>375.67188582551341</v>
      </c>
      <c r="AI8" s="1486">
        <v>-1.9226383680349386</v>
      </c>
      <c r="AJ8" s="102">
        <v>1.7534619370328528</v>
      </c>
      <c r="AK8" s="1486">
        <v>-5.1982293805049835</v>
      </c>
    </row>
    <row r="9" spans="1:37" ht="15" customHeight="1" x14ac:dyDescent="0.2">
      <c r="A9" s="86"/>
      <c r="B9" s="2533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1.9419354838709</v>
      </c>
      <c r="I9" s="375">
        <v>0</v>
      </c>
      <c r="J9" s="375">
        <v>0</v>
      </c>
      <c r="K9" s="375">
        <v>0.39999305555555997</v>
      </c>
      <c r="L9" s="372">
        <v>618.93507146057357</v>
      </c>
      <c r="M9" s="372">
        <v>617.69228339760639</v>
      </c>
      <c r="N9" s="375">
        <v>-1.242788062967179</v>
      </c>
      <c r="O9" s="372">
        <v>617.69228339760639</v>
      </c>
      <c r="P9" s="375">
        <v>-1.242788062967179</v>
      </c>
      <c r="Q9" s="375">
        <v>0</v>
      </c>
      <c r="R9" s="375">
        <v>0</v>
      </c>
      <c r="S9" s="87"/>
      <c r="T9" s="740">
        <v>4</v>
      </c>
      <c r="U9" s="375">
        <v>-4.6919959174221049</v>
      </c>
      <c r="V9" s="375">
        <v>-4.6919959174221049</v>
      </c>
      <c r="W9" s="375">
        <v>0</v>
      </c>
      <c r="X9" s="375">
        <v>-2.9962499999999994</v>
      </c>
      <c r="Y9" s="375">
        <v>0</v>
      </c>
      <c r="Z9" s="375">
        <v>0</v>
      </c>
      <c r="AA9" s="1513">
        <v>0</v>
      </c>
      <c r="AB9" s="372">
        <v>616.3388145161291</v>
      </c>
      <c r="AC9" s="375">
        <v>51.328235121714464</v>
      </c>
      <c r="AD9" s="375">
        <v>2.0289999999999999</v>
      </c>
      <c r="AE9" s="375">
        <v>0.39999305555555997</v>
      </c>
      <c r="AF9" s="375">
        <v>1.6290069444444399</v>
      </c>
      <c r="AG9" s="375">
        <v>0</v>
      </c>
      <c r="AH9" s="372">
        <v>617.69228339760639</v>
      </c>
      <c r="AI9" s="1513">
        <v>1.3534688814772835</v>
      </c>
      <c r="AJ9" s="376">
        <v>11.189958469449493</v>
      </c>
      <c r="AK9" s="375">
        <v>-4.6919959174221049</v>
      </c>
    </row>
    <row r="10" spans="1:37" ht="15" customHeight="1" x14ac:dyDescent="0.2">
      <c r="A10" s="86"/>
      <c r="B10" s="2533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263.18995846944949</v>
      </c>
      <c r="N10" s="375">
        <v>11.189958469449493</v>
      </c>
      <c r="O10" s="372">
        <v>263.18995846944949</v>
      </c>
      <c r="P10" s="375">
        <v>11.189958469449493</v>
      </c>
      <c r="Q10" s="375">
        <v>2061.5039999999999</v>
      </c>
      <c r="R10" s="375">
        <v>-804.94987230743072</v>
      </c>
      <c r="S10" s="449"/>
      <c r="T10" s="374">
        <v>7</v>
      </c>
      <c r="U10" s="375">
        <v>-6.9983767192595678</v>
      </c>
      <c r="V10" s="375">
        <v>-6.9983767192595678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263.18995846944949</v>
      </c>
      <c r="AI10" s="1513">
        <v>11.189958469449493</v>
      </c>
      <c r="AJ10" s="376">
        <v>12.455444213395594</v>
      </c>
      <c r="AK10" s="375">
        <v>-6.9983767192595678</v>
      </c>
    </row>
    <row r="11" spans="1:37" ht="15" customHeight="1" x14ac:dyDescent="0.2">
      <c r="A11" s="86"/>
      <c r="B11" s="2533" t="s">
        <v>41</v>
      </c>
      <c r="C11" s="374"/>
      <c r="D11" s="374">
        <v>1459</v>
      </c>
      <c r="E11" s="375">
        <v>7.2400000000000091</v>
      </c>
      <c r="F11" s="375">
        <v>0</v>
      </c>
      <c r="G11" s="375">
        <v>0</v>
      </c>
      <c r="H11" s="375">
        <v>9.4838709677419395</v>
      </c>
      <c r="I11" s="375">
        <v>0</v>
      </c>
      <c r="J11" s="375">
        <v>0</v>
      </c>
      <c r="K11" s="375">
        <v>86.591001157407391</v>
      </c>
      <c r="L11" s="372">
        <v>1370.1651278748507</v>
      </c>
      <c r="M11" s="372">
        <v>1332.7563220882462</v>
      </c>
      <c r="N11" s="375">
        <v>-37.408805786604489</v>
      </c>
      <c r="O11" s="372">
        <v>1332.7563220882462</v>
      </c>
      <c r="P11" s="375">
        <v>-37.408805786604489</v>
      </c>
      <c r="Q11" s="375">
        <v>1465.5160000000001</v>
      </c>
      <c r="R11" s="375">
        <v>-132.7596779117539</v>
      </c>
      <c r="S11" s="87"/>
      <c r="T11" s="397" t="s">
        <v>161</v>
      </c>
      <c r="U11" s="375">
        <v>-71.466157273499221</v>
      </c>
      <c r="V11" s="375">
        <v>-71.466157273499221</v>
      </c>
      <c r="W11" s="375">
        <v>0</v>
      </c>
      <c r="X11" s="375">
        <v>-36.364249999999998</v>
      </c>
      <c r="Y11" s="375">
        <v>0</v>
      </c>
      <c r="Z11" s="375">
        <v>0</v>
      </c>
      <c r="AA11" s="1513">
        <v>-13.5</v>
      </c>
      <c r="AB11" s="372">
        <v>1406.891879032258</v>
      </c>
      <c r="AC11" s="375">
        <v>110.02507315623755</v>
      </c>
      <c r="AD11" s="375">
        <v>16.416</v>
      </c>
      <c r="AE11" s="375">
        <v>86.591001157407391</v>
      </c>
      <c r="AF11" s="375">
        <v>-70.175001157407394</v>
      </c>
      <c r="AG11" s="375">
        <v>0</v>
      </c>
      <c r="AH11" s="372">
        <v>1332.7563220882462</v>
      </c>
      <c r="AI11" s="1513">
        <v>-74.135556944011796</v>
      </c>
      <c r="AJ11" s="398">
        <v>15.153744777024428</v>
      </c>
      <c r="AK11" s="375">
        <v>-71.466157273499221</v>
      </c>
    </row>
    <row r="12" spans="1:37" ht="15" customHeight="1" x14ac:dyDescent="0.2">
      <c r="A12" s="86"/>
      <c r="B12" s="2533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6.18554513888889</v>
      </c>
      <c r="L12" s="372">
        <v>228.8144548611111</v>
      </c>
      <c r="M12" s="372">
        <v>231.93022819427756</v>
      </c>
      <c r="N12" s="375">
        <v>3.1157733331664588</v>
      </c>
      <c r="O12" s="372">
        <v>231.93022819427756</v>
      </c>
      <c r="P12" s="375">
        <v>3.1157733331664588</v>
      </c>
      <c r="Q12" s="375">
        <v>0</v>
      </c>
      <c r="R12" s="375">
        <v>0</v>
      </c>
      <c r="S12" s="87"/>
      <c r="T12" s="2533">
        <v>11</v>
      </c>
      <c r="U12" s="375">
        <v>-3.0139458149748179</v>
      </c>
      <c r="V12" s="375">
        <v>-3.0139458149748179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19.067871238425926</v>
      </c>
      <c r="AD12" s="375">
        <v>1.429</v>
      </c>
      <c r="AE12" s="375">
        <v>6.18554513888889</v>
      </c>
      <c r="AF12" s="375">
        <v>-4.7565451388888897</v>
      </c>
      <c r="AG12" s="375">
        <v>0</v>
      </c>
      <c r="AH12" s="372">
        <v>231.93022819427756</v>
      </c>
      <c r="AI12" s="1513">
        <v>-3.0697718057224392</v>
      </c>
      <c r="AJ12" s="376">
        <v>48.346116476782441</v>
      </c>
      <c r="AK12" s="375">
        <v>-3.0139458149748179</v>
      </c>
    </row>
    <row r="13" spans="1:37" ht="15" customHeight="1" x14ac:dyDescent="0.2">
      <c r="A13" s="86"/>
      <c r="B13" s="2533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0.90322580645164008</v>
      </c>
      <c r="I13" s="375">
        <v>0</v>
      </c>
      <c r="J13" s="375">
        <v>0</v>
      </c>
      <c r="K13" s="375">
        <v>0</v>
      </c>
      <c r="L13" s="372">
        <v>394.62077419354836</v>
      </c>
      <c r="M13" s="372">
        <v>406.93551897057279</v>
      </c>
      <c r="N13" s="375">
        <v>12.31474477702443</v>
      </c>
      <c r="O13" s="372">
        <v>406.93551897057279</v>
      </c>
      <c r="P13" s="375">
        <v>12.31474477702443</v>
      </c>
      <c r="Q13" s="375">
        <v>0</v>
      </c>
      <c r="R13" s="375">
        <v>0</v>
      </c>
      <c r="S13" s="87"/>
      <c r="T13" s="2534">
        <v>13</v>
      </c>
      <c r="U13" s="375">
        <v>5.0587378702182946</v>
      </c>
      <c r="V13" s="375">
        <v>5.0587378702182946</v>
      </c>
      <c r="W13" s="375">
        <v>0</v>
      </c>
      <c r="X13" s="375">
        <v>-2.839</v>
      </c>
      <c r="Y13" s="375">
        <v>0</v>
      </c>
      <c r="Z13" s="375">
        <v>0</v>
      </c>
      <c r="AA13" s="1513">
        <v>0</v>
      </c>
      <c r="AB13" s="372">
        <v>391.78177419354836</v>
      </c>
      <c r="AC13" s="375">
        <v>32.648481182795699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406.93551897057279</v>
      </c>
      <c r="AI13" s="1513">
        <v>15.153744777024428</v>
      </c>
      <c r="AJ13" s="376">
        <v>3.4477082047121144</v>
      </c>
      <c r="AK13" s="375">
        <v>5.0587378702182946</v>
      </c>
    </row>
    <row r="14" spans="1:37" ht="15" customHeight="1" thickBot="1" x14ac:dyDescent="0.25">
      <c r="A14" s="86"/>
      <c r="B14" s="253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0.45161290322582004</v>
      </c>
      <c r="I14" s="90">
        <v>0</v>
      </c>
      <c r="J14" s="90">
        <v>0</v>
      </c>
      <c r="K14" s="90">
        <v>0</v>
      </c>
      <c r="L14" s="399">
        <v>202.94138709677418</v>
      </c>
      <c r="M14" s="399">
        <v>202.86392587818938</v>
      </c>
      <c r="N14" s="90">
        <v>-7.7461218584801372E-2</v>
      </c>
      <c r="O14" s="399">
        <v>202.86392587818938</v>
      </c>
      <c r="P14" s="90">
        <v>-7.7461218584801372E-2</v>
      </c>
      <c r="Q14" s="90">
        <v>0</v>
      </c>
      <c r="R14" s="90">
        <v>841.72967304303961</v>
      </c>
      <c r="S14" s="87"/>
      <c r="T14" s="2536">
        <v>15</v>
      </c>
      <c r="U14" s="90">
        <v>3.3229832399870816</v>
      </c>
      <c r="V14" s="90">
        <v>3.3229832399870816</v>
      </c>
      <c r="W14" s="90">
        <v>0</v>
      </c>
      <c r="X14" s="90">
        <v>-5.5695000000000006</v>
      </c>
      <c r="Y14" s="90">
        <v>0</v>
      </c>
      <c r="Z14" s="90">
        <v>0</v>
      </c>
      <c r="AA14" s="90">
        <v>0</v>
      </c>
      <c r="AB14" s="399">
        <v>197.37188709677417</v>
      </c>
      <c r="AC14" s="90">
        <v>16.447657258064513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202.86392587818938</v>
      </c>
      <c r="AI14" s="90">
        <v>5.4920387814152036</v>
      </c>
      <c r="AJ14" s="191">
        <v>-1.4559691281304055</v>
      </c>
      <c r="AK14" s="90">
        <v>3.3229832399870816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19.885000000000012</v>
      </c>
      <c r="F15" s="275">
        <v>0</v>
      </c>
      <c r="G15" s="275">
        <v>0</v>
      </c>
      <c r="H15" s="275">
        <v>13.683870967741941</v>
      </c>
      <c r="I15" s="275">
        <v>0</v>
      </c>
      <c r="J15" s="275">
        <v>0</v>
      </c>
      <c r="K15" s="275">
        <v>94.284872685185164</v>
      </c>
      <c r="L15" s="93">
        <v>3447.9162563470732</v>
      </c>
      <c r="M15" s="93">
        <v>3431.0401228238552</v>
      </c>
      <c r="N15" s="275">
        <v>-16.876133523217703</v>
      </c>
      <c r="O15" s="93">
        <v>3431.0401228238552</v>
      </c>
      <c r="P15" s="275">
        <v>-16.876133523217959</v>
      </c>
      <c r="Q15" s="275">
        <v>3527.02</v>
      </c>
      <c r="R15" s="275">
        <v>-95.97987717614501</v>
      </c>
      <c r="S15" s="87"/>
      <c r="T15" s="96" t="s">
        <v>40</v>
      </c>
      <c r="U15" s="275">
        <v>-82.986983995455319</v>
      </c>
      <c r="V15" s="275">
        <v>-82.986983995455319</v>
      </c>
      <c r="W15" s="275">
        <v>0</v>
      </c>
      <c r="X15" s="275">
        <v>-50.722250000000003</v>
      </c>
      <c r="Y15" s="275">
        <v>0</v>
      </c>
      <c r="Z15" s="275">
        <v>0</v>
      </c>
      <c r="AA15" s="275">
        <v>-14.5</v>
      </c>
      <c r="AB15" s="93">
        <v>3476.9788790322577</v>
      </c>
      <c r="AC15" s="275">
        <v>281.89116719558939</v>
      </c>
      <c r="AD15" s="275">
        <v>29.300999999999998</v>
      </c>
      <c r="AE15" s="275">
        <v>94.284872685185164</v>
      </c>
      <c r="AF15" s="275">
        <v>-64.983872685185162</v>
      </c>
      <c r="AG15" s="275">
        <v>0</v>
      </c>
      <c r="AH15" s="93">
        <v>3431.0401228238552</v>
      </c>
      <c r="AI15" s="275">
        <v>-45.938756208402538</v>
      </c>
      <c r="AJ15" s="98">
        <v>9.4284020215094984</v>
      </c>
      <c r="AK15" s="275">
        <v>-82.986983995455375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19.719000000000001</v>
      </c>
      <c r="F16" s="276">
        <v>41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149.2190173611111</v>
      </c>
      <c r="M16" s="99">
        <v>102.54302556582323</v>
      </c>
      <c r="N16" s="276">
        <v>-46.675991795287871</v>
      </c>
      <c r="O16" s="99">
        <v>102.54302556582323</v>
      </c>
      <c r="P16" s="276">
        <v>-46.675991795287871</v>
      </c>
      <c r="Q16" s="276">
        <v>0</v>
      </c>
      <c r="R16" s="276">
        <v>0</v>
      </c>
      <c r="S16" s="87"/>
      <c r="T16" s="101">
        <v>1</v>
      </c>
      <c r="U16" s="276">
        <v>-0.96046302229677849</v>
      </c>
      <c r="V16" s="276">
        <v>-0.96046302229677849</v>
      </c>
      <c r="W16" s="276">
        <v>0</v>
      </c>
      <c r="X16" s="276">
        <v>-11.123699999999996</v>
      </c>
      <c r="Y16" s="276">
        <v>2</v>
      </c>
      <c r="Z16" s="276">
        <v>0</v>
      </c>
      <c r="AA16" s="276">
        <v>0</v>
      </c>
      <c r="AB16" s="99">
        <v>100.59530000000001</v>
      </c>
      <c r="AC16" s="276">
        <v>8.2579431134259256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102.54302556582323</v>
      </c>
      <c r="AI16" s="276">
        <v>1.9477255658232195</v>
      </c>
      <c r="AJ16" s="102">
        <v>6.2026967930676165</v>
      </c>
      <c r="AK16" s="276">
        <v>-0.96046302229677849</v>
      </c>
    </row>
    <row r="17" spans="1:37" ht="15" customHeight="1" x14ac:dyDescent="0.2">
      <c r="A17" s="86"/>
      <c r="B17" s="2533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80.544030871869595</v>
      </c>
      <c r="N17" s="375">
        <v>-1.4559691281304055</v>
      </c>
      <c r="O17" s="377">
        <v>80.544030871869595</v>
      </c>
      <c r="P17" s="375">
        <v>-1.4559691281304055</v>
      </c>
      <c r="Q17" s="375">
        <v>739.87699999999995</v>
      </c>
      <c r="R17" s="375">
        <v>1.171898307825586</v>
      </c>
      <c r="S17" s="87"/>
      <c r="T17" s="740">
        <v>2</v>
      </c>
      <c r="U17" s="375">
        <v>1.5960218066307164</v>
      </c>
      <c r="V17" s="375">
        <v>1.5960218066307164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80.544030871869595</v>
      </c>
      <c r="AI17" s="1513">
        <v>-1.4559691281304055</v>
      </c>
      <c r="AJ17" s="376">
        <v>43.316798665324541</v>
      </c>
      <c r="AK17" s="375">
        <v>1.5960218066307164</v>
      </c>
    </row>
    <row r="18" spans="1:37" ht="15" customHeight="1" x14ac:dyDescent="0.2">
      <c r="A18" s="86"/>
      <c r="B18" s="2533" t="s">
        <v>43</v>
      </c>
      <c r="C18" s="374">
        <v>3</v>
      </c>
      <c r="D18" s="374">
        <v>180</v>
      </c>
      <c r="E18" s="375">
        <v>-3.6340000000000003</v>
      </c>
      <c r="F18" s="375">
        <v>13</v>
      </c>
      <c r="G18" s="375">
        <v>0</v>
      </c>
      <c r="H18" s="375">
        <v>4.2</v>
      </c>
      <c r="I18" s="375">
        <v>0</v>
      </c>
      <c r="J18" s="375">
        <v>0</v>
      </c>
      <c r="K18" s="375">
        <v>9.4242893518518507</v>
      </c>
      <c r="L18" s="372">
        <v>175.74171064814814</v>
      </c>
      <c r="M18" s="372">
        <v>162.73811266965762</v>
      </c>
      <c r="N18" s="375">
        <v>-13.003597978490518</v>
      </c>
      <c r="O18" s="372">
        <v>162.73811266965762</v>
      </c>
      <c r="P18" s="375">
        <v>-13.003597978490518</v>
      </c>
      <c r="Q18" s="375">
        <v>0</v>
      </c>
      <c r="R18" s="375">
        <v>0</v>
      </c>
      <c r="S18" s="87"/>
      <c r="T18" s="378">
        <v>3</v>
      </c>
      <c r="U18" s="375">
        <v>-9.535580991573795</v>
      </c>
      <c r="V18" s="375">
        <v>-9.535580991573795</v>
      </c>
      <c r="W18" s="375">
        <v>0</v>
      </c>
      <c r="X18" s="375">
        <v>-14.432000000000004</v>
      </c>
      <c r="Y18" s="375">
        <v>5</v>
      </c>
      <c r="Z18" s="375">
        <v>0</v>
      </c>
      <c r="AA18" s="1513">
        <v>0</v>
      </c>
      <c r="AB18" s="372">
        <v>162.73399999999998</v>
      </c>
      <c r="AC18" s="375">
        <v>12.77580922067901</v>
      </c>
      <c r="AD18" s="375">
        <v>1.9930000000000001</v>
      </c>
      <c r="AE18" s="375">
        <v>9.4242893518518507</v>
      </c>
      <c r="AF18" s="375">
        <v>-7.4312893518518504</v>
      </c>
      <c r="AG18" s="375">
        <v>0</v>
      </c>
      <c r="AH18" s="372">
        <v>162.73811266965762</v>
      </c>
      <c r="AI18" s="1513">
        <v>4.1126696576441191E-3</v>
      </c>
      <c r="AJ18" s="376">
        <v>2.4820697895150943</v>
      </c>
      <c r="AK18" s="375">
        <v>-9.535580991573795</v>
      </c>
    </row>
    <row r="19" spans="1:37" ht="15" customHeight="1" x14ac:dyDescent="0.2">
      <c r="A19" s="86"/>
      <c r="B19" s="2533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4.2</v>
      </c>
      <c r="I19" s="375">
        <v>0</v>
      </c>
      <c r="J19" s="375">
        <v>0</v>
      </c>
      <c r="K19" s="375">
        <v>2.7999675925925902</v>
      </c>
      <c r="L19" s="377">
        <v>390.02103240740746</v>
      </c>
      <c r="M19" s="377">
        <v>395.22372920047508</v>
      </c>
      <c r="N19" s="375">
        <v>5.2026967930676165</v>
      </c>
      <c r="O19" s="377">
        <v>395.22372920047508</v>
      </c>
      <c r="P19" s="375">
        <v>5.2026967930676165</v>
      </c>
      <c r="Q19" s="375">
        <v>0</v>
      </c>
      <c r="R19" s="375">
        <v>0</v>
      </c>
      <c r="S19" s="87"/>
      <c r="T19" s="378" t="s">
        <v>44</v>
      </c>
      <c r="U19" s="375">
        <v>4.6299461670402025</v>
      </c>
      <c r="V19" s="375">
        <v>4.6299461670402025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391.82100000000003</v>
      </c>
      <c r="AC19" s="375">
        <v>32.418419367283953</v>
      </c>
      <c r="AD19" s="375">
        <v>2.4249999999999998</v>
      </c>
      <c r="AE19" s="375">
        <v>2.7999675925925902</v>
      </c>
      <c r="AF19" s="375">
        <v>-0.37496759259259038</v>
      </c>
      <c r="AG19" s="375">
        <v>0</v>
      </c>
      <c r="AH19" s="377">
        <v>395.22372920047508</v>
      </c>
      <c r="AI19" s="1513">
        <v>3.4027292004750507</v>
      </c>
      <c r="AJ19" s="376">
        <v>4.8820228985599385</v>
      </c>
      <c r="AK19" s="375">
        <v>4.6299461670402025</v>
      </c>
    </row>
    <row r="20" spans="1:37" ht="15" customHeight="1" x14ac:dyDescent="0.2">
      <c r="A20" s="86"/>
      <c r="B20" s="2533" t="s">
        <v>45</v>
      </c>
      <c r="C20" s="374" t="s">
        <v>46</v>
      </c>
      <c r="D20" s="374">
        <v>1390</v>
      </c>
      <c r="E20" s="375">
        <v>-30.396999999999998</v>
      </c>
      <c r="F20" s="375">
        <v>0</v>
      </c>
      <c r="G20" s="375">
        <v>0</v>
      </c>
      <c r="H20" s="375">
        <v>44.800000000000004</v>
      </c>
      <c r="I20" s="375">
        <v>0</v>
      </c>
      <c r="J20" s="375">
        <v>0</v>
      </c>
      <c r="K20" s="375">
        <v>65.288811342592595</v>
      </c>
      <c r="L20" s="372">
        <v>1249.5141886574074</v>
      </c>
      <c r="M20" s="372">
        <v>1265.3134873227318</v>
      </c>
      <c r="N20" s="375">
        <v>15.799298665324386</v>
      </c>
      <c r="O20" s="372">
        <v>1265.3134873227318</v>
      </c>
      <c r="P20" s="375">
        <v>15.799298665324386</v>
      </c>
      <c r="Q20" s="375">
        <v>1403.2850000000001</v>
      </c>
      <c r="R20" s="375">
        <v>-137.97151267726827</v>
      </c>
      <c r="S20" s="449"/>
      <c r="T20" s="400" t="s">
        <v>46</v>
      </c>
      <c r="U20" s="375">
        <v>-27.205909930107509</v>
      </c>
      <c r="V20" s="375">
        <v>-27.205909930107509</v>
      </c>
      <c r="W20" s="375">
        <v>0</v>
      </c>
      <c r="X20" s="375">
        <v>-9.8175000000000026</v>
      </c>
      <c r="Y20" s="375">
        <v>0</v>
      </c>
      <c r="Z20" s="375">
        <v>0</v>
      </c>
      <c r="AA20" s="1513">
        <v>-17.7</v>
      </c>
      <c r="AB20" s="372">
        <v>1287.2855</v>
      </c>
      <c r="AC20" s="375">
        <v>101.83305738811727</v>
      </c>
      <c r="AD20" s="375">
        <v>7.89</v>
      </c>
      <c r="AE20" s="375">
        <v>65.288811342592595</v>
      </c>
      <c r="AF20" s="375">
        <v>-57.398811342592595</v>
      </c>
      <c r="AG20" s="375">
        <v>0</v>
      </c>
      <c r="AH20" s="372">
        <v>1265.3134873227318</v>
      </c>
      <c r="AI20" s="1513">
        <v>-21.97201267726814</v>
      </c>
      <c r="AJ20" s="376">
        <v>10.231671446531195</v>
      </c>
      <c r="AK20" s="375">
        <v>-27.205909930107509</v>
      </c>
    </row>
    <row r="21" spans="1:37" ht="15" customHeight="1" x14ac:dyDescent="0.2">
      <c r="A21" s="86"/>
      <c r="B21" s="2533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0.14000000000000001</v>
      </c>
      <c r="I21" s="375">
        <v>0</v>
      </c>
      <c r="J21" s="375">
        <v>0</v>
      </c>
      <c r="K21" s="375">
        <v>0</v>
      </c>
      <c r="L21" s="377">
        <v>149.762</v>
      </c>
      <c r="M21" s="377">
        <v>152.24406978951509</v>
      </c>
      <c r="N21" s="375">
        <v>2.4820697895150943</v>
      </c>
      <c r="O21" s="377">
        <v>152.24406978951509</v>
      </c>
      <c r="P21" s="375">
        <v>2.4820697895150943</v>
      </c>
      <c r="Q21" s="375">
        <v>248.77199999999999</v>
      </c>
      <c r="R21" s="375">
        <v>3.2141274102972659</v>
      </c>
      <c r="S21" s="87"/>
      <c r="T21" s="740">
        <v>4</v>
      </c>
      <c r="U21" s="375">
        <v>-2.8226226374491148</v>
      </c>
      <c r="V21" s="375">
        <v>-2.8226226374491148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149.762</v>
      </c>
      <c r="AC21" s="375">
        <v>12.480166666666667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152.24406978951509</v>
      </c>
      <c r="AI21" s="1513">
        <v>2.4820697895150943</v>
      </c>
      <c r="AJ21" s="376">
        <v>60.939636556483364</v>
      </c>
      <c r="AK21" s="375">
        <v>-2.8226226374491148</v>
      </c>
    </row>
    <row r="22" spans="1:37" ht="15" customHeight="1" x14ac:dyDescent="0.2">
      <c r="A22" s="86"/>
      <c r="B22" s="2533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0.14000000000000001</v>
      </c>
      <c r="I22" s="375">
        <v>0</v>
      </c>
      <c r="J22" s="375">
        <v>0</v>
      </c>
      <c r="K22" s="375">
        <v>2.9999652777777799</v>
      </c>
      <c r="L22" s="372">
        <v>94.860034722222224</v>
      </c>
      <c r="M22" s="372">
        <v>99.742057620782163</v>
      </c>
      <c r="N22" s="375">
        <v>4.8820228985599385</v>
      </c>
      <c r="O22" s="372">
        <v>99.742057620782163</v>
      </c>
      <c r="P22" s="375">
        <v>4.8820228985599385</v>
      </c>
      <c r="Q22" s="375">
        <v>0</v>
      </c>
      <c r="R22" s="375">
        <v>0</v>
      </c>
      <c r="S22" s="87"/>
      <c r="T22" s="378">
        <v>6</v>
      </c>
      <c r="U22" s="375">
        <v>1.9785308002268494</v>
      </c>
      <c r="V22" s="375">
        <v>1.9785308002268494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97.86</v>
      </c>
      <c r="AC22" s="375">
        <v>7.9050028935185184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99.742057620782163</v>
      </c>
      <c r="AI22" s="1513">
        <v>1.8820576207821631</v>
      </c>
      <c r="AJ22" s="376">
        <v>139.6378927270016</v>
      </c>
      <c r="AK22" s="375">
        <v>1.9785308002268494</v>
      </c>
    </row>
    <row r="23" spans="1:37" ht="15" customHeight="1" x14ac:dyDescent="0.2">
      <c r="A23" s="86"/>
      <c r="B23" s="2533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3.36</v>
      </c>
      <c r="I23" s="375">
        <v>0</v>
      </c>
      <c r="J23" s="375">
        <v>0</v>
      </c>
      <c r="K23" s="375">
        <v>13.199847222222223</v>
      </c>
      <c r="L23" s="377">
        <v>87.440152777777783</v>
      </c>
      <c r="M23" s="377">
        <v>97.671824224308978</v>
      </c>
      <c r="N23" s="375">
        <v>10.231671446531195</v>
      </c>
      <c r="O23" s="377">
        <v>97.671824224308978</v>
      </c>
      <c r="P23" s="375">
        <v>10.231671446531195</v>
      </c>
      <c r="Q23" s="375">
        <v>100.62299999999999</v>
      </c>
      <c r="R23" s="375">
        <v>-2.9511757756910129</v>
      </c>
      <c r="S23" s="87"/>
      <c r="T23" s="378" t="s">
        <v>50</v>
      </c>
      <c r="U23" s="375">
        <v>-4.2298738639210285</v>
      </c>
      <c r="V23" s="375">
        <v>-4.2298738639210285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100.64</v>
      </c>
      <c r="AC23" s="375">
        <v>7.2866793981481486</v>
      </c>
      <c r="AD23" s="375">
        <v>0.49299999999999999</v>
      </c>
      <c r="AE23" s="375">
        <v>13.199847222222223</v>
      </c>
      <c r="AF23" s="375">
        <v>-12.706847222222223</v>
      </c>
      <c r="AG23" s="375">
        <v>0</v>
      </c>
      <c r="AH23" s="377">
        <v>97.671824224308978</v>
      </c>
      <c r="AI23" s="1513">
        <v>-2.968175775691023</v>
      </c>
      <c r="AJ23" s="376">
        <v>0</v>
      </c>
      <c r="AK23" s="375">
        <v>-4.2298738639210285</v>
      </c>
    </row>
    <row r="24" spans="1:37" ht="15" customHeight="1" thickBot="1" x14ac:dyDescent="0.3">
      <c r="A24" s="86"/>
      <c r="B24" s="2533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0.42</v>
      </c>
      <c r="I24" s="90">
        <v>0</v>
      </c>
      <c r="J24" s="90">
        <v>0</v>
      </c>
      <c r="K24" s="90">
        <v>9.3968356481481496</v>
      </c>
      <c r="L24" s="372">
        <v>287.18316435185181</v>
      </c>
      <c r="M24" s="372">
        <v>292.53283310867613</v>
      </c>
      <c r="N24" s="90">
        <v>5.3496687568243146</v>
      </c>
      <c r="O24" s="372">
        <v>292.53283310867613</v>
      </c>
      <c r="P24" s="90">
        <v>5.3496687568243146</v>
      </c>
      <c r="Q24" s="90">
        <v>296.60399999999998</v>
      </c>
      <c r="R24" s="90">
        <v>-4.0711668913238555</v>
      </c>
      <c r="S24" s="103"/>
      <c r="T24" s="740" t="s">
        <v>52</v>
      </c>
      <c r="U24" s="90">
        <v>0.8485773539089223</v>
      </c>
      <c r="V24" s="90">
        <v>0.8485773539089223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296.58</v>
      </c>
      <c r="AC24" s="90">
        <v>23.931930362654317</v>
      </c>
      <c r="AD24" s="90">
        <v>0.79300000000000004</v>
      </c>
      <c r="AE24" s="90">
        <v>9.3968356481481496</v>
      </c>
      <c r="AF24" s="90">
        <v>-8.6038356481481504</v>
      </c>
      <c r="AG24" s="90">
        <v>0</v>
      </c>
      <c r="AH24" s="372">
        <v>292.53283310867613</v>
      </c>
      <c r="AI24" s="90">
        <v>-4.0471668913238545</v>
      </c>
      <c r="AJ24" s="376">
        <v>110.72921429432154</v>
      </c>
      <c r="AK24" s="90">
        <v>0.8485773539089223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-21.388999999999996</v>
      </c>
      <c r="F25" s="275">
        <v>54</v>
      </c>
      <c r="G25" s="275">
        <v>0</v>
      </c>
      <c r="H25" s="275">
        <v>57.260000000000005</v>
      </c>
      <c r="I25" s="275">
        <v>0</v>
      </c>
      <c r="J25" s="275">
        <v>0</v>
      </c>
      <c r="K25" s="275">
        <v>104.60969907407407</v>
      </c>
      <c r="L25" s="93">
        <v>2665.7413009259258</v>
      </c>
      <c r="M25" s="93">
        <v>2648.5531703738402</v>
      </c>
      <c r="N25" s="275">
        <v>-17.188130552085568</v>
      </c>
      <c r="O25" s="93">
        <v>2648.5531703738402</v>
      </c>
      <c r="P25" s="275">
        <v>-17.188130552085568</v>
      </c>
      <c r="Q25" s="275">
        <v>2789.1610000000001</v>
      </c>
      <c r="R25" s="275">
        <v>-140.60782962615986</v>
      </c>
      <c r="T25" s="92" t="s">
        <v>47</v>
      </c>
      <c r="U25" s="275">
        <v>-35.701374317541195</v>
      </c>
      <c r="V25" s="275">
        <v>-35.701374317541195</v>
      </c>
      <c r="W25" s="275">
        <v>0</v>
      </c>
      <c r="X25" s="275">
        <v>-35.373199999999997</v>
      </c>
      <c r="Y25" s="275">
        <v>7</v>
      </c>
      <c r="Z25" s="275">
        <v>0</v>
      </c>
      <c r="AA25" s="275">
        <v>-18.7</v>
      </c>
      <c r="AB25" s="93">
        <v>2669.2777999999998</v>
      </c>
      <c r="AC25" s="275">
        <v>213.72234174382714</v>
      </c>
      <c r="AD25" s="275">
        <v>15.708</v>
      </c>
      <c r="AE25" s="275">
        <v>104.60969907407407</v>
      </c>
      <c r="AF25" s="275">
        <v>-88.901699074074074</v>
      </c>
      <c r="AG25" s="275">
        <v>0</v>
      </c>
      <c r="AH25" s="93">
        <v>2648.5531703738402</v>
      </c>
      <c r="AI25" s="275">
        <v>-20.72462962615964</v>
      </c>
      <c r="AJ25" s="98">
        <v>-7.8609115789762427</v>
      </c>
      <c r="AK25" s="275">
        <v>-35.701374317541195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10.106000000000002</v>
      </c>
      <c r="F26" s="90">
        <v>54</v>
      </c>
      <c r="G26" s="90">
        <v>0</v>
      </c>
      <c r="H26" s="90">
        <v>8.4</v>
      </c>
      <c r="I26" s="90">
        <v>0</v>
      </c>
      <c r="J26" s="90">
        <v>0</v>
      </c>
      <c r="K26" s="90">
        <v>13.724239583333331</v>
      </c>
      <c r="L26" s="270">
        <v>796.9817604166667</v>
      </c>
      <c r="M26" s="270">
        <v>741.04889830782554</v>
      </c>
      <c r="N26" s="90">
        <v>-55.932862108841164</v>
      </c>
      <c r="O26" s="270">
        <v>741.04889830782554</v>
      </c>
      <c r="P26" s="90">
        <v>-55.932862108841164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-25.555700000000002</v>
      </c>
      <c r="Y26" s="90">
        <v>7</v>
      </c>
      <c r="Z26" s="90">
        <v>0</v>
      </c>
      <c r="AA26" s="90">
        <v>-1</v>
      </c>
      <c r="AB26" s="270">
        <v>2024.4358</v>
      </c>
      <c r="AC26" s="90">
        <v>60.28550503472222</v>
      </c>
      <c r="AD26" s="90">
        <v>6.2910000000000004</v>
      </c>
      <c r="AE26" s="90">
        <v>13.724239583333331</v>
      </c>
      <c r="AF26" s="90">
        <v>-7.4332395833333305</v>
      </c>
      <c r="AG26" s="90">
        <v>0</v>
      </c>
      <c r="AH26" s="270">
        <v>741.04889830782554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-1.5039999999999836</v>
      </c>
      <c r="F27" s="90">
        <v>54</v>
      </c>
      <c r="G27" s="90">
        <v>0</v>
      </c>
      <c r="H27" s="90">
        <v>70.943870967741944</v>
      </c>
      <c r="I27" s="90">
        <v>0</v>
      </c>
      <c r="J27" s="90">
        <v>0</v>
      </c>
      <c r="K27" s="90">
        <v>198.89457175925924</v>
      </c>
      <c r="L27" s="270">
        <v>6113.6575572729989</v>
      </c>
      <c r="M27" s="270">
        <v>6079.5932931976949</v>
      </c>
      <c r="N27" s="90">
        <v>-34.064264075303981</v>
      </c>
      <c r="O27" s="270">
        <v>6087</v>
      </c>
      <c r="P27" s="90">
        <v>-26.657557272998929</v>
      </c>
      <c r="Q27" s="90"/>
      <c r="R27" s="90"/>
      <c r="T27" s="272"/>
      <c r="U27" s="90">
        <v>-118.68835831299657</v>
      </c>
      <c r="V27" s="90">
        <v>-116</v>
      </c>
      <c r="W27" s="90">
        <v>0</v>
      </c>
      <c r="X27" s="90">
        <v>-86.09545</v>
      </c>
      <c r="Y27" s="90">
        <v>7</v>
      </c>
      <c r="Z27" s="90">
        <v>0</v>
      </c>
      <c r="AA27" s="90">
        <v>-33.200000000000003</v>
      </c>
      <c r="AB27" s="270">
        <v>6146.256679032258</v>
      </c>
      <c r="AC27" s="90">
        <v>495.61350893941653</v>
      </c>
      <c r="AD27" s="90">
        <v>45.009</v>
      </c>
      <c r="AE27" s="90">
        <v>198.89457175925924</v>
      </c>
      <c r="AF27" s="90">
        <v>-153.88557175925922</v>
      </c>
      <c r="AG27" s="90">
        <v>0</v>
      </c>
      <c r="AH27" s="270">
        <v>6087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8</v>
      </c>
      <c r="G29" s="90">
        <v>0</v>
      </c>
      <c r="H29" s="90">
        <v>21</v>
      </c>
      <c r="I29" s="90">
        <v>0</v>
      </c>
      <c r="J29" s="90">
        <v>0</v>
      </c>
      <c r="K29" s="90">
        <v>41.809649305555553</v>
      </c>
      <c r="L29" s="270">
        <v>955.9653506944444</v>
      </c>
      <c r="M29" s="270">
        <v>1008.8008637468432</v>
      </c>
      <c r="N29" s="90">
        <v>52.835513052398824</v>
      </c>
      <c r="O29" s="270">
        <v>1084.2908649887659</v>
      </c>
      <c r="P29" s="90">
        <v>128.32551429432147</v>
      </c>
      <c r="Q29" s="90"/>
      <c r="R29" s="90"/>
      <c r="T29" s="272"/>
      <c r="U29" s="90">
        <v>18.513966450932571</v>
      </c>
      <c r="V29" s="90">
        <v>-12.275780190766682</v>
      </c>
      <c r="W29" s="90">
        <v>0</v>
      </c>
      <c r="X29" s="90">
        <v>0.4562999999999966</v>
      </c>
      <c r="Y29" s="90">
        <v>0</v>
      </c>
      <c r="Z29" s="90">
        <v>0</v>
      </c>
      <c r="AA29" s="90">
        <v>5.14</v>
      </c>
      <c r="AB29" s="270">
        <v>1015.3712999999999</v>
      </c>
      <c r="AC29" s="90">
        <v>81.130137557870356</v>
      </c>
      <c r="AD29" s="90">
        <v>39.524999999999999</v>
      </c>
      <c r="AE29" s="90">
        <v>41.809649305555553</v>
      </c>
      <c r="AF29" s="90">
        <v>-2.2846493055555541</v>
      </c>
      <c r="AG29" s="90">
        <v>0</v>
      </c>
      <c r="AH29" s="270">
        <v>1084.2908649887659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8</v>
      </c>
      <c r="G30" s="276">
        <v>0</v>
      </c>
      <c r="H30" s="276">
        <v>21</v>
      </c>
      <c r="I30" s="276">
        <v>0</v>
      </c>
      <c r="J30" s="276">
        <v>0</v>
      </c>
      <c r="K30" s="276">
        <v>41.809649305555553</v>
      </c>
      <c r="L30" s="99">
        <v>955.9653506944444</v>
      </c>
      <c r="M30" s="99">
        <v>1008.8008637468432</v>
      </c>
      <c r="N30" s="276">
        <v>52.835513052398824</v>
      </c>
      <c r="O30" s="99">
        <v>1084.2908649887659</v>
      </c>
      <c r="P30" s="276">
        <v>128.32551429432147</v>
      </c>
      <c r="Q30" s="276">
        <v>0</v>
      </c>
      <c r="R30" s="276">
        <v>0</v>
      </c>
      <c r="T30" s="100">
        <v>2</v>
      </c>
      <c r="U30" s="276">
        <v>18.513966450932571</v>
      </c>
      <c r="V30" s="276">
        <v>-12.275780190766682</v>
      </c>
      <c r="W30" s="276">
        <v>0</v>
      </c>
      <c r="X30" s="276">
        <v>0.4562999999999966</v>
      </c>
      <c r="Y30" s="276">
        <v>0</v>
      </c>
      <c r="Z30" s="276">
        <v>0</v>
      </c>
      <c r="AA30" s="276">
        <v>5.14</v>
      </c>
      <c r="AB30" s="99">
        <v>1015.3712999999999</v>
      </c>
      <c r="AC30" s="276">
        <v>81.130137557870356</v>
      </c>
      <c r="AD30" s="276">
        <v>39.524999999999999</v>
      </c>
      <c r="AE30" s="276">
        <v>41.809649305555553</v>
      </c>
      <c r="AF30" s="276">
        <v>-2.2846493055555541</v>
      </c>
      <c r="AG30" s="276">
        <v>0</v>
      </c>
      <c r="AH30" s="99">
        <v>1084.2908649887659</v>
      </c>
      <c r="AI30" s="276">
        <v>68.919564988765956</v>
      </c>
      <c r="AJ30" s="276">
        <v>178.81227119922369</v>
      </c>
      <c r="AK30" s="276">
        <v>-12.275780190766682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-7.4770000000000003</v>
      </c>
      <c r="F31" s="375">
        <v>69</v>
      </c>
      <c r="G31" s="375">
        <v>0</v>
      </c>
      <c r="H31" s="375">
        <v>21</v>
      </c>
      <c r="I31" s="375">
        <v>0</v>
      </c>
      <c r="J31" s="375">
        <v>0</v>
      </c>
      <c r="K31" s="375">
        <v>25.49276851851852</v>
      </c>
      <c r="L31" s="99">
        <v>1415.0302314814815</v>
      </c>
      <c r="M31" s="99">
        <v>1204.3909409125445</v>
      </c>
      <c r="N31" s="375">
        <v>-210.63929056893699</v>
      </c>
      <c r="O31" s="99">
        <v>1294.5172253881142</v>
      </c>
      <c r="P31" s="375">
        <v>-120.51300609336727</v>
      </c>
      <c r="Q31" s="375">
        <v>2385.2020000000002</v>
      </c>
      <c r="R31" s="375">
        <v>-6.3939096231201802</v>
      </c>
      <c r="S31" s="103"/>
      <c r="T31" s="740">
        <v>3</v>
      </c>
      <c r="U31" s="375">
        <v>31.334695463486241</v>
      </c>
      <c r="V31" s="375">
        <v>-4.4339726853454522</v>
      </c>
      <c r="W31" s="375">
        <v>0</v>
      </c>
      <c r="X31" s="375">
        <v>-8.626750000000003</v>
      </c>
      <c r="Y31" s="375">
        <v>4</v>
      </c>
      <c r="Z31" s="375">
        <v>0</v>
      </c>
      <c r="AA31" s="1513">
        <v>4.0999999999999996</v>
      </c>
      <c r="AB31" s="99">
        <v>1370.9962499999999</v>
      </c>
      <c r="AC31" s="375">
        <v>112.12529012345679</v>
      </c>
      <c r="AD31" s="375">
        <v>11.132</v>
      </c>
      <c r="AE31" s="375">
        <v>25.49276851851852</v>
      </c>
      <c r="AF31" s="375">
        <v>-14.360768518518521</v>
      </c>
      <c r="AG31" s="375">
        <v>0</v>
      </c>
      <c r="AH31" s="99">
        <v>1294.5172253881142</v>
      </c>
      <c r="AI31" s="1513">
        <v>-76.479024611885734</v>
      </c>
      <c r="AJ31" s="375">
        <v>59.742958200954263</v>
      </c>
      <c r="AK31" s="375">
        <v>-4.4339726853454522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35</v>
      </c>
      <c r="G32" s="375">
        <v>0</v>
      </c>
      <c r="H32" s="375">
        <v>2.8000000000000003</v>
      </c>
      <c r="I32" s="375">
        <v>0</v>
      </c>
      <c r="J32" s="375">
        <v>0</v>
      </c>
      <c r="K32" s="375">
        <v>3.50858449074074</v>
      </c>
      <c r="L32" s="99">
        <v>384.69341550925924</v>
      </c>
      <c r="M32" s="99">
        <v>344.65250393028305</v>
      </c>
      <c r="N32" s="375">
        <v>-40.040911578976193</v>
      </c>
      <c r="O32" s="99">
        <v>344.65250393028305</v>
      </c>
      <c r="P32" s="375">
        <v>-40.040911578976193</v>
      </c>
      <c r="Q32" s="375">
        <v>0</v>
      </c>
      <c r="R32" s="375">
        <v>0</v>
      </c>
      <c r="S32" s="103"/>
      <c r="T32" s="101">
        <v>1</v>
      </c>
      <c r="U32" s="375">
        <v>7.4013273601266292</v>
      </c>
      <c r="V32" s="375">
        <v>7.4013273601266292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356.02200000000005</v>
      </c>
      <c r="AC32" s="375">
        <v>29.376117959104942</v>
      </c>
      <c r="AD32" s="375">
        <v>9.6219999999999999</v>
      </c>
      <c r="AE32" s="375">
        <v>3.50858449074074</v>
      </c>
      <c r="AF32" s="375">
        <v>6.1134155092592604</v>
      </c>
      <c r="AG32" s="375">
        <v>0</v>
      </c>
      <c r="AH32" s="99">
        <v>344.65250393028305</v>
      </c>
      <c r="AI32" s="1513">
        <v>-11.369496069717002</v>
      </c>
      <c r="AJ32" s="375">
        <v>0</v>
      </c>
      <c r="AK32" s="375">
        <v>7.4013273601266292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20.86</v>
      </c>
      <c r="I33" s="90">
        <v>0</v>
      </c>
      <c r="J33" s="90">
        <v>0</v>
      </c>
      <c r="K33" s="90">
        <v>1.5586261574074101</v>
      </c>
      <c r="L33" s="99">
        <v>1362.6853738425928</v>
      </c>
      <c r="M33" s="99">
        <v>1349.5394056928374</v>
      </c>
      <c r="N33" s="90">
        <v>-13.14596814975539</v>
      </c>
      <c r="O33" s="99">
        <v>1349.5394056928374</v>
      </c>
      <c r="P33" s="90">
        <v>-13.14596814975539</v>
      </c>
      <c r="Q33" s="90">
        <v>1740.98</v>
      </c>
      <c r="R33" s="90">
        <v>-46.788090376879609</v>
      </c>
      <c r="S33" s="103"/>
      <c r="T33" s="740">
        <v>2</v>
      </c>
      <c r="U33" s="90">
        <v>-6.6915744840139268</v>
      </c>
      <c r="V33" s="90">
        <v>-6.6915744840139268</v>
      </c>
      <c r="W33" s="90">
        <v>0</v>
      </c>
      <c r="X33" s="90">
        <v>19.561699999999995</v>
      </c>
      <c r="Y33" s="90">
        <v>0</v>
      </c>
      <c r="Z33" s="90">
        <v>0</v>
      </c>
      <c r="AA33" s="90">
        <v>0</v>
      </c>
      <c r="AB33" s="99">
        <v>1363.8057000000001</v>
      </c>
      <c r="AC33" s="90">
        <v>113.52058948688273</v>
      </c>
      <c r="AD33" s="90">
        <v>22.709</v>
      </c>
      <c r="AE33" s="90">
        <v>1.5586261574074101</v>
      </c>
      <c r="AF33" s="90">
        <v>21.15037384259259</v>
      </c>
      <c r="AG33" s="90">
        <v>0</v>
      </c>
      <c r="AH33" s="99">
        <v>1349.5394056928374</v>
      </c>
      <c r="AI33" s="90">
        <v>-14.266294307162752</v>
      </c>
      <c r="AJ33" s="90">
        <v>0</v>
      </c>
      <c r="AK33" s="90">
        <v>-6.6915744840139268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24.404</v>
      </c>
      <c r="F34" s="275">
        <v>112</v>
      </c>
      <c r="G34" s="275">
        <v>0</v>
      </c>
      <c r="H34" s="275">
        <v>65.66</v>
      </c>
      <c r="I34" s="275">
        <v>0</v>
      </c>
      <c r="J34" s="275">
        <v>0</v>
      </c>
      <c r="K34" s="275">
        <v>72.369628472222217</v>
      </c>
      <c r="L34" s="93">
        <v>4118.3743715277778</v>
      </c>
      <c r="M34" s="93">
        <v>3907.3837142825078</v>
      </c>
      <c r="N34" s="275">
        <v>-210.99065724527009</v>
      </c>
      <c r="O34" s="93">
        <v>4073</v>
      </c>
      <c r="P34" s="275">
        <v>-45.374371527777839</v>
      </c>
      <c r="Q34" s="275">
        <v>4126.1820000000007</v>
      </c>
      <c r="R34" s="275">
        <v>-53.182000000000698</v>
      </c>
      <c r="S34" s="449"/>
      <c r="T34" s="96" t="s">
        <v>54</v>
      </c>
      <c r="U34" s="275">
        <v>50.55841479053106</v>
      </c>
      <c r="V34" s="275">
        <v>-16</v>
      </c>
      <c r="W34" s="275">
        <v>0</v>
      </c>
      <c r="X34" s="275">
        <v>9.1112499999999894</v>
      </c>
      <c r="Y34" s="275">
        <v>4</v>
      </c>
      <c r="Z34" s="275">
        <v>0</v>
      </c>
      <c r="AA34" s="275">
        <v>14.339999999999998</v>
      </c>
      <c r="AB34" s="93">
        <v>4106.1952499999998</v>
      </c>
      <c r="AC34" s="275">
        <v>336.15213512731481</v>
      </c>
      <c r="AD34" s="275">
        <v>82.988</v>
      </c>
      <c r="AE34" s="275">
        <v>72.369628472222217</v>
      </c>
      <c r="AF34" s="275">
        <v>10.618371527777782</v>
      </c>
      <c r="AG34" s="275">
        <v>0</v>
      </c>
      <c r="AH34" s="93">
        <v>4073</v>
      </c>
      <c r="AI34" s="275">
        <v>-33.19524999999976</v>
      </c>
      <c r="AJ34" s="275">
        <v>0</v>
      </c>
      <c r="AK34" s="275">
        <v>-16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10232.031928800778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10252.451929032257</v>
      </c>
      <c r="AC35" s="118"/>
      <c r="AD35" s="118"/>
      <c r="AE35" s="118"/>
      <c r="AF35" s="118"/>
      <c r="AG35" s="118">
        <v>0</v>
      </c>
      <c r="AH35" s="99">
        <v>10160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22.900000000000016</v>
      </c>
      <c r="F36" s="108">
        <v>166</v>
      </c>
      <c r="G36" s="108">
        <v>0</v>
      </c>
      <c r="H36" s="108">
        <v>136.60387096774195</v>
      </c>
      <c r="I36" s="108">
        <v>0</v>
      </c>
      <c r="J36" s="442">
        <v>0</v>
      </c>
      <c r="K36" s="108">
        <v>271.26420023148148</v>
      </c>
      <c r="L36" s="108">
        <v>10232.031928800778</v>
      </c>
      <c r="M36" s="108">
        <v>9986.9770074802036</v>
      </c>
      <c r="N36" s="108">
        <v>-245.05492132057407</v>
      </c>
      <c r="O36" s="108">
        <v>10215.052496870132</v>
      </c>
      <c r="P36" s="108">
        <v>-16.97943193064566</v>
      </c>
      <c r="Q36" s="108">
        <v>10442.363000000001</v>
      </c>
      <c r="R36" s="108">
        <v>-227.31050312986918</v>
      </c>
      <c r="S36" s="109"/>
      <c r="T36" s="105" t="s">
        <v>286</v>
      </c>
      <c r="U36" s="108">
        <v>-68.129943522465453</v>
      </c>
      <c r="V36" s="108">
        <v>-132</v>
      </c>
      <c r="W36" s="108">
        <v>0</v>
      </c>
      <c r="X36" s="108">
        <v>-76.984200000000016</v>
      </c>
      <c r="Y36" s="108">
        <v>11</v>
      </c>
      <c r="Z36" s="108">
        <v>0</v>
      </c>
      <c r="AA36" s="108">
        <v>-18.860000000000007</v>
      </c>
      <c r="AB36" s="106">
        <v>10252.451929032257</v>
      </c>
      <c r="AC36" s="108">
        <v>831.76564406673128</v>
      </c>
      <c r="AD36" s="108">
        <v>127.997</v>
      </c>
      <c r="AE36" s="108">
        <v>271.26420023148148</v>
      </c>
      <c r="AF36" s="108">
        <v>-143.26720023148144</v>
      </c>
      <c r="AG36" s="108">
        <v>0</v>
      </c>
      <c r="AH36" s="108">
        <v>10160</v>
      </c>
      <c r="AI36" s="108">
        <v>-92.451929032256885</v>
      </c>
      <c r="AJ36" s="110" t="s">
        <v>320</v>
      </c>
      <c r="AK36" s="108">
        <v>-132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37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1.4000000000000001</v>
      </c>
      <c r="I39" s="276">
        <v>0</v>
      </c>
      <c r="J39" s="276">
        <v>0</v>
      </c>
      <c r="K39" s="276">
        <v>0</v>
      </c>
      <c r="L39" s="266">
        <v>274.12800000000004</v>
      </c>
      <c r="M39" s="266">
        <v>253.79929588199997</v>
      </c>
      <c r="N39" s="276">
        <v>-20.328704118000076</v>
      </c>
      <c r="O39" s="266">
        <v>253.79929588199997</v>
      </c>
      <c r="P39" s="276">
        <v>-20.328704118000076</v>
      </c>
      <c r="Q39" s="276">
        <v>0</v>
      </c>
      <c r="R39" s="276"/>
      <c r="S39" s="116"/>
      <c r="T39" s="266">
        <v>1</v>
      </c>
      <c r="U39" s="276">
        <v>15.432803067000009</v>
      </c>
      <c r="V39" s="276">
        <v>15.432803067000009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244.22800000000007</v>
      </c>
      <c r="AC39" s="276">
        <v>20.352333333333338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253.79929588199997</v>
      </c>
      <c r="AI39" s="276">
        <v>9.5712958819999017</v>
      </c>
      <c r="AJ39" s="276">
        <v>9.5712958819999017</v>
      </c>
      <c r="AK39" s="276">
        <v>15.432803067000009</v>
      </c>
    </row>
    <row r="40" spans="1:37" ht="15" customHeight="1" x14ac:dyDescent="0.2">
      <c r="A40" s="86"/>
      <c r="B40" s="2533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1.4000000000000001</v>
      </c>
      <c r="I40" s="375">
        <v>0</v>
      </c>
      <c r="J40" s="375">
        <v>0</v>
      </c>
      <c r="K40" s="375">
        <v>0</v>
      </c>
      <c r="L40" s="374">
        <v>416.6</v>
      </c>
      <c r="M40" s="374">
        <v>410.05105158600003</v>
      </c>
      <c r="N40" s="375">
        <v>-6.5489484139999945</v>
      </c>
      <c r="O40" s="374">
        <v>410.05105158600003</v>
      </c>
      <c r="P40" s="375">
        <v>-6.5489484139999945</v>
      </c>
      <c r="Q40" s="375">
        <v>0</v>
      </c>
      <c r="R40" s="375"/>
      <c r="S40" s="116"/>
      <c r="T40" s="374">
        <v>3</v>
      </c>
      <c r="U40" s="375">
        <v>-1.2726827189999881</v>
      </c>
      <c r="V40" s="375">
        <v>-1.2726827189999881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412.70000000000005</v>
      </c>
      <c r="AC40" s="375">
        <v>34.391666666666673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410.05105158600003</v>
      </c>
      <c r="AI40" s="375">
        <v>-2.6489484140000172</v>
      </c>
      <c r="AJ40" s="375">
        <v>-2.6489484140000172</v>
      </c>
      <c r="AK40" s="375">
        <v>-1.2726827189999881</v>
      </c>
    </row>
    <row r="41" spans="1:37" ht="15" customHeight="1" x14ac:dyDescent="0.2">
      <c r="A41" s="86"/>
      <c r="B41" s="2533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2.2627777777777776</v>
      </c>
      <c r="L41" s="374">
        <v>177.73722222222221</v>
      </c>
      <c r="M41" s="374">
        <v>178.01156999999998</v>
      </c>
      <c r="N41" s="375">
        <v>0.27434777777776276</v>
      </c>
      <c r="O41" s="374">
        <v>178.01156999999998</v>
      </c>
      <c r="P41" s="375">
        <v>0.27434777777776276</v>
      </c>
      <c r="Q41" s="375">
        <v>0</v>
      </c>
      <c r="R41" s="375"/>
      <c r="S41" s="116"/>
      <c r="T41" s="374">
        <v>4</v>
      </c>
      <c r="U41" s="375">
        <v>-2.0001300000000128</v>
      </c>
      <c r="V41" s="375">
        <v>-2.0001300000000128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2.2627777777777776</v>
      </c>
      <c r="AF41" s="375">
        <v>-1.5757777777777775</v>
      </c>
      <c r="AG41" s="375">
        <v>0</v>
      </c>
      <c r="AH41" s="374">
        <v>178.01156999999998</v>
      </c>
      <c r="AI41" s="375">
        <v>-1.9884300000000223</v>
      </c>
      <c r="AJ41" s="375">
        <v>-1.9884300000000223</v>
      </c>
      <c r="AK41" s="375">
        <v>-2.0001300000000128</v>
      </c>
    </row>
    <row r="42" spans="1:37" ht="15" customHeight="1" x14ac:dyDescent="0.2">
      <c r="A42" s="86"/>
      <c r="B42" s="2533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92.54</v>
      </c>
      <c r="I42" s="375">
        <v>0</v>
      </c>
      <c r="J42" s="375">
        <v>0</v>
      </c>
      <c r="K42" s="375">
        <v>8.9374722222222225</v>
      </c>
      <c r="L42" s="374">
        <v>2426.3425277777778</v>
      </c>
      <c r="M42" s="374">
        <v>2456.8035999265003</v>
      </c>
      <c r="N42" s="375">
        <v>30.461072148722451</v>
      </c>
      <c r="O42" s="374">
        <v>2456.8035999265003</v>
      </c>
      <c r="P42" s="375">
        <v>30.461072148722451</v>
      </c>
      <c r="Q42" s="375">
        <v>0</v>
      </c>
      <c r="R42" s="375"/>
      <c r="S42" s="116"/>
      <c r="T42" s="374" t="s">
        <v>95</v>
      </c>
      <c r="U42" s="375">
        <v>-14.324042750420176</v>
      </c>
      <c r="V42" s="375">
        <v>-14.324042750420176</v>
      </c>
      <c r="W42" s="375">
        <v>0</v>
      </c>
      <c r="X42" s="375">
        <v>-23.8</v>
      </c>
      <c r="Y42" s="375">
        <v>0</v>
      </c>
      <c r="Z42" s="375">
        <v>-15</v>
      </c>
      <c r="AA42" s="375">
        <v>39</v>
      </c>
      <c r="AB42" s="374">
        <v>2435.48</v>
      </c>
      <c r="AC42" s="375">
        <v>202.95666666666668</v>
      </c>
      <c r="AD42" s="375">
        <v>9.6059999999999999</v>
      </c>
      <c r="AE42" s="375">
        <v>8.9374722222222225</v>
      </c>
      <c r="AF42" s="375">
        <v>0.66852777777777739</v>
      </c>
      <c r="AG42" s="375">
        <v>0</v>
      </c>
      <c r="AH42" s="374">
        <v>2456.8035999265003</v>
      </c>
      <c r="AI42" s="375">
        <v>21.323599926500265</v>
      </c>
      <c r="AJ42" s="375">
        <v>21.323599926500265</v>
      </c>
      <c r="AK42" s="375">
        <v>-14.324042750420176</v>
      </c>
    </row>
    <row r="43" spans="1:37" ht="15" customHeight="1" x14ac:dyDescent="0.2">
      <c r="A43" s="86"/>
      <c r="B43" s="2533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0.14000000000000001</v>
      </c>
      <c r="I43" s="375">
        <v>0</v>
      </c>
      <c r="J43" s="375">
        <v>0</v>
      </c>
      <c r="K43" s="375">
        <v>0</v>
      </c>
      <c r="L43" s="374">
        <v>204.911</v>
      </c>
      <c r="M43" s="374">
        <v>204.9265946214276</v>
      </c>
      <c r="N43" s="375">
        <v>1.5594621427595712E-2</v>
      </c>
      <c r="O43" s="374">
        <v>204.9265946214276</v>
      </c>
      <c r="P43" s="375">
        <v>1.5594621427595712E-2</v>
      </c>
      <c r="Q43" s="375">
        <v>0</v>
      </c>
      <c r="R43" s="375"/>
      <c r="S43" s="116"/>
      <c r="T43" s="374" t="s">
        <v>96</v>
      </c>
      <c r="U43" s="375">
        <v>-8.4053785724051977E-3</v>
      </c>
      <c r="V43" s="375">
        <v>-8.4053785724051977E-3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204.911</v>
      </c>
      <c r="AC43" s="375">
        <v>17.075916666666668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204.9265946214276</v>
      </c>
      <c r="AI43" s="375">
        <v>1.5594621427595712E-2</v>
      </c>
      <c r="AJ43" s="375">
        <v>1.5594621427595712E-2</v>
      </c>
      <c r="AK43" s="375">
        <v>-8.4053785724051977E-3</v>
      </c>
    </row>
    <row r="44" spans="1:37" ht="15" customHeight="1" x14ac:dyDescent="0.2">
      <c r="A44" s="86"/>
      <c r="B44" s="2533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2.8000000000000003</v>
      </c>
      <c r="I44" s="375">
        <v>0</v>
      </c>
      <c r="J44" s="375">
        <v>0</v>
      </c>
      <c r="K44" s="375">
        <v>0</v>
      </c>
      <c r="L44" s="374">
        <v>696.78100000000006</v>
      </c>
      <c r="M44" s="374">
        <v>667.88176100739997</v>
      </c>
      <c r="N44" s="375">
        <v>-28.89923899260009</v>
      </c>
      <c r="O44" s="374">
        <v>667.88176100739997</v>
      </c>
      <c r="P44" s="375">
        <v>-28.89923899260009</v>
      </c>
      <c r="Q44" s="375">
        <v>0</v>
      </c>
      <c r="R44" s="375"/>
      <c r="S44" s="116"/>
      <c r="T44" s="374" t="s">
        <v>97</v>
      </c>
      <c r="U44" s="375">
        <v>-10.231238992600083</v>
      </c>
      <c r="V44" s="375">
        <v>-10.231238992600083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696.78100000000006</v>
      </c>
      <c r="AC44" s="375">
        <v>58.065083333333341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667.88176100739997</v>
      </c>
      <c r="AI44" s="375">
        <v>-28.89923899260009</v>
      </c>
      <c r="AJ44" s="375">
        <v>-28.89923899260009</v>
      </c>
      <c r="AK44" s="375">
        <v>-10.231238992600083</v>
      </c>
    </row>
    <row r="45" spans="1:37" ht="15" hidden="1" customHeight="1" x14ac:dyDescent="0.2">
      <c r="A45" s="86"/>
      <c r="B45" s="2533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33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33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1.8767164351851853</v>
      </c>
      <c r="L47" s="374">
        <v>73.123283564814813</v>
      </c>
      <c r="M47" s="374">
        <v>46.321457555088003</v>
      </c>
      <c r="N47" s="375">
        <v>-26.80182600972681</v>
      </c>
      <c r="O47" s="374">
        <v>46.321457555088003</v>
      </c>
      <c r="P47" s="375">
        <v>-26.80182600972681</v>
      </c>
      <c r="Q47" s="375">
        <v>0</v>
      </c>
      <c r="R47" s="375"/>
      <c r="S47" s="87"/>
      <c r="T47" s="374" t="s">
        <v>98</v>
      </c>
      <c r="U47" s="375">
        <v>43.349457555088001</v>
      </c>
      <c r="V47" s="375">
        <v>43.349457555088001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1.8767164351851853</v>
      </c>
      <c r="AF47" s="375">
        <v>-1.5707164351851852</v>
      </c>
      <c r="AG47" s="375">
        <v>0</v>
      </c>
      <c r="AH47" s="374">
        <v>46.321457555088003</v>
      </c>
      <c r="AI47" s="375">
        <v>-28.678542444911997</v>
      </c>
      <c r="AJ47" s="401">
        <v>0.18914240906974555</v>
      </c>
      <c r="AK47" s="375">
        <v>43.349457555088001</v>
      </c>
    </row>
    <row r="48" spans="1:37" ht="15" customHeight="1" x14ac:dyDescent="0.2">
      <c r="A48" s="86"/>
      <c r="B48" s="2533" t="s">
        <v>79</v>
      </c>
      <c r="C48" s="374"/>
      <c r="D48" s="374">
        <v>415</v>
      </c>
      <c r="E48" s="375">
        <v>-0.89900000000000002</v>
      </c>
      <c r="F48" s="375">
        <v>0.68</v>
      </c>
      <c r="G48" s="375">
        <v>0</v>
      </c>
      <c r="H48" s="375">
        <v>5.04</v>
      </c>
      <c r="I48" s="375">
        <v>0</v>
      </c>
      <c r="J48" s="375">
        <v>0</v>
      </c>
      <c r="K48" s="375">
        <v>0</v>
      </c>
      <c r="L48" s="374">
        <v>409.74099999999999</v>
      </c>
      <c r="M48" s="374">
        <v>409.93014240906973</v>
      </c>
      <c r="N48" s="375">
        <v>0.18914240906974555</v>
      </c>
      <c r="O48" s="374">
        <v>409.93014240906973</v>
      </c>
      <c r="P48" s="375">
        <v>0.18914240906974555</v>
      </c>
      <c r="Q48" s="375">
        <v>0</v>
      </c>
      <c r="R48" s="375"/>
      <c r="S48" s="87"/>
      <c r="T48" s="374" t="s">
        <v>99</v>
      </c>
      <c r="U48" s="375">
        <v>-0.28680618863199925</v>
      </c>
      <c r="V48" s="375">
        <v>-0.28680618863199925</v>
      </c>
      <c r="W48" s="375">
        <v>0</v>
      </c>
      <c r="X48" s="375">
        <v>0</v>
      </c>
      <c r="Y48" s="375">
        <v>0.68</v>
      </c>
      <c r="Z48" s="375">
        <v>0</v>
      </c>
      <c r="AA48" s="375">
        <v>0</v>
      </c>
      <c r="AB48" s="374">
        <v>409.74099999999999</v>
      </c>
      <c r="AC48" s="375">
        <v>34.145083333333332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409.93014240906973</v>
      </c>
      <c r="AI48" s="375">
        <v>0.18914240906974555</v>
      </c>
      <c r="AJ48" s="401">
        <v>10.866811379596129</v>
      </c>
      <c r="AK48" s="375">
        <v>-0.28680618863199925</v>
      </c>
    </row>
    <row r="49" spans="1:37" ht="15" customHeight="1" thickBot="1" x14ac:dyDescent="0.25">
      <c r="A49" s="86"/>
      <c r="B49" s="2535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14</v>
      </c>
      <c r="I49" s="90">
        <v>0</v>
      </c>
      <c r="J49" s="90">
        <v>0</v>
      </c>
      <c r="K49" s="90">
        <v>4.6486597222222219</v>
      </c>
      <c r="L49" s="89">
        <v>1169.6623402777777</v>
      </c>
      <c r="M49" s="89">
        <v>1177.0778113795961</v>
      </c>
      <c r="N49" s="90">
        <v>7.4154711018184116</v>
      </c>
      <c r="O49" s="89">
        <v>1177.0778113795961</v>
      </c>
      <c r="P49" s="90">
        <v>7.4154711018184116</v>
      </c>
      <c r="Q49" s="90">
        <v>0</v>
      </c>
      <c r="R49" s="90"/>
      <c r="S49" s="87"/>
      <c r="T49" s="89" t="s">
        <v>100</v>
      </c>
      <c r="U49" s="90">
        <v>3.3038113795962545</v>
      </c>
      <c r="V49" s="90">
        <v>3.3038113795962545</v>
      </c>
      <c r="W49" s="90">
        <v>0</v>
      </c>
      <c r="X49" s="90">
        <v>-8.1</v>
      </c>
      <c r="Y49" s="90">
        <v>0</v>
      </c>
      <c r="Z49" s="90">
        <v>0</v>
      </c>
      <c r="AA49" s="90">
        <v>0</v>
      </c>
      <c r="AB49" s="89">
        <v>1166.211</v>
      </c>
      <c r="AC49" s="90">
        <v>97.184250000000006</v>
      </c>
      <c r="AD49" s="90">
        <v>6.9960000000000004</v>
      </c>
      <c r="AE49" s="90">
        <v>4.6486597222222219</v>
      </c>
      <c r="AF49" s="90">
        <v>2.3473402777777785</v>
      </c>
      <c r="AG49" s="90">
        <v>0</v>
      </c>
      <c r="AH49" s="89">
        <v>1177.0778113795961</v>
      </c>
      <c r="AI49" s="90">
        <v>10.866811379596129</v>
      </c>
      <c r="AJ49" s="192">
        <v>-20.24871563291849</v>
      </c>
      <c r="AK49" s="90">
        <v>3.3038113795962545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-56.607999999999997</v>
      </c>
      <c r="F50" s="98">
        <v>0.68</v>
      </c>
      <c r="G50" s="98">
        <v>0</v>
      </c>
      <c r="H50" s="98">
        <v>117.32000000000001</v>
      </c>
      <c r="I50" s="98">
        <v>0</v>
      </c>
      <c r="J50" s="98">
        <v>0</v>
      </c>
      <c r="K50" s="98">
        <v>17.725626157407408</v>
      </c>
      <c r="L50" s="94">
        <v>5849.0263738425929</v>
      </c>
      <c r="M50" s="94">
        <v>5804.8032843670817</v>
      </c>
      <c r="N50" s="98">
        <v>-44.223089475511003</v>
      </c>
      <c r="O50" s="94">
        <v>5804.8032843670817</v>
      </c>
      <c r="P50" s="98">
        <v>-44.223089475511188</v>
      </c>
      <c r="Q50" s="98">
        <v>6017.9280000000008</v>
      </c>
      <c r="R50" s="98">
        <v>-213.12471563291911</v>
      </c>
      <c r="S50" s="449"/>
      <c r="T50" s="96" t="s">
        <v>77</v>
      </c>
      <c r="U50" s="98">
        <v>33.962765972460147</v>
      </c>
      <c r="V50" s="98">
        <v>33.962765972460147</v>
      </c>
      <c r="W50" s="98">
        <v>0</v>
      </c>
      <c r="X50" s="98">
        <v>-48.7</v>
      </c>
      <c r="Y50" s="98">
        <v>0.68</v>
      </c>
      <c r="Z50" s="98">
        <v>-15</v>
      </c>
      <c r="AA50" s="98">
        <v>22</v>
      </c>
      <c r="AB50" s="94">
        <v>5825.0520000000006</v>
      </c>
      <c r="AC50" s="98">
        <v>485.42100000000005</v>
      </c>
      <c r="AD50" s="98">
        <v>21.744</v>
      </c>
      <c r="AE50" s="98">
        <v>17.725626157407408</v>
      </c>
      <c r="AF50" s="98">
        <v>4.0183738425925917</v>
      </c>
      <c r="AG50" s="98">
        <v>0</v>
      </c>
      <c r="AH50" s="94">
        <v>5804.8032843670817</v>
      </c>
      <c r="AI50" s="98">
        <v>-20.248715632918902</v>
      </c>
      <c r="AJ50" s="95">
        <v>-3.443000000000211</v>
      </c>
      <c r="AK50" s="98">
        <v>33.962765972460147</v>
      </c>
    </row>
    <row r="51" spans="1:37" ht="15" customHeight="1" x14ac:dyDescent="0.2">
      <c r="A51" s="86"/>
      <c r="B51" s="2537" t="s">
        <v>82</v>
      </c>
      <c r="C51" s="266">
        <v>1</v>
      </c>
      <c r="D51" s="266">
        <v>1998</v>
      </c>
      <c r="E51" s="288">
        <v>4.9909999999999997</v>
      </c>
      <c r="F51" s="288">
        <v>40</v>
      </c>
      <c r="G51" s="288">
        <v>0</v>
      </c>
      <c r="H51" s="288">
        <v>38.080000000000005</v>
      </c>
      <c r="I51" s="288">
        <v>0</v>
      </c>
      <c r="J51" s="288">
        <v>0</v>
      </c>
      <c r="K51" s="288">
        <v>1.7092569444444443</v>
      </c>
      <c r="L51" s="263">
        <v>2003.2017430555557</v>
      </c>
      <c r="M51" s="263">
        <v>2040.0962153937503</v>
      </c>
      <c r="N51" s="288">
        <v>36.894472338194646</v>
      </c>
      <c r="O51" s="263">
        <v>2030.221</v>
      </c>
      <c r="P51" s="288">
        <v>27.019256944444351</v>
      </c>
      <c r="Q51" s="288">
        <v>0</v>
      </c>
      <c r="R51" s="288"/>
      <c r="S51" s="87"/>
      <c r="T51" s="266">
        <v>1</v>
      </c>
      <c r="U51" s="288">
        <v>-4.1875682524155309</v>
      </c>
      <c r="V51" s="288">
        <v>0.18800000000010186</v>
      </c>
      <c r="W51" s="288">
        <v>0</v>
      </c>
      <c r="X51" s="288">
        <v>9.6999999999999993</v>
      </c>
      <c r="Y51" s="288">
        <v>0</v>
      </c>
      <c r="Z51" s="288">
        <v>0</v>
      </c>
      <c r="AA51" s="288">
        <v>-11</v>
      </c>
      <c r="AB51" s="263">
        <v>1835.6110000000001</v>
      </c>
      <c r="AC51" s="288">
        <v>152.96758333333335</v>
      </c>
      <c r="AD51" s="288">
        <v>6.4160000000000004</v>
      </c>
      <c r="AE51" s="288">
        <v>1.7092569444444443</v>
      </c>
      <c r="AF51" s="288">
        <v>4.7067430555555561</v>
      </c>
      <c r="AG51" s="288">
        <v>0</v>
      </c>
      <c r="AH51" s="263">
        <v>1832.1679999999999</v>
      </c>
      <c r="AI51" s="289">
        <v>-3.443000000000211</v>
      </c>
      <c r="AJ51" s="289">
        <v>0</v>
      </c>
      <c r="AK51" s="289">
        <v>6.4949999999998909</v>
      </c>
    </row>
    <row r="52" spans="1:37" ht="15" customHeight="1" x14ac:dyDescent="0.2">
      <c r="A52" s="86"/>
      <c r="B52" s="2533" t="s">
        <v>82</v>
      </c>
      <c r="C52" s="374">
        <v>2</v>
      </c>
      <c r="D52" s="374">
        <v>1086</v>
      </c>
      <c r="E52" s="401">
        <v>-17.696000000000002</v>
      </c>
      <c r="F52" s="401">
        <v>50</v>
      </c>
      <c r="G52" s="401">
        <v>0</v>
      </c>
      <c r="H52" s="401">
        <v>38.080000000000005</v>
      </c>
      <c r="I52" s="401">
        <v>0</v>
      </c>
      <c r="J52" s="401">
        <v>0</v>
      </c>
      <c r="K52" s="401">
        <v>37.84589583333333</v>
      </c>
      <c r="L52" s="392">
        <v>1042.3781041666668</v>
      </c>
      <c r="M52" s="392">
        <v>1216.0696377521249</v>
      </c>
      <c r="N52" s="401">
        <v>173.69153358545805</v>
      </c>
      <c r="O52" s="392">
        <v>1210.223</v>
      </c>
      <c r="P52" s="401">
        <v>167.84489583333311</v>
      </c>
      <c r="Q52" s="401">
        <v>0</v>
      </c>
      <c r="R52" s="401"/>
      <c r="S52" s="87"/>
      <c r="T52" s="374">
        <v>2</v>
      </c>
      <c r="U52" s="401">
        <v>73.543192140676865</v>
      </c>
      <c r="V52" s="401">
        <v>74.507000000000062</v>
      </c>
      <c r="W52" s="401">
        <v>0</v>
      </c>
      <c r="X52" s="401">
        <v>45.9</v>
      </c>
      <c r="Y52" s="401">
        <v>0</v>
      </c>
      <c r="Z52" s="401">
        <v>0</v>
      </c>
      <c r="AA52" s="401">
        <v>9</v>
      </c>
      <c r="AB52" s="392">
        <v>954.12400000000025</v>
      </c>
      <c r="AC52" s="401">
        <v>79.51033333333335</v>
      </c>
      <c r="AD52" s="401">
        <v>10.241</v>
      </c>
      <c r="AE52" s="401">
        <v>37.84589583333333</v>
      </c>
      <c r="AF52" s="401">
        <v>-27.60489583333333</v>
      </c>
      <c r="AG52" s="401">
        <v>0</v>
      </c>
      <c r="AH52" s="392">
        <v>1010.7560123842002</v>
      </c>
      <c r="AI52" s="398">
        <v>56.632012384199925</v>
      </c>
      <c r="AJ52" s="398">
        <v>-7.2154467242434066</v>
      </c>
      <c r="AK52" s="398">
        <v>24.591012384200212</v>
      </c>
    </row>
    <row r="53" spans="1:37" ht="15" customHeight="1" x14ac:dyDescent="0.2">
      <c r="A53" s="86"/>
      <c r="B53" s="2533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38.080000000000005</v>
      </c>
      <c r="I53" s="401">
        <v>0</v>
      </c>
      <c r="J53" s="401">
        <v>0</v>
      </c>
      <c r="K53" s="401">
        <v>7.4725219907407396</v>
      </c>
      <c r="L53" s="392">
        <v>1661.8364780092593</v>
      </c>
      <c r="M53" s="392">
        <v>1686.4327949770775</v>
      </c>
      <c r="N53" s="401">
        <v>24.596316967818211</v>
      </c>
      <c r="O53" s="392">
        <v>1678.191</v>
      </c>
      <c r="P53" s="401">
        <v>16.35452199074075</v>
      </c>
      <c r="Q53" s="401">
        <v>0</v>
      </c>
      <c r="R53" s="401"/>
      <c r="S53" s="87"/>
      <c r="T53" s="374">
        <v>3</v>
      </c>
      <c r="U53" s="401">
        <v>10.410682232065255</v>
      </c>
      <c r="V53" s="401">
        <v>12.216000000000122</v>
      </c>
      <c r="W53" s="401">
        <v>0</v>
      </c>
      <c r="X53" s="401">
        <v>83</v>
      </c>
      <c r="Y53" s="401">
        <v>0</v>
      </c>
      <c r="Z53" s="401">
        <v>0</v>
      </c>
      <c r="AA53" s="401">
        <v>15</v>
      </c>
      <c r="AB53" s="392">
        <v>1639.309</v>
      </c>
      <c r="AC53" s="401">
        <v>136.60908333333333</v>
      </c>
      <c r="AD53" s="401">
        <v>6.9509999999999996</v>
      </c>
      <c r="AE53" s="401">
        <v>7.4725219907407396</v>
      </c>
      <c r="AF53" s="401">
        <v>-0.52152199074074002</v>
      </c>
      <c r="AG53" s="401">
        <v>0</v>
      </c>
      <c r="AH53" s="392">
        <v>1678.2449999999999</v>
      </c>
      <c r="AI53" s="398">
        <v>38.935999999999922</v>
      </c>
      <c r="AJ53" s="398">
        <v>56.632012384199925</v>
      </c>
      <c r="AK53" s="398">
        <v>14.40099999999984</v>
      </c>
    </row>
    <row r="54" spans="1:37" ht="15" customHeight="1" x14ac:dyDescent="0.2">
      <c r="A54" s="86"/>
      <c r="B54" s="2533" t="s">
        <v>82</v>
      </c>
      <c r="C54" s="374">
        <v>5</v>
      </c>
      <c r="D54" s="374">
        <v>963</v>
      </c>
      <c r="E54" s="401">
        <v>27.412000000000003</v>
      </c>
      <c r="F54" s="401">
        <v>100</v>
      </c>
      <c r="G54" s="401">
        <v>0</v>
      </c>
      <c r="H54" s="401">
        <v>38.5</v>
      </c>
      <c r="I54" s="401">
        <v>0</v>
      </c>
      <c r="J54" s="401">
        <v>0</v>
      </c>
      <c r="K54" s="401">
        <v>2.6416087962962962</v>
      </c>
      <c r="L54" s="392">
        <v>1049.2703912037036</v>
      </c>
      <c r="M54" s="392">
        <v>958.81615618970886</v>
      </c>
      <c r="N54" s="401">
        <v>-90.454235013994776</v>
      </c>
      <c r="O54" s="392">
        <v>959.20600000000002</v>
      </c>
      <c r="P54" s="401">
        <v>-90.064391203703622</v>
      </c>
      <c r="Q54" s="401">
        <v>0</v>
      </c>
      <c r="R54" s="401"/>
      <c r="S54" s="87"/>
      <c r="T54" s="374">
        <v>5</v>
      </c>
      <c r="U54" s="401">
        <v>-60.373460190398987</v>
      </c>
      <c r="V54" s="401">
        <v>-53.923999999999978</v>
      </c>
      <c r="W54" s="401">
        <v>0</v>
      </c>
      <c r="X54" s="401">
        <v>-3.6</v>
      </c>
      <c r="Y54" s="401">
        <v>0</v>
      </c>
      <c r="Z54" s="401">
        <v>0</v>
      </c>
      <c r="AA54" s="401">
        <v>5</v>
      </c>
      <c r="AB54" s="392">
        <v>825.31200000000013</v>
      </c>
      <c r="AC54" s="401">
        <v>68.77600000000001</v>
      </c>
      <c r="AD54" s="401">
        <v>2.6509999999999998</v>
      </c>
      <c r="AE54" s="401">
        <v>2.6416087962962962</v>
      </c>
      <c r="AF54" s="401">
        <v>9.39120370370361E-3</v>
      </c>
      <c r="AG54" s="401">
        <v>0</v>
      </c>
      <c r="AH54" s="392">
        <v>865.23599999999999</v>
      </c>
      <c r="AI54" s="398">
        <v>39.923999999999864</v>
      </c>
      <c r="AJ54" s="398">
        <v>38.935999999999922</v>
      </c>
      <c r="AK54" s="398">
        <v>49.349000000000046</v>
      </c>
    </row>
    <row r="55" spans="1:37" ht="15" customHeight="1" x14ac:dyDescent="0.2">
      <c r="A55" s="86"/>
      <c r="B55" s="2533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64.694000000000003</v>
      </c>
      <c r="P55" s="401">
        <v>-0.30599999999999739</v>
      </c>
      <c r="Q55" s="401">
        <v>0</v>
      </c>
      <c r="R55" s="401"/>
      <c r="S55" s="87"/>
      <c r="T55" s="374" t="s">
        <v>101</v>
      </c>
      <c r="U55" s="401">
        <v>0</v>
      </c>
      <c r="V55" s="401">
        <v>7.3999999999998067E-2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64.697000000000003</v>
      </c>
      <c r="AI55" s="398">
        <v>-0.30299999999999727</v>
      </c>
      <c r="AJ55" s="398">
        <v>126.38856565995604</v>
      </c>
      <c r="AK55" s="398">
        <v>8.2000000000007844E-2</v>
      </c>
    </row>
    <row r="56" spans="1:37" ht="15" customHeight="1" x14ac:dyDescent="0.2">
      <c r="A56" s="86"/>
      <c r="B56" s="2533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117.60000000000001</v>
      </c>
      <c r="I56" s="401">
        <v>0</v>
      </c>
      <c r="J56" s="401">
        <v>0</v>
      </c>
      <c r="K56" s="401">
        <v>34.4</v>
      </c>
      <c r="L56" s="392">
        <v>966.34300000000007</v>
      </c>
      <c r="M56" s="392">
        <v>1007.0097222580853</v>
      </c>
      <c r="N56" s="401">
        <v>40.666722258085201</v>
      </c>
      <c r="O56" s="392">
        <v>1002.169</v>
      </c>
      <c r="P56" s="401">
        <v>35.825999999999908</v>
      </c>
      <c r="Q56" s="401">
        <v>0</v>
      </c>
      <c r="R56" s="401"/>
      <c r="S56" s="87"/>
      <c r="T56" s="374" t="s">
        <v>102</v>
      </c>
      <c r="U56" s="401">
        <v>-25.73266948471155</v>
      </c>
      <c r="V56" s="401">
        <v>-24.43200000000013</v>
      </c>
      <c r="W56" s="401">
        <v>0</v>
      </c>
      <c r="X56" s="401">
        <v>-0.4</v>
      </c>
      <c r="Y56" s="401">
        <v>0</v>
      </c>
      <c r="Z56" s="401">
        <v>0</v>
      </c>
      <c r="AA56" s="401">
        <v>0</v>
      </c>
      <c r="AB56" s="392">
        <v>1000.3430000000001</v>
      </c>
      <c r="AC56" s="401">
        <v>83.361916666666673</v>
      </c>
      <c r="AD56" s="401">
        <v>6.016</v>
      </c>
      <c r="AE56" s="401">
        <v>34.4</v>
      </c>
      <c r="AF56" s="401">
        <v>-28.384</v>
      </c>
      <c r="AG56" s="401">
        <v>0</v>
      </c>
      <c r="AH56" s="392">
        <v>1002.201</v>
      </c>
      <c r="AI56" s="398">
        <v>1.8579999999999472</v>
      </c>
      <c r="AJ56" s="398">
        <v>-0.48400000000000887</v>
      </c>
      <c r="AK56" s="398">
        <v>-24.31899999999996</v>
      </c>
    </row>
    <row r="57" spans="1:37" ht="15" hidden="1" customHeight="1" thickBot="1" x14ac:dyDescent="0.25">
      <c r="A57" s="86"/>
      <c r="B57" s="2533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39.923999999999864</v>
      </c>
      <c r="AK57" s="398">
        <v>0</v>
      </c>
    </row>
    <row r="58" spans="1:37" ht="15" customHeight="1" thickBot="1" x14ac:dyDescent="0.25">
      <c r="A58" s="86"/>
      <c r="B58" s="2535" t="s">
        <v>85</v>
      </c>
      <c r="C58" s="89">
        <v>2</v>
      </c>
      <c r="D58" s="89">
        <v>995</v>
      </c>
      <c r="E58" s="192">
        <v>39.281000000000006</v>
      </c>
      <c r="F58" s="192">
        <v>50</v>
      </c>
      <c r="G58" s="192">
        <v>0</v>
      </c>
      <c r="H58" s="192">
        <v>21</v>
      </c>
      <c r="I58" s="192">
        <v>0</v>
      </c>
      <c r="J58" s="192">
        <v>0</v>
      </c>
      <c r="K58" s="192">
        <v>3.5999583333333329</v>
      </c>
      <c r="L58" s="190">
        <v>1059.6810416666667</v>
      </c>
      <c r="M58" s="190">
        <v>1017.2635518495099</v>
      </c>
      <c r="N58" s="192">
        <v>-42.41748981715682</v>
      </c>
      <c r="O58" s="190">
        <v>1006.9685682187348</v>
      </c>
      <c r="P58" s="192">
        <v>-52.71247344793187</v>
      </c>
      <c r="Q58" s="192">
        <v>0</v>
      </c>
      <c r="R58" s="192"/>
      <c r="S58" s="87"/>
      <c r="T58" s="89">
        <v>2</v>
      </c>
      <c r="U58" s="192">
        <v>-28.116323627447855</v>
      </c>
      <c r="V58" s="192">
        <v>-33.468444037328709</v>
      </c>
      <c r="W58" s="192">
        <v>0</v>
      </c>
      <c r="X58" s="192">
        <v>10.3</v>
      </c>
      <c r="Y58" s="192">
        <v>0</v>
      </c>
      <c r="Z58" s="192">
        <v>0</v>
      </c>
      <c r="AA58" s="192">
        <v>0</v>
      </c>
      <c r="AB58" s="190">
        <v>1023.5809999999999</v>
      </c>
      <c r="AC58" s="192">
        <v>85.298416666666654</v>
      </c>
      <c r="AD58" s="192">
        <v>3.2</v>
      </c>
      <c r="AE58" s="192">
        <v>3.5999583333333329</v>
      </c>
      <c r="AF58" s="192">
        <v>-0.39995833333333275</v>
      </c>
      <c r="AG58" s="192">
        <v>0</v>
      </c>
      <c r="AH58" s="190">
        <v>1016.3655532757565</v>
      </c>
      <c r="AI58" s="193">
        <v>-7.2154467242434066</v>
      </c>
      <c r="AJ58" s="193">
        <v>-0.30299999999999727</v>
      </c>
      <c r="AK58" s="193">
        <v>-18.301549872333339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11.720000000000006</v>
      </c>
      <c r="F59" s="97">
        <v>240</v>
      </c>
      <c r="G59" s="97">
        <v>0</v>
      </c>
      <c r="H59" s="97">
        <v>291.34000000000003</v>
      </c>
      <c r="I59" s="97">
        <v>0</v>
      </c>
      <c r="J59" s="97">
        <v>0</v>
      </c>
      <c r="K59" s="97">
        <v>87.669241898148144</v>
      </c>
      <c r="L59" s="97">
        <v>7847.7107581018508</v>
      </c>
      <c r="M59" s="97">
        <v>7990.6944458131093</v>
      </c>
      <c r="N59" s="97">
        <v>142.98368771125661</v>
      </c>
      <c r="O59" s="97">
        <v>7951.6725682187353</v>
      </c>
      <c r="P59" s="97">
        <v>103.96181011688441</v>
      </c>
      <c r="Q59" s="97">
        <v>7159.0259999999998</v>
      </c>
      <c r="R59" s="97">
        <v>792.64656821873541</v>
      </c>
      <c r="S59" s="449"/>
      <c r="T59" s="96" t="s">
        <v>81</v>
      </c>
      <c r="U59" s="97">
        <v>-34.456147182231689</v>
      </c>
      <c r="V59" s="97">
        <v>-24.839444037328576</v>
      </c>
      <c r="W59" s="97">
        <v>0</v>
      </c>
      <c r="X59" s="97">
        <v>144.9</v>
      </c>
      <c r="Y59" s="97">
        <v>0</v>
      </c>
      <c r="Z59" s="97">
        <v>0</v>
      </c>
      <c r="AA59" s="97">
        <v>18</v>
      </c>
      <c r="AB59" s="97">
        <v>7343.2800000000007</v>
      </c>
      <c r="AC59" s="97">
        <v>611.94000000000005</v>
      </c>
      <c r="AD59" s="97">
        <v>35.497</v>
      </c>
      <c r="AE59" s="97">
        <v>87.669241898148144</v>
      </c>
      <c r="AF59" s="97">
        <v>-52.172241898148144</v>
      </c>
      <c r="AG59" s="97">
        <v>0</v>
      </c>
      <c r="AH59" s="97">
        <v>7469.6685656599566</v>
      </c>
      <c r="AI59" s="98">
        <v>126.38856565995593</v>
      </c>
      <c r="AJ59" s="95">
        <v>-6.9999999999993179E-2</v>
      </c>
      <c r="AK59" s="98">
        <v>52.297462511866797</v>
      </c>
    </row>
    <row r="60" spans="1:37" ht="15" customHeight="1" x14ac:dyDescent="0.2">
      <c r="A60" s="86"/>
      <c r="B60" s="2533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0.70000000000000007</v>
      </c>
      <c r="I60" s="401">
        <v>0</v>
      </c>
      <c r="J60" s="401">
        <v>0</v>
      </c>
      <c r="K60" s="401">
        <v>0</v>
      </c>
      <c r="L60" s="392">
        <v>157.98400000000001</v>
      </c>
      <c r="M60" s="392">
        <v>158.13156556565002</v>
      </c>
      <c r="N60" s="401">
        <v>0.14756556565001233</v>
      </c>
      <c r="O60" s="392">
        <v>158.37100000000001</v>
      </c>
      <c r="P60" s="401">
        <v>0.38700000000000045</v>
      </c>
      <c r="Q60" s="401">
        <v>0</v>
      </c>
      <c r="R60" s="401"/>
      <c r="S60" s="87"/>
      <c r="T60" s="374" t="s">
        <v>86</v>
      </c>
      <c r="U60" s="401">
        <v>-0.39228719615056207</v>
      </c>
      <c r="V60" s="401">
        <v>0.79000000000002046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157.98400000000001</v>
      </c>
      <c r="AC60" s="401">
        <v>13.165333333333335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157.5</v>
      </c>
      <c r="AI60" s="398">
        <v>-0.48400000000000887</v>
      </c>
      <c r="AJ60" s="398">
        <v>0</v>
      </c>
      <c r="AK60" s="398">
        <v>0.3779999999999859</v>
      </c>
    </row>
    <row r="61" spans="1:37" ht="15" customHeight="1" x14ac:dyDescent="0.2">
      <c r="A61" s="86"/>
      <c r="B61" s="2533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0.14000000000000001</v>
      </c>
      <c r="I61" s="401">
        <v>0</v>
      </c>
      <c r="J61" s="401">
        <v>0</v>
      </c>
      <c r="K61" s="401">
        <v>0</v>
      </c>
      <c r="L61" s="392">
        <v>69.86</v>
      </c>
      <c r="M61" s="392">
        <v>70.124880109976246</v>
      </c>
      <c r="N61" s="401">
        <v>0.26488010997624656</v>
      </c>
      <c r="O61" s="392">
        <v>69.787999999999997</v>
      </c>
      <c r="P61" s="401">
        <v>-7.2000000000002728E-2</v>
      </c>
      <c r="Q61" s="401">
        <v>0</v>
      </c>
      <c r="R61" s="401"/>
      <c r="S61" s="87"/>
      <c r="T61" s="374" t="s">
        <v>103</v>
      </c>
      <c r="U61" s="401">
        <v>0.53520708844824583</v>
      </c>
      <c r="V61" s="401">
        <v>0.61199999999999477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69.86</v>
      </c>
      <c r="AC61" s="401">
        <v>5.8216666666666663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69.790000000000006</v>
      </c>
      <c r="AI61" s="398">
        <v>-6.9999999999993179E-2</v>
      </c>
      <c r="AJ61" s="398">
        <v>0</v>
      </c>
      <c r="AK61" s="398">
        <v>0.61899999999999977</v>
      </c>
    </row>
    <row r="62" spans="1:37" ht="15" customHeight="1" x14ac:dyDescent="0.2">
      <c r="A62" s="86"/>
      <c r="B62" s="2533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-57.680000000000291</v>
      </c>
      <c r="AK62" s="398">
        <v>0</v>
      </c>
    </row>
    <row r="63" spans="1:37" ht="15" customHeight="1" x14ac:dyDescent="0.2">
      <c r="A63" s="86"/>
      <c r="B63" s="2533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-58.234000000000293</v>
      </c>
      <c r="AK63" s="398">
        <v>0</v>
      </c>
    </row>
    <row r="64" spans="1:37" ht="15" customHeight="1" thickBot="1" x14ac:dyDescent="0.25">
      <c r="A64" s="86"/>
      <c r="B64" s="2535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154</v>
      </c>
      <c r="I64" s="192">
        <v>0</v>
      </c>
      <c r="J64" s="192">
        <v>0</v>
      </c>
      <c r="K64" s="192">
        <v>13.399844907407406</v>
      </c>
      <c r="L64" s="190">
        <v>6018.7121550925931</v>
      </c>
      <c r="M64" s="190">
        <v>6226.0030030000007</v>
      </c>
      <c r="N64" s="192">
        <v>207.29084790740762</v>
      </c>
      <c r="O64" s="190">
        <v>6195.07</v>
      </c>
      <c r="P64" s="192">
        <v>176.35784490740662</v>
      </c>
      <c r="Q64" s="192">
        <v>0</v>
      </c>
      <c r="R64" s="192"/>
      <c r="S64" s="87"/>
      <c r="T64" s="89" t="s">
        <v>105</v>
      </c>
      <c r="U64" s="192">
        <v>-6.4250307125003019</v>
      </c>
      <c r="V64" s="192">
        <v>-0.3000000000001819</v>
      </c>
      <c r="W64" s="192">
        <v>-9.4</v>
      </c>
      <c r="X64" s="192">
        <v>1.4</v>
      </c>
      <c r="Y64" s="192">
        <v>0</v>
      </c>
      <c r="Z64" s="192">
        <v>0</v>
      </c>
      <c r="AA64" s="192">
        <v>204</v>
      </c>
      <c r="AB64" s="190">
        <v>7028.1120000000001</v>
      </c>
      <c r="AC64" s="192">
        <v>585.67600000000004</v>
      </c>
      <c r="AD64" s="192">
        <v>5.27</v>
      </c>
      <c r="AE64" s="192">
        <v>13.399844907407406</v>
      </c>
      <c r="AF64" s="192">
        <v>-8.1298449074074064</v>
      </c>
      <c r="AG64" s="192">
        <v>-9.4</v>
      </c>
      <c r="AH64" s="190">
        <v>6970.4319999999998</v>
      </c>
      <c r="AI64" s="193">
        <v>-57.680000000000291</v>
      </c>
      <c r="AJ64" s="193">
        <v>47.90585002703726</v>
      </c>
      <c r="AK64" s="193">
        <v>47.511999999999716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154.84</v>
      </c>
      <c r="I65" s="97">
        <v>0</v>
      </c>
      <c r="J65" s="97">
        <v>0</v>
      </c>
      <c r="K65" s="97">
        <v>13.399844907407406</v>
      </c>
      <c r="L65" s="119">
        <v>6246.5561550925931</v>
      </c>
      <c r="M65" s="119">
        <v>6454.259448675627</v>
      </c>
      <c r="N65" s="97">
        <v>207.70329358303388</v>
      </c>
      <c r="O65" s="119">
        <v>6423.2289999999994</v>
      </c>
      <c r="P65" s="97">
        <v>176.67284490740622</v>
      </c>
      <c r="Q65" s="97">
        <v>7199.9740000000002</v>
      </c>
      <c r="R65" s="97">
        <v>-776.7450000000008</v>
      </c>
      <c r="S65" s="449"/>
      <c r="T65" s="96" t="s">
        <v>88</v>
      </c>
      <c r="U65" s="97">
        <v>-6.2821108202024334</v>
      </c>
      <c r="V65" s="97">
        <v>1.1019999999998618</v>
      </c>
      <c r="W65" s="97">
        <v>-9.4</v>
      </c>
      <c r="X65" s="97">
        <v>1.4</v>
      </c>
      <c r="Y65" s="97">
        <v>0</v>
      </c>
      <c r="Z65" s="97">
        <v>0</v>
      </c>
      <c r="AA65" s="97">
        <v>204</v>
      </c>
      <c r="AB65" s="119">
        <v>7255.9560000000001</v>
      </c>
      <c r="AC65" s="97">
        <v>604.66300000000001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7197.7219999999998</v>
      </c>
      <c r="AI65" s="98">
        <v>-58.234000000000378</v>
      </c>
      <c r="AJ65" s="95">
        <v>0</v>
      </c>
      <c r="AK65" s="98">
        <v>48.509000000000015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-30.091999999999992</v>
      </c>
      <c r="F66" s="108">
        <v>240.68</v>
      </c>
      <c r="G66" s="108">
        <v>0</v>
      </c>
      <c r="H66" s="108">
        <v>563.5</v>
      </c>
      <c r="I66" s="108">
        <v>0</v>
      </c>
      <c r="J66" s="442">
        <v>0</v>
      </c>
      <c r="K66" s="108">
        <v>118.79471296296296</v>
      </c>
      <c r="L66" s="108">
        <v>19943.293287037035</v>
      </c>
      <c r="M66" s="108">
        <v>20249.75717885582</v>
      </c>
      <c r="N66" s="108">
        <v>306.46389181878476</v>
      </c>
      <c r="O66" s="108">
        <v>20179.704852585815</v>
      </c>
      <c r="P66" s="108">
        <v>236.41156554878035</v>
      </c>
      <c r="Q66" s="108">
        <v>20376.928</v>
      </c>
      <c r="R66" s="108">
        <v>-197.2231474141845</v>
      </c>
      <c r="S66" s="109"/>
      <c r="T66" s="105" t="s">
        <v>287</v>
      </c>
      <c r="U66" s="108">
        <v>-6.7754920299739751</v>
      </c>
      <c r="V66" s="108">
        <v>10.225321935131433</v>
      </c>
      <c r="W66" s="108">
        <v>-9.4</v>
      </c>
      <c r="X66" s="108">
        <v>97.600000000000009</v>
      </c>
      <c r="Y66" s="108">
        <v>0.68</v>
      </c>
      <c r="Z66" s="108">
        <v>-15</v>
      </c>
      <c r="AA66" s="108">
        <v>244</v>
      </c>
      <c r="AB66" s="106">
        <v>20424.288</v>
      </c>
      <c r="AC66" s="108">
        <v>1702.0240000000001</v>
      </c>
      <c r="AD66" s="108">
        <v>67.225999999999999</v>
      </c>
      <c r="AE66" s="442">
        <v>118.79471296296296</v>
      </c>
      <c r="AF66" s="108">
        <v>-51.568712962962955</v>
      </c>
      <c r="AG66" s="108">
        <v>-9.4</v>
      </c>
      <c r="AH66" s="108">
        <v>20472.193850027041</v>
      </c>
      <c r="AI66" s="108">
        <v>47.905850027040287</v>
      </c>
      <c r="AJ66" s="110">
        <v>0</v>
      </c>
      <c r="AK66" s="108">
        <v>134.76922848432878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-7.1919999999999753</v>
      </c>
      <c r="F68" s="108">
        <v>406.68</v>
      </c>
      <c r="G68" s="106">
        <v>0</v>
      </c>
      <c r="H68" s="106">
        <v>700.10387096774195</v>
      </c>
      <c r="I68" s="106">
        <v>0</v>
      </c>
      <c r="J68" s="447">
        <v>0</v>
      </c>
      <c r="K68" s="106">
        <v>390.05891319444447</v>
      </c>
      <c r="L68" s="106">
        <v>30175.325215837813</v>
      </c>
      <c r="M68" s="106">
        <v>30236.734186336023</v>
      </c>
      <c r="N68" s="108">
        <v>61.408970498210692</v>
      </c>
      <c r="O68" s="106">
        <v>30394.757349455947</v>
      </c>
      <c r="P68" s="108">
        <v>219.43213361813469</v>
      </c>
      <c r="Q68" s="106">
        <v>30819.291000000001</v>
      </c>
      <c r="R68" s="108">
        <v>-424.53365054405367</v>
      </c>
      <c r="S68" s="109"/>
      <c r="T68" s="105" t="s">
        <v>288</v>
      </c>
      <c r="U68" s="108">
        <v>-74.905435552439428</v>
      </c>
      <c r="V68" s="108">
        <v>-121.77467806486857</v>
      </c>
      <c r="W68" s="108">
        <v>-9.4</v>
      </c>
      <c r="X68" s="108">
        <v>20.615799999999993</v>
      </c>
      <c r="Y68" s="106">
        <v>11.68</v>
      </c>
      <c r="Z68" s="120">
        <v>-15</v>
      </c>
      <c r="AA68" s="108">
        <v>225.14</v>
      </c>
      <c r="AB68" s="107">
        <v>30676.739929032257</v>
      </c>
      <c r="AC68" s="106">
        <v>2533.7896440667314</v>
      </c>
      <c r="AD68" s="106">
        <v>195.22300000000001</v>
      </c>
      <c r="AE68" s="106">
        <v>390.05891319444447</v>
      </c>
      <c r="AF68" s="106">
        <v>-194.8359131944444</v>
      </c>
      <c r="AG68" s="108">
        <v>-9.4</v>
      </c>
      <c r="AH68" s="106">
        <v>30632.193850027041</v>
      </c>
      <c r="AI68" s="108">
        <v>-44.546079005216598</v>
      </c>
      <c r="AJ68" s="169" t="e">
        <v>#VALUE!</v>
      </c>
      <c r="AK68" s="108">
        <v>2.769228484328778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4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3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38" t="s">
        <v>322</v>
      </c>
      <c r="Y72" s="2538" t="s">
        <v>323</v>
      </c>
      <c r="Z72" s="331" t="s">
        <v>324</v>
      </c>
      <c r="AA72" s="2538" t="s">
        <v>325</v>
      </c>
      <c r="AB72" s="333" t="s">
        <v>317</v>
      </c>
      <c r="AC72" s="253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4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39" t="s">
        <v>316</v>
      </c>
      <c r="Y73" s="2539" t="s">
        <v>327</v>
      </c>
      <c r="Z73" s="332" t="s">
        <v>328</v>
      </c>
      <c r="AA73" s="2539" t="s">
        <v>316</v>
      </c>
      <c r="AB73" s="334" t="s">
        <v>316</v>
      </c>
      <c r="AC73" s="253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4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1.9791666666666701</v>
      </c>
      <c r="J76" s="404">
        <v>0</v>
      </c>
      <c r="K76" s="404">
        <v>125</v>
      </c>
      <c r="L76" s="403">
        <v>6100.908833333333</v>
      </c>
      <c r="M76" s="403">
        <v>6168.2687500000002</v>
      </c>
      <c r="N76" s="404">
        <v>67.359916666667232</v>
      </c>
      <c r="O76" s="403">
        <v>2</v>
      </c>
      <c r="P76" s="404">
        <v>23.512499999999818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9.1673420594682025</v>
      </c>
      <c r="AA76" s="267">
        <v>23.091564721003095</v>
      </c>
      <c r="AB76" s="267">
        <v>34.399000000000001</v>
      </c>
      <c r="AC76" s="336">
        <v>11.307435278996905</v>
      </c>
      <c r="AD76" s="336">
        <v>-0.38100000000000023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11.33313657407407</v>
      </c>
      <c r="J77" s="382">
        <v>0</v>
      </c>
      <c r="K77" s="382">
        <v>260</v>
      </c>
      <c r="L77" s="381">
        <v>8199.4448634259261</v>
      </c>
      <c r="M77" s="381">
        <v>8102</v>
      </c>
      <c r="N77" s="382">
        <v>-97.444863425926087</v>
      </c>
      <c r="O77" s="381">
        <v>4</v>
      </c>
      <c r="P77" s="382">
        <v>-30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6.0264837287987059E-2</v>
      </c>
      <c r="AA77" s="384">
        <v>17.077609937012824</v>
      </c>
      <c r="AB77" s="384">
        <v>12.885999999999999</v>
      </c>
      <c r="AC77" s="383">
        <v>-4.1916099370128244</v>
      </c>
      <c r="AD77" s="182">
        <v>-0.66299999999999848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-2.6597307000000114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200</v>
      </c>
      <c r="L78" s="381">
        <v>7300</v>
      </c>
      <c r="M78" s="381">
        <v>7293</v>
      </c>
      <c r="N78" s="382">
        <v>-7</v>
      </c>
      <c r="O78" s="381">
        <v>7</v>
      </c>
      <c r="P78" s="382">
        <v>-135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32.456000000000003</v>
      </c>
      <c r="AC78" s="383">
        <v>-13.543999999999997</v>
      </c>
      <c r="AD78" s="383">
        <v>8.6289999999999978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-235.00400000000002</v>
      </c>
      <c r="F79" s="382">
        <v>0</v>
      </c>
      <c r="G79" s="382">
        <v>0</v>
      </c>
      <c r="H79" s="382">
        <v>0</v>
      </c>
      <c r="I79" s="382">
        <v>668.82486111111109</v>
      </c>
      <c r="J79" s="382">
        <v>0</v>
      </c>
      <c r="K79" s="382">
        <v>1660</v>
      </c>
      <c r="L79" s="381">
        <v>11006.171138888889</v>
      </c>
      <c r="M79" s="381">
        <v>10936.3647</v>
      </c>
      <c r="N79" s="382">
        <v>-69.806438888888806</v>
      </c>
      <c r="O79" s="381"/>
      <c r="P79" s="382">
        <v>-487.64220000000205</v>
      </c>
      <c r="Q79" s="187"/>
      <c r="R79" s="2899" t="s">
        <v>41</v>
      </c>
      <c r="S79" s="2900"/>
      <c r="T79" s="2900"/>
      <c r="U79" s="2900"/>
      <c r="V79" s="374"/>
      <c r="W79" s="383">
        <v>-1308.782400931728</v>
      </c>
      <c r="X79" s="383">
        <v>135</v>
      </c>
      <c r="Y79" s="383">
        <v>-1.3087824009317279</v>
      </c>
      <c r="Z79" s="383">
        <v>10.171731218885737</v>
      </c>
      <c r="AA79" s="384">
        <v>123.51948638018253</v>
      </c>
      <c r="AB79" s="384">
        <v>132.12</v>
      </c>
      <c r="AC79" s="383">
        <v>8.6005136198174768</v>
      </c>
      <c r="AD79" s="383">
        <v>-0.10200000000000387</v>
      </c>
      <c r="AE79" s="384">
        <v>129</v>
      </c>
      <c r="AF79" s="383">
        <v>132.012</v>
      </c>
      <c r="AG79" s="383">
        <v>3.0120000000000005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147.28201388888888</v>
      </c>
      <c r="J80" s="382">
        <v>0</v>
      </c>
      <c r="K80" s="382">
        <v>280</v>
      </c>
      <c r="L80" s="381">
        <v>10072.717986111111</v>
      </c>
      <c r="M80" s="381">
        <v>9628.8176000000003</v>
      </c>
      <c r="N80" s="382">
        <v>-443.90038611111049</v>
      </c>
      <c r="O80" s="381">
        <v>11</v>
      </c>
      <c r="P80" s="382">
        <v>-605.83039999999892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1.082722812518029</v>
      </c>
      <c r="AA80" s="384">
        <v>49.31727718748197</v>
      </c>
      <c r="AB80" s="384">
        <v>45.705999999999996</v>
      </c>
      <c r="AC80" s="383">
        <v>-3.6112771874819742</v>
      </c>
      <c r="AD80" s="383">
        <v>-0.867999999999995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15864.068500000001</v>
      </c>
      <c r="N81" s="382">
        <v>129.32750000000124</v>
      </c>
      <c r="O81" s="381">
        <v>13</v>
      </c>
      <c r="P81" s="382">
        <v>11.041000000001077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67.72999999999999</v>
      </c>
      <c r="AC81" s="383">
        <v>-2.912103698628016</v>
      </c>
      <c r="AD81" s="182">
        <v>0.29800000000000182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6506.8521000000001</v>
      </c>
      <c r="N82" s="157">
        <v>16.852100000000064</v>
      </c>
      <c r="O82" s="153">
        <v>15</v>
      </c>
      <c r="P82" s="157">
        <v>0.55630000000019209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42.156999999999996</v>
      </c>
      <c r="AC82" s="383">
        <v>0.57249240627695741</v>
      </c>
      <c r="AD82" s="182">
        <v>1.3340000000000032</v>
      </c>
      <c r="AE82" s="185">
        <v>251.49</v>
      </c>
      <c r="AF82" s="383">
        <v>235.95400000000001</v>
      </c>
      <c r="AG82" s="383">
        <v>-15.536000000000001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-176.59700000000004</v>
      </c>
      <c r="F83" s="150">
        <v>0</v>
      </c>
      <c r="G83" s="150">
        <v>0</v>
      </c>
      <c r="H83" s="150">
        <v>0</v>
      </c>
      <c r="I83" s="150">
        <v>829.41917824074073</v>
      </c>
      <c r="J83" s="150">
        <v>0</v>
      </c>
      <c r="K83" s="150">
        <v>2630</v>
      </c>
      <c r="L83" s="285">
        <v>64903.983821759255</v>
      </c>
      <c r="M83" s="285">
        <v>64499.371650000001</v>
      </c>
      <c r="N83" s="150">
        <v>-404.61217175925685</v>
      </c>
      <c r="O83" s="285" t="s">
        <v>40</v>
      </c>
      <c r="P83" s="150">
        <v>-1223.3627999999881</v>
      </c>
      <c r="Q83" s="187"/>
      <c r="R83" s="2905" t="s">
        <v>40</v>
      </c>
      <c r="S83" s="2906"/>
      <c r="T83" s="2906"/>
      <c r="U83" s="2907"/>
      <c r="V83" s="179"/>
      <c r="W83" s="180">
        <v>114.61044619143649</v>
      </c>
      <c r="X83" s="180">
        <v>391.59999999999997</v>
      </c>
      <c r="Y83" s="180">
        <v>0.1146104461914365</v>
      </c>
      <c r="Z83" s="180">
        <v>20.482060928159953</v>
      </c>
      <c r="AA83" s="180">
        <v>371.23254951803153</v>
      </c>
      <c r="AB83" s="180">
        <v>367.45400000000001</v>
      </c>
      <c r="AC83" s="180">
        <v>-3.7785495180314719</v>
      </c>
      <c r="AD83" s="180">
        <v>8.2470000000000141</v>
      </c>
      <c r="AE83" s="180">
        <v>380.49</v>
      </c>
      <c r="AF83" s="180">
        <v>367.96600000000001</v>
      </c>
      <c r="AG83" s="180">
        <v>-12.524000000000001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510</v>
      </c>
      <c r="F84" s="382">
        <v>0</v>
      </c>
      <c r="G84" s="382">
        <v>135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3626.0016666666666</v>
      </c>
      <c r="M84" s="381">
        <v>3371.2040000000002</v>
      </c>
      <c r="N84" s="382">
        <v>-254.79766666666637</v>
      </c>
      <c r="O84" s="381">
        <v>1</v>
      </c>
      <c r="P84" s="382">
        <v>-45.763999999999669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2217.9925583051445</v>
      </c>
      <c r="X84" s="336">
        <v>12.5</v>
      </c>
      <c r="Y84" s="383">
        <v>2.2179925583051445</v>
      </c>
      <c r="Z84" s="182">
        <v>0.22240100592559917</v>
      </c>
      <c r="AA84" s="267">
        <v>14.495591552379546</v>
      </c>
      <c r="AB84" s="267">
        <v>15.555</v>
      </c>
      <c r="AC84" s="383">
        <v>1.0594084476204539</v>
      </c>
      <c r="AD84" s="182">
        <v>-0.61999999999999922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2.946205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4551.8175999999994</v>
      </c>
      <c r="N85" s="382">
        <v>-15.182400000000598</v>
      </c>
      <c r="O85" s="381">
        <v>2</v>
      </c>
      <c r="P85" s="382">
        <v>-16.353600000001279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3.2789999999999999</v>
      </c>
      <c r="AC85" s="383">
        <v>0.879</v>
      </c>
      <c r="AD85" s="182">
        <v>-0.31999999999999984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1.941174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40</v>
      </c>
      <c r="H86" s="382">
        <v>0</v>
      </c>
      <c r="I86" s="382">
        <v>557.48511574074075</v>
      </c>
      <c r="J86" s="382">
        <v>0</v>
      </c>
      <c r="K86" s="382">
        <v>0</v>
      </c>
      <c r="L86" s="381">
        <v>6105.970884259259</v>
      </c>
      <c r="M86" s="381">
        <v>6346.4680000000008</v>
      </c>
      <c r="N86" s="382">
        <v>240.49711574074172</v>
      </c>
      <c r="O86" s="381">
        <v>3</v>
      </c>
      <c r="P86" s="382">
        <v>-430.23199999999997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1.3817142754909659</v>
      </c>
      <c r="AA86" s="384">
        <v>21.704256736376049</v>
      </c>
      <c r="AB86" s="384">
        <v>19.308</v>
      </c>
      <c r="AC86" s="383">
        <v>-2.3962567363760492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4.8873790000000001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9.9998842592592592</v>
      </c>
      <c r="J87" s="382">
        <v>0</v>
      </c>
      <c r="K87" s="382">
        <v>462</v>
      </c>
      <c r="L87" s="381">
        <v>5556.6081157407407</v>
      </c>
      <c r="M87" s="381">
        <v>5585.2760999999991</v>
      </c>
      <c r="N87" s="382">
        <v>28.667984259258446</v>
      </c>
      <c r="O87" s="381" t="s">
        <v>44</v>
      </c>
      <c r="P87" s="382">
        <v>-34.546900000000278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37.867999999999995</v>
      </c>
      <c r="AC87" s="383">
        <v>-3.3089071368736782</v>
      </c>
      <c r="AD87" s="182">
        <v>-1.029999999999994</v>
      </c>
      <c r="AE87" s="384">
        <v>76</v>
      </c>
      <c r="AF87" s="383">
        <v>75.896000000000001</v>
      </c>
      <c r="AG87" s="383">
        <v>-0.1039999999999992</v>
      </c>
      <c r="AH87" s="2915" t="s">
        <v>36</v>
      </c>
      <c r="AI87" s="2939" t="s">
        <v>36</v>
      </c>
      <c r="AJ87" s="366" t="s">
        <v>36</v>
      </c>
      <c r="AK87" s="361">
        <v>0.64537900000000015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94.954999999999998</v>
      </c>
      <c r="F88" s="382">
        <v>0</v>
      </c>
      <c r="G88" s="382">
        <v>0</v>
      </c>
      <c r="H88" s="382">
        <v>0</v>
      </c>
      <c r="I88" s="382">
        <v>116.1028125</v>
      </c>
      <c r="J88" s="382">
        <v>0</v>
      </c>
      <c r="K88" s="382">
        <v>0</v>
      </c>
      <c r="L88" s="381">
        <v>5428.8521874999997</v>
      </c>
      <c r="M88" s="381">
        <v>5351.95</v>
      </c>
      <c r="N88" s="382">
        <v>-76.902187499999854</v>
      </c>
      <c r="O88" s="381" t="s">
        <v>46</v>
      </c>
      <c r="P88" s="382">
        <v>-23.050000000000182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-465.32892004539428</v>
      </c>
      <c r="X88" s="383">
        <v>80.5</v>
      </c>
      <c r="Y88" s="383">
        <v>-0.46532892004539428</v>
      </c>
      <c r="Z88" s="383">
        <v>1.3461025113173841</v>
      </c>
      <c r="AA88" s="384">
        <v>78.688568568637223</v>
      </c>
      <c r="AB88" s="384">
        <v>74.134</v>
      </c>
      <c r="AC88" s="383">
        <v>-4.5545685686372224</v>
      </c>
      <c r="AD88" s="383">
        <v>0.26300000000000523</v>
      </c>
      <c r="AE88" s="384">
        <v>79.405000000000001</v>
      </c>
      <c r="AF88" s="383">
        <v>73.816000000000003</v>
      </c>
      <c r="AG88" s="383">
        <v>-5.5889999999999986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8521.8628000000008</v>
      </c>
      <c r="N89" s="382">
        <v>68.896800000000439</v>
      </c>
      <c r="O89" s="381">
        <v>4</v>
      </c>
      <c r="P89" s="382">
        <v>-130.86340000000018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22.673999999999999</v>
      </c>
      <c r="AC89" s="383">
        <v>0.77304132138857895</v>
      </c>
      <c r="AD89" s="383">
        <v>0.15800000000000125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59.387999999999998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9420.261599999998</v>
      </c>
      <c r="N90" s="382">
        <v>127.25804675925792</v>
      </c>
      <c r="O90" s="381">
        <v>6</v>
      </c>
      <c r="P90" s="382">
        <v>164.08759999999711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10.334</v>
      </c>
      <c r="AC90" s="383">
        <v>0.41779721973963291</v>
      </c>
      <c r="AD90" s="182">
        <v>0.60999999999999943</v>
      </c>
      <c r="AE90" s="384">
        <v>30</v>
      </c>
      <c r="AF90" s="383">
        <v>30.8</v>
      </c>
      <c r="AG90" s="383">
        <v>0.80000000000000071</v>
      </c>
      <c r="AH90" s="2895" t="s">
        <v>337</v>
      </c>
      <c r="AI90" s="2912" t="s">
        <v>337</v>
      </c>
      <c r="AJ90" s="405" t="s">
        <v>337</v>
      </c>
      <c r="AK90" s="379">
        <v>41.572032299999996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19.999768518518518</v>
      </c>
      <c r="J91" s="155">
        <v>0</v>
      </c>
      <c r="K91" s="155">
        <v>409</v>
      </c>
      <c r="L91" s="381">
        <v>2259.0002314814815</v>
      </c>
      <c r="M91" s="381">
        <v>2276.4</v>
      </c>
      <c r="N91" s="155">
        <v>17.399768518518613</v>
      </c>
      <c r="O91" s="381" t="s">
        <v>50</v>
      </c>
      <c r="P91" s="155">
        <v>-6.9999999999995453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0.65723298887424553</v>
      </c>
      <c r="AA91" s="384">
        <v>6.8427670111257548</v>
      </c>
      <c r="AB91" s="384">
        <v>8.8629999999999995</v>
      </c>
      <c r="AC91" s="383">
        <v>2.0202329888742447</v>
      </c>
      <c r="AD91" s="383">
        <v>-6.7000000000000171E-2</v>
      </c>
      <c r="AE91" s="384">
        <v>7.3100000000000005</v>
      </c>
      <c r="AF91" s="383">
        <v>8.8919999999999995</v>
      </c>
      <c r="AG91" s="383">
        <v>1.581999999999999</v>
      </c>
      <c r="AH91" s="2895" t="s">
        <v>338</v>
      </c>
      <c r="AI91" s="2912" t="s">
        <v>338</v>
      </c>
      <c r="AJ91" s="405" t="s">
        <v>338</v>
      </c>
      <c r="AK91" s="379">
        <v>27.350237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403.71962962962965</v>
      </c>
      <c r="J92" s="382">
        <v>0</v>
      </c>
      <c r="K92" s="382">
        <v>248</v>
      </c>
      <c r="L92" s="381">
        <v>6144.2803703703703</v>
      </c>
      <c r="M92" s="381">
        <v>6317.0310000000009</v>
      </c>
      <c r="N92" s="382">
        <v>172.75062962963057</v>
      </c>
      <c r="O92" s="381" t="s">
        <v>52</v>
      </c>
      <c r="P92" s="382">
        <v>-23.357999999998356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2.0722472858828125</v>
      </c>
      <c r="AA92" s="384">
        <v>39.92775271411719</v>
      </c>
      <c r="AB92" s="384">
        <v>47.429000000000002</v>
      </c>
      <c r="AC92" s="383">
        <v>7.5012472858828119</v>
      </c>
      <c r="AD92" s="182">
        <v>-2.1600000000000037</v>
      </c>
      <c r="AE92" s="384">
        <v>43</v>
      </c>
      <c r="AF92" s="383">
        <v>47.49</v>
      </c>
      <c r="AG92" s="383">
        <v>4.490000000000002</v>
      </c>
      <c r="AH92" s="2895" t="s">
        <v>357</v>
      </c>
      <c r="AI92" s="2912" t="s">
        <v>357</v>
      </c>
      <c r="AJ92" s="406" t="s">
        <v>357</v>
      </c>
      <c r="AK92" s="379">
        <v>68.922269299999996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199.98500000000001</v>
      </c>
      <c r="F93" s="150">
        <v>0</v>
      </c>
      <c r="G93" s="150">
        <v>175</v>
      </c>
      <c r="H93" s="150">
        <v>0</v>
      </c>
      <c r="I93" s="150">
        <v>1558.3019907407408</v>
      </c>
      <c r="J93" s="150">
        <v>0</v>
      </c>
      <c r="K93" s="150">
        <v>1947</v>
      </c>
      <c r="L93" s="285">
        <v>51433.683009259265</v>
      </c>
      <c r="M93" s="285">
        <v>51742.271100000005</v>
      </c>
      <c r="N93" s="150">
        <v>308.58809074074088</v>
      </c>
      <c r="O93" s="285" t="s">
        <v>47</v>
      </c>
      <c r="P93" s="150">
        <v>-547.08029999999417</v>
      </c>
      <c r="Q93" s="187"/>
      <c r="R93" s="2905" t="s">
        <v>47</v>
      </c>
      <c r="S93" s="2906"/>
      <c r="T93" s="2906"/>
      <c r="U93" s="2907"/>
      <c r="V93" s="179"/>
      <c r="W93" s="180">
        <v>816.50046561185877</v>
      </c>
      <c r="X93" s="180">
        <v>242</v>
      </c>
      <c r="Y93" s="180">
        <v>0.81650046561185874</v>
      </c>
      <c r="Z93" s="180">
        <v>5.76349528723064</v>
      </c>
      <c r="AA93" s="180">
        <v>237.05300517838123</v>
      </c>
      <c r="AB93" s="180">
        <v>239.44400000000002</v>
      </c>
      <c r="AC93" s="180">
        <v>2.3909948216187722</v>
      </c>
      <c r="AD93" s="180">
        <v>-3.1660000000000252</v>
      </c>
      <c r="AE93" s="180">
        <v>235.715</v>
      </c>
      <c r="AF93" s="180">
        <v>236.89400000000001</v>
      </c>
      <c r="AG93" s="180">
        <v>1.179000000000002</v>
      </c>
      <c r="AH93" s="2893" t="s">
        <v>36</v>
      </c>
      <c r="AI93" s="2940" t="s">
        <v>36</v>
      </c>
      <c r="AJ93" s="407" t="s">
        <v>36</v>
      </c>
      <c r="AK93" s="379">
        <v>9.5342692999999983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188.06400000000002</v>
      </c>
      <c r="F94" s="280">
        <v>0</v>
      </c>
      <c r="G94" s="280">
        <v>175</v>
      </c>
      <c r="H94" s="280">
        <v>0</v>
      </c>
      <c r="I94" s="280">
        <v>711.48333333333335</v>
      </c>
      <c r="J94" s="280">
        <v>0</v>
      </c>
      <c r="K94" s="280">
        <v>1154</v>
      </c>
      <c r="L94" s="279">
        <v>19855.580666666669</v>
      </c>
      <c r="M94" s="279">
        <v>19854.7657</v>
      </c>
      <c r="N94" s="280">
        <v>-0.81496666666680539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23.387999999999977</v>
      </c>
      <c r="F95" s="280">
        <v>0</v>
      </c>
      <c r="G95" s="280">
        <v>175</v>
      </c>
      <c r="H95" s="280">
        <v>0</v>
      </c>
      <c r="I95" s="280">
        <v>2387.7211689814817</v>
      </c>
      <c r="J95" s="280">
        <v>0</v>
      </c>
      <c r="K95" s="280">
        <v>4577</v>
      </c>
      <c r="L95" s="279">
        <v>116337.66683101852</v>
      </c>
      <c r="M95" s="279">
        <v>116241.64275</v>
      </c>
      <c r="N95" s="280">
        <v>-96.024081018515972</v>
      </c>
      <c r="O95" s="279"/>
      <c r="P95" s="280">
        <v>-1770.4430999999895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20</v>
      </c>
      <c r="H97" s="280">
        <v>0</v>
      </c>
      <c r="I97" s="280">
        <v>128.27915509259259</v>
      </c>
      <c r="J97" s="280">
        <v>0</v>
      </c>
      <c r="K97" s="280">
        <v>3370</v>
      </c>
      <c r="L97" s="279">
        <v>10726.442844907408</v>
      </c>
      <c r="M97" s="279">
        <v>10650.14</v>
      </c>
      <c r="N97" s="280">
        <v>-76.302844907408144</v>
      </c>
      <c r="O97" s="279"/>
      <c r="P97" s="280">
        <v>11.199999999998909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20</v>
      </c>
      <c r="H98" s="155">
        <v>0</v>
      </c>
      <c r="I98" s="155">
        <v>128.27915509259259</v>
      </c>
      <c r="J98" s="155">
        <v>0</v>
      </c>
      <c r="K98" s="155">
        <v>3370</v>
      </c>
      <c r="L98" s="156">
        <v>10726.442844907408</v>
      </c>
      <c r="M98" s="156">
        <v>10650.14</v>
      </c>
      <c r="N98" s="155">
        <v>-76.302844907408144</v>
      </c>
      <c r="O98" s="156">
        <v>2</v>
      </c>
      <c r="P98" s="155">
        <v>11.199999999998909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34.962146546856005</v>
      </c>
      <c r="AA98" s="384">
        <v>655.72971458202574</v>
      </c>
      <c r="AB98" s="384">
        <v>687.72199999999998</v>
      </c>
      <c r="AC98" s="383">
        <v>31.992285417974244</v>
      </c>
      <c r="AD98" s="182">
        <v>-0.64400000000000546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-47.155000000000001</v>
      </c>
      <c r="F99" s="382">
        <v>0</v>
      </c>
      <c r="G99" s="382">
        <v>100</v>
      </c>
      <c r="H99" s="382">
        <v>40</v>
      </c>
      <c r="I99" s="382">
        <v>49.42162037037037</v>
      </c>
      <c r="J99" s="382">
        <v>0</v>
      </c>
      <c r="K99" s="382">
        <v>1270</v>
      </c>
      <c r="L99" s="381">
        <v>9013.4233796296303</v>
      </c>
      <c r="M99" s="381">
        <v>8696.0470000000005</v>
      </c>
      <c r="N99" s="382">
        <v>-317.37637962962981</v>
      </c>
      <c r="O99" s="381">
        <v>3</v>
      </c>
      <c r="P99" s="382">
        <v>17.835000000000946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-1136.7627439859323</v>
      </c>
      <c r="X99" s="383">
        <v>192</v>
      </c>
      <c r="Y99" s="383">
        <v>-1.1367627439859322</v>
      </c>
      <c r="Z99" s="182">
        <v>8.0483836390632337</v>
      </c>
      <c r="AA99" s="384">
        <v>182.81485361695081</v>
      </c>
      <c r="AB99" s="384">
        <v>188.52699999999999</v>
      </c>
      <c r="AC99" s="383">
        <v>5.7121463830491734</v>
      </c>
      <c r="AD99" s="182">
        <v>3.5470000000000255</v>
      </c>
      <c r="AE99" s="384">
        <v>920</v>
      </c>
      <c r="AF99" s="383">
        <v>878.26</v>
      </c>
      <c r="AG99" s="383">
        <v>-41.740000000000009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45.445474537037036</v>
      </c>
      <c r="J100" s="155">
        <v>0</v>
      </c>
      <c r="K100" s="155">
        <v>550</v>
      </c>
      <c r="L100" s="156">
        <v>11751.600525462964</v>
      </c>
      <c r="M100" s="156">
        <v>11462.6075</v>
      </c>
      <c r="N100" s="155">
        <v>-288.99302546296349</v>
      </c>
      <c r="O100" s="156">
        <v>1</v>
      </c>
      <c r="P100" s="155">
        <v>-92.808000000000902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6.8637941617413007</v>
      </c>
      <c r="AA100" s="384">
        <v>282.97742731619968</v>
      </c>
      <c r="AB100" s="384">
        <v>233.387</v>
      </c>
      <c r="AC100" s="383">
        <v>-49.59042731619968</v>
      </c>
      <c r="AD100" s="182">
        <v>-0.27600000000001046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-121.86773069999998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8.5087615740740699</v>
      </c>
      <c r="J101" s="382">
        <v>0</v>
      </c>
      <c r="K101" s="382">
        <v>500</v>
      </c>
      <c r="L101" s="381">
        <v>13628.833238425927</v>
      </c>
      <c r="M101" s="381">
        <v>13122.483700000001</v>
      </c>
      <c r="N101" s="382">
        <v>-506.34953842592586</v>
      </c>
      <c r="O101" s="381">
        <v>2</v>
      </c>
      <c r="P101" s="382">
        <v>-224.45639999999548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1.798780077058008</v>
      </c>
      <c r="AA101" s="384">
        <v>755.24947416996599</v>
      </c>
      <c r="AB101" s="384">
        <v>778.58399999999995</v>
      </c>
      <c r="AC101" s="383">
        <v>23.334525830033954</v>
      </c>
      <c r="AD101" s="182">
        <v>0</v>
      </c>
      <c r="AE101" s="384">
        <v>914</v>
      </c>
      <c r="AF101" s="335">
        <v>1019.378</v>
      </c>
      <c r="AG101" s="335">
        <v>105.37800000000004</v>
      </c>
      <c r="AH101" s="2895" t="s">
        <v>358</v>
      </c>
      <c r="AI101" s="2912" t="s">
        <v>358</v>
      </c>
      <c r="AJ101" s="406" t="s">
        <v>358</v>
      </c>
      <c r="AK101" s="379">
        <v>68.922269299999996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81.95499999999997</v>
      </c>
      <c r="F102" s="150">
        <v>0</v>
      </c>
      <c r="G102" s="150">
        <v>190</v>
      </c>
      <c r="H102" s="150">
        <v>40</v>
      </c>
      <c r="I102" s="150">
        <v>231.65501157407405</v>
      </c>
      <c r="J102" s="150">
        <v>0</v>
      </c>
      <c r="K102" s="150">
        <v>5690</v>
      </c>
      <c r="L102" s="285">
        <v>45120.299988425926</v>
      </c>
      <c r="M102" s="285">
        <v>43931.278200000001</v>
      </c>
      <c r="N102" s="150">
        <v>-1189.0217884259273</v>
      </c>
      <c r="O102" s="285" t="s">
        <v>54</v>
      </c>
      <c r="P102" s="150">
        <v>-288.22939999999653</v>
      </c>
      <c r="Q102" s="187"/>
      <c r="R102" s="2905" t="s">
        <v>54</v>
      </c>
      <c r="S102" s="2906"/>
      <c r="T102" s="2906"/>
      <c r="U102" s="2907"/>
      <c r="V102" s="179"/>
      <c r="W102" s="180">
        <v>-1555.4258901391768</v>
      </c>
      <c r="X102" s="180">
        <v>1930</v>
      </c>
      <c r="Y102" s="180">
        <v>-1.5554258901391769</v>
      </c>
      <c r="Z102" s="180">
        <v>51.673104424718545</v>
      </c>
      <c r="AA102" s="180">
        <v>1876.7714696851422</v>
      </c>
      <c r="AB102" s="180">
        <v>1888.2199999999998</v>
      </c>
      <c r="AC102" s="180">
        <v>11.448530314857692</v>
      </c>
      <c r="AD102" s="180">
        <v>2.6270000000001801</v>
      </c>
      <c r="AE102" s="180">
        <v>1834</v>
      </c>
      <c r="AF102" s="342">
        <v>1897.6379999999999</v>
      </c>
      <c r="AG102" s="342">
        <v>63.63799999999992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105.34299999999995</v>
      </c>
      <c r="F103" s="163">
        <v>0</v>
      </c>
      <c r="G103" s="163">
        <v>365</v>
      </c>
      <c r="H103" s="163">
        <v>40</v>
      </c>
      <c r="I103" s="163">
        <v>2619.3761805555559</v>
      </c>
      <c r="J103" s="163">
        <v>0</v>
      </c>
      <c r="K103" s="163">
        <v>10267</v>
      </c>
      <c r="L103" s="163">
        <v>161457.96681944444</v>
      </c>
      <c r="M103" s="163">
        <v>160172.92095</v>
      </c>
      <c r="N103" s="167">
        <v>-1285.0458694444433</v>
      </c>
      <c r="O103" s="318" t="s">
        <v>283</v>
      </c>
      <c r="P103" s="167">
        <v>-2058.6724999999788</v>
      </c>
      <c r="Q103" s="187"/>
      <c r="R103" s="2890" t="s">
        <v>283</v>
      </c>
      <c r="S103" s="2891"/>
      <c r="T103" s="2891"/>
      <c r="U103" s="2892"/>
      <c r="V103" s="181"/>
      <c r="W103" s="181">
        <v>-624.31497833588151</v>
      </c>
      <c r="X103" s="181">
        <v>2563.6</v>
      </c>
      <c r="Y103" s="181">
        <v>-0.62431497833588145</v>
      </c>
      <c r="Z103" s="181">
        <v>77.918660640109138</v>
      </c>
      <c r="AA103" s="181">
        <v>2485.057024381555</v>
      </c>
      <c r="AB103" s="181">
        <v>2495.1179999999999</v>
      </c>
      <c r="AC103" s="181">
        <v>10.060975618444992</v>
      </c>
      <c r="AD103" s="181">
        <v>7.7080000000000837</v>
      </c>
      <c r="AE103" s="181">
        <v>2450.2049999999999</v>
      </c>
      <c r="AF103" s="2532">
        <v>2502.498</v>
      </c>
      <c r="AG103" s="2532">
        <v>52.29300000000012</v>
      </c>
      <c r="AH103" s="2895" t="s">
        <v>341</v>
      </c>
      <c r="AI103" s="2912" t="s">
        <v>341</v>
      </c>
      <c r="AJ103" s="405" t="s">
        <v>341</v>
      </c>
      <c r="AK103" s="385">
        <v>-14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10249.999999999998</v>
      </c>
      <c r="N104" s="293">
        <v>45.967999999998938</v>
      </c>
      <c r="O104" s="292">
        <v>1</v>
      </c>
      <c r="P104" s="293">
        <v>93.449999999998909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27.013999999999999</v>
      </c>
      <c r="AC104" s="383">
        <v>-3.831602929167051</v>
      </c>
      <c r="AD104" s="182">
        <v>0.69700000000000273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-1538.3237306999999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13127.749999999998</v>
      </c>
      <c r="N105" s="382">
        <v>380.83099999999831</v>
      </c>
      <c r="O105" s="370">
        <v>3</v>
      </c>
      <c r="P105" s="382">
        <v>117.07999999999629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44.841000000000001</v>
      </c>
      <c r="AC105" s="383">
        <v>-0.85900000000000176</v>
      </c>
      <c r="AD105" s="182">
        <v>-0.12300000000000466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6295</v>
      </c>
      <c r="N106" s="382">
        <v>-55</v>
      </c>
      <c r="O106" s="370">
        <v>4</v>
      </c>
      <c r="P106" s="382">
        <v>-136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0.1961816950566144</v>
      </c>
      <c r="AA106" s="384">
        <v>10.303818304943386</v>
      </c>
      <c r="AB106" s="384">
        <v>9.7170000000000005</v>
      </c>
      <c r="AC106" s="383">
        <v>-0.58681830494338527</v>
      </c>
      <c r="AD106" s="182">
        <v>1.3059999999999992</v>
      </c>
      <c r="AE106" s="384">
        <v>86</v>
      </c>
      <c r="AF106" s="383">
        <v>81.28</v>
      </c>
      <c r="AG106" s="383">
        <v>-4.7199999999999989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16047.72</v>
      </c>
      <c r="N107" s="382">
        <v>-502.03600000000188</v>
      </c>
      <c r="O107" s="370" t="s">
        <v>95</v>
      </c>
      <c r="P107" s="382">
        <v>100.89399999999841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1.9627129222025779</v>
      </c>
      <c r="AA107" s="384">
        <v>382.45091610146585</v>
      </c>
      <c r="AB107" s="384">
        <v>394.23400000000004</v>
      </c>
      <c r="AC107" s="383">
        <v>11.783083898534187</v>
      </c>
      <c r="AD107" s="182">
        <v>3.4169999999999732</v>
      </c>
      <c r="AE107" s="384">
        <v>399</v>
      </c>
      <c r="AF107" s="383">
        <v>387.4</v>
      </c>
      <c r="AG107" s="383">
        <v>-11.600000000000023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90</v>
      </c>
      <c r="H108" s="382">
        <v>0</v>
      </c>
      <c r="I108" s="382">
        <v>0</v>
      </c>
      <c r="J108" s="382">
        <v>0</v>
      </c>
      <c r="K108" s="382">
        <v>60</v>
      </c>
      <c r="L108" s="370">
        <v>18584.883999999998</v>
      </c>
      <c r="M108" s="370">
        <v>19033.163</v>
      </c>
      <c r="N108" s="382">
        <v>448.27900000000227</v>
      </c>
      <c r="O108" s="370" t="s">
        <v>96</v>
      </c>
      <c r="P108" s="382">
        <v>154.72099999999773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71.220999999999989</v>
      </c>
      <c r="AC108" s="383">
        <v>0.74665531615232794</v>
      </c>
      <c r="AD108" s="182">
        <v>-2.8189999999999884</v>
      </c>
      <c r="AE108" s="384">
        <v>28</v>
      </c>
      <c r="AF108" s="383">
        <v>26.855</v>
      </c>
      <c r="AG108" s="383">
        <v>-1.1449999999999996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3064.5569999999993</v>
      </c>
      <c r="N109" s="382">
        <v>3.9999999994506652E-3</v>
      </c>
      <c r="O109" s="370" t="s">
        <v>76</v>
      </c>
      <c r="P109" s="382">
        <v>-1.0000000002037268E-3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42.634999999999998</v>
      </c>
      <c r="AG109" s="386">
        <v>2.634999999999998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4092</v>
      </c>
      <c r="N110" s="382">
        <v>0</v>
      </c>
      <c r="O110" s="370"/>
      <c r="P110" s="382">
        <v>-165</v>
      </c>
      <c r="Q110" s="187"/>
      <c r="R110" s="2533"/>
      <c r="S110" s="2534"/>
      <c r="T110" s="2534"/>
      <c r="U110" s="2534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33"/>
      <c r="S111" s="2534"/>
      <c r="T111" s="2534"/>
      <c r="U111" s="2534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11874.169999999998</v>
      </c>
      <c r="N113" s="382">
        <v>-35.694000000001324</v>
      </c>
      <c r="O113" s="370" t="s">
        <v>99</v>
      </c>
      <c r="P113" s="382">
        <v>-57.700000000000728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25.642999999999997</v>
      </c>
      <c r="AC113" s="383">
        <v>-0.34720708649771481</v>
      </c>
      <c r="AD113" s="182">
        <v>0.52300000000000324</v>
      </c>
      <c r="AE113" s="384">
        <v>25</v>
      </c>
      <c r="AF113" s="383">
        <v>25.359000000000002</v>
      </c>
      <c r="AG113" s="386">
        <v>0.35900000000000176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140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60370.351000000002</v>
      </c>
      <c r="M114" s="154">
        <v>59537.570000000007</v>
      </c>
      <c r="N114" s="159">
        <v>-832.7809999999954</v>
      </c>
      <c r="O114" s="154" t="s">
        <v>100</v>
      </c>
      <c r="P114" s="159">
        <v>-455.61999999999534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1.1745263692491441</v>
      </c>
      <c r="AA114" s="185">
        <v>128.96556291929457</v>
      </c>
      <c r="AB114" s="185">
        <v>142.50099999999998</v>
      </c>
      <c r="AC114" s="383">
        <v>13.535437080705407</v>
      </c>
      <c r="AD114" s="182">
        <v>19.063000000000017</v>
      </c>
      <c r="AE114" s="185">
        <v>141</v>
      </c>
      <c r="AF114" s="383">
        <v>143.03100000000001</v>
      </c>
      <c r="AG114" s="386">
        <v>2.0310000000000059</v>
      </c>
      <c r="AH114" s="371" t="s">
        <v>34</v>
      </c>
      <c r="AI114" s="389">
        <v>2475.114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1535.3590000000002</v>
      </c>
      <c r="F115" s="150">
        <v>0</v>
      </c>
      <c r="G115" s="150">
        <v>370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140020.359</v>
      </c>
      <c r="M115" s="286">
        <v>139469.93</v>
      </c>
      <c r="N115" s="150">
        <v>-550.42899999999963</v>
      </c>
      <c r="O115" s="151" t="s">
        <v>77</v>
      </c>
      <c r="P115" s="150">
        <v>-183.17600000000675</v>
      </c>
      <c r="Q115" s="187"/>
      <c r="R115" s="2905" t="s">
        <v>77</v>
      </c>
      <c r="S115" s="2906"/>
      <c r="T115" s="2906"/>
      <c r="U115" s="2907"/>
      <c r="V115" s="179"/>
      <c r="W115" s="180">
        <v>-16636.126988275428</v>
      </c>
      <c r="X115" s="180">
        <v>714.7</v>
      </c>
      <c r="Y115" s="180">
        <v>-16.636126988275429</v>
      </c>
      <c r="Z115" s="180">
        <v>3.3334209865083366</v>
      </c>
      <c r="AA115" s="180">
        <v>694.73045202521621</v>
      </c>
      <c r="AB115" s="180">
        <v>715.17100000000005</v>
      </c>
      <c r="AC115" s="180">
        <v>20.440547974783769</v>
      </c>
      <c r="AD115" s="180">
        <v>22.063999999999965</v>
      </c>
      <c r="AE115" s="180">
        <v>724</v>
      </c>
      <c r="AF115" s="180">
        <v>706.56</v>
      </c>
      <c r="AG115" s="342">
        <v>-17.440000000000055</v>
      </c>
      <c r="AH115" s="371" t="s">
        <v>353</v>
      </c>
      <c r="AI115" s="389">
        <v>2358.645</v>
      </c>
      <c r="AJ115" s="351"/>
      <c r="AK115" s="390">
        <v>116.46900000000005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-333.51300000000003</v>
      </c>
      <c r="F116" s="293">
        <v>0</v>
      </c>
      <c r="G116" s="293">
        <v>90</v>
      </c>
      <c r="H116" s="293">
        <v>807</v>
      </c>
      <c r="I116" s="293">
        <v>0</v>
      </c>
      <c r="J116" s="293">
        <v>0</v>
      </c>
      <c r="K116" s="293">
        <v>1457</v>
      </c>
      <c r="L116" s="292">
        <v>14520.486999999999</v>
      </c>
      <c r="M116" s="292">
        <v>14179.840999999999</v>
      </c>
      <c r="N116" s="293">
        <v>-340.64600000000064</v>
      </c>
      <c r="O116" s="292">
        <v>1</v>
      </c>
      <c r="P116" s="293">
        <v>27.338999999999942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-220.27424494053659</v>
      </c>
      <c r="X116" s="336">
        <v>270</v>
      </c>
      <c r="Y116" s="383">
        <v>-0.2202742449405366</v>
      </c>
      <c r="Z116" s="336">
        <v>0.12773441447022338</v>
      </c>
      <c r="AA116" s="267">
        <v>269.65199134058923</v>
      </c>
      <c r="AB116" s="267">
        <v>257.66899999999998</v>
      </c>
      <c r="AC116" s="336">
        <v>-11.982991340589251</v>
      </c>
      <c r="AD116" s="336">
        <v>4.3310000000000173</v>
      </c>
      <c r="AE116" s="267"/>
      <c r="AF116" s="336"/>
      <c r="AG116" s="356"/>
      <c r="AH116" s="371" t="s">
        <v>354</v>
      </c>
      <c r="AI116" s="389">
        <v>2422</v>
      </c>
      <c r="AJ116" s="351"/>
      <c r="AK116" s="390">
        <v>53.114000000000033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-89.146000000000015</v>
      </c>
      <c r="F117" s="382">
        <v>0</v>
      </c>
      <c r="G117" s="382">
        <v>85</v>
      </c>
      <c r="H117" s="382">
        <v>91</v>
      </c>
      <c r="I117" s="382">
        <v>0</v>
      </c>
      <c r="J117" s="382">
        <v>0</v>
      </c>
      <c r="K117" s="382">
        <v>1214</v>
      </c>
      <c r="L117" s="370">
        <v>10250.853999999999</v>
      </c>
      <c r="M117" s="370">
        <v>10252.42</v>
      </c>
      <c r="N117" s="382">
        <v>1.566000000000713</v>
      </c>
      <c r="O117" s="370">
        <v>2</v>
      </c>
      <c r="P117" s="382">
        <v>115.9419999999991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-4714.1189999999997</v>
      </c>
      <c r="X117" s="383">
        <v>925</v>
      </c>
      <c r="Y117" s="383">
        <v>-4.7141189999999993</v>
      </c>
      <c r="Z117" s="383">
        <v>12.819870844907408</v>
      </c>
      <c r="AA117" s="384">
        <v>907.46601015509259</v>
      </c>
      <c r="AB117" s="384">
        <v>892.21500000000003</v>
      </c>
      <c r="AC117" s="383">
        <v>-15.251010155092558</v>
      </c>
      <c r="AD117" s="383">
        <v>5.0349999999999682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1</v>
      </c>
      <c r="H118" s="382">
        <v>1132</v>
      </c>
      <c r="I118" s="382">
        <v>0</v>
      </c>
      <c r="J118" s="382">
        <v>0</v>
      </c>
      <c r="K118" s="382">
        <v>1273</v>
      </c>
      <c r="L118" s="370">
        <v>15534.243</v>
      </c>
      <c r="M118" s="370">
        <v>15804.941000000001</v>
      </c>
      <c r="N118" s="382">
        <v>270.69800000000032</v>
      </c>
      <c r="O118" s="370">
        <v>3</v>
      </c>
      <c r="P118" s="382">
        <v>174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1.2874703599001529</v>
      </c>
      <c r="AA118" s="384">
        <v>492.43933523200849</v>
      </c>
      <c r="AB118" s="384">
        <v>532.37800000000004</v>
      </c>
      <c r="AC118" s="383">
        <v>39.938664767991554</v>
      </c>
      <c r="AD118" s="383">
        <v>-3.20900000000006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109.46299999999999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7309.4629999999997</v>
      </c>
      <c r="M119" s="370">
        <v>7480.17</v>
      </c>
      <c r="N119" s="382">
        <v>170.70700000000033</v>
      </c>
      <c r="O119" s="370">
        <v>5</v>
      </c>
      <c r="P119" s="382">
        <v>190.29999999999745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12058.312258023931</v>
      </c>
      <c r="X119" s="383">
        <v>460</v>
      </c>
      <c r="Y119" s="383">
        <v>12.05831225802393</v>
      </c>
      <c r="Z119" s="383">
        <v>3.1808944686492802</v>
      </c>
      <c r="AA119" s="384">
        <v>468.87741778937465</v>
      </c>
      <c r="AB119" s="384">
        <v>437.375</v>
      </c>
      <c r="AC119" s="383">
        <v>-31.502417789374647</v>
      </c>
      <c r="AD119" s="383">
        <v>-22.439999999999998</v>
      </c>
      <c r="AE119" s="384">
        <v>2084.9569999999999</v>
      </c>
      <c r="AF119" s="383">
        <v>2132.12</v>
      </c>
      <c r="AG119" s="386">
        <v>47.163000000000011</v>
      </c>
      <c r="AH119" s="371" t="s">
        <v>34</v>
      </c>
      <c r="AI119" s="389">
        <v>5490.3540000000003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1070.3870000000006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1</v>
      </c>
      <c r="H121" s="382">
        <v>0</v>
      </c>
      <c r="I121" s="382">
        <v>0</v>
      </c>
      <c r="J121" s="382">
        <v>0</v>
      </c>
      <c r="K121" s="382">
        <v>976</v>
      </c>
      <c r="L121" s="370">
        <v>4774.8989999999994</v>
      </c>
      <c r="M121" s="370">
        <v>4440.5599999999995</v>
      </c>
      <c r="N121" s="382">
        <v>-334.33899999999994</v>
      </c>
      <c r="O121" s="370" t="s">
        <v>102</v>
      </c>
      <c r="P121" s="382">
        <v>-100.4300000000012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25.211862090762111</v>
      </c>
      <c r="AA121" s="384">
        <v>1763.563702177199</v>
      </c>
      <c r="AB121" s="384">
        <v>1651.4459999999999</v>
      </c>
      <c r="AC121" s="383">
        <v>-112.11770217719913</v>
      </c>
      <c r="AD121" s="383">
        <v>17.606000000000222</v>
      </c>
      <c r="AE121" s="384">
        <v>1784</v>
      </c>
      <c r="AF121" s="383">
        <v>1650.874</v>
      </c>
      <c r="AG121" s="386">
        <v>-133.12599999999998</v>
      </c>
      <c r="AH121" s="371" t="s">
        <v>354</v>
      </c>
      <c r="AI121" s="389">
        <v>5544.8220000000001</v>
      </c>
      <c r="AJ121" s="351"/>
      <c r="AK121" s="390">
        <v>-54.467999999999847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23681.050000000003</v>
      </c>
      <c r="N123" s="159">
        <v>602.24600000000282</v>
      </c>
      <c r="O123" s="154">
        <v>2</v>
      </c>
      <c r="P123" s="159">
        <v>-44.080000000001746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0.78299093749999993</v>
      </c>
      <c r="AA123" s="185">
        <v>82.582503517663696</v>
      </c>
      <c r="AB123" s="185">
        <v>80.426999999999992</v>
      </c>
      <c r="AC123" s="335">
        <v>-2.1555035176637034</v>
      </c>
      <c r="AD123" s="335">
        <v>-0.30699999999997374</v>
      </c>
      <c r="AE123" s="185">
        <v>73</v>
      </c>
      <c r="AF123" s="335">
        <v>79.293999999999997</v>
      </c>
      <c r="AG123" s="357">
        <v>6.2939999999999969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-208.24999999999997</v>
      </c>
      <c r="F124" s="150">
        <v>0</v>
      </c>
      <c r="G124" s="150">
        <v>177</v>
      </c>
      <c r="H124" s="150">
        <v>2030</v>
      </c>
      <c r="I124" s="150">
        <v>0</v>
      </c>
      <c r="J124" s="150">
        <v>0</v>
      </c>
      <c r="K124" s="150">
        <v>4920</v>
      </c>
      <c r="L124" s="286">
        <v>76318.75</v>
      </c>
      <c r="M124" s="286">
        <v>76689.182000000001</v>
      </c>
      <c r="N124" s="150">
        <v>370.43200000000365</v>
      </c>
      <c r="O124" s="151" t="s">
        <v>81</v>
      </c>
      <c r="P124" s="150">
        <v>363.07099999999627</v>
      </c>
      <c r="Q124" s="187"/>
      <c r="R124" s="2905" t="s">
        <v>81</v>
      </c>
      <c r="S124" s="2906"/>
      <c r="T124" s="2906"/>
      <c r="U124" s="2907"/>
      <c r="V124" s="179"/>
      <c r="W124" s="180">
        <v>-47008.216671882939</v>
      </c>
      <c r="X124" s="180">
        <v>4075</v>
      </c>
      <c r="Y124" s="180">
        <v>-47.008216671882941</v>
      </c>
      <c r="Z124" s="180">
        <v>43.410823116189178</v>
      </c>
      <c r="AA124" s="180">
        <v>3984.5809602119275</v>
      </c>
      <c r="AB124" s="180">
        <v>3851.51</v>
      </c>
      <c r="AC124" s="180">
        <v>-133.07096021192774</v>
      </c>
      <c r="AD124" s="180">
        <v>1.0159999999996217</v>
      </c>
      <c r="AE124" s="180">
        <v>3941.9569999999999</v>
      </c>
      <c r="AF124" s="180">
        <v>3862.2879999999996</v>
      </c>
      <c r="AG124" s="342">
        <v>-79.669000000000324</v>
      </c>
      <c r="AH124" s="371" t="s">
        <v>34</v>
      </c>
      <c r="AI124" s="389">
        <v>7965.4680000000008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330</v>
      </c>
      <c r="L125" s="370">
        <v>1281</v>
      </c>
      <c r="M125" s="370">
        <v>1281.2000000000007</v>
      </c>
      <c r="N125" s="382">
        <v>0.2000000000007276</v>
      </c>
      <c r="O125" s="370" t="s">
        <v>86</v>
      </c>
      <c r="P125" s="382">
        <v>0.2000000000007276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952.01600000000008</v>
      </c>
      <c r="AC125" s="383">
        <v>31.923602712944103</v>
      </c>
      <c r="AD125" s="182">
        <v>2.8729999999998199</v>
      </c>
      <c r="AE125" s="267">
        <v>939</v>
      </c>
      <c r="AF125" s="383">
        <v>979.97500000000002</v>
      </c>
      <c r="AG125" s="383">
        <v>40.975000000000023</v>
      </c>
      <c r="AH125" s="371" t="s">
        <v>353</v>
      </c>
      <c r="AI125" s="389">
        <v>6778.6119999999992</v>
      </c>
      <c r="AJ125" s="351"/>
      <c r="AK125" s="390">
        <v>1186.8560000000016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1630.0700000000002</v>
      </c>
      <c r="N126" s="382">
        <v>7.0000000000163709E-2</v>
      </c>
      <c r="O126" s="370" t="s">
        <v>103</v>
      </c>
      <c r="P126" s="382">
        <v>-0.32999999999969987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33.369999999999997</v>
      </c>
      <c r="AC126" s="383">
        <v>-16.630000000000003</v>
      </c>
      <c r="AD126" s="182">
        <v>1.5609999999999999</v>
      </c>
      <c r="AE126" s="384">
        <v>34</v>
      </c>
      <c r="AF126" s="383">
        <v>33.378</v>
      </c>
      <c r="AG126" s="383">
        <v>-0.62199999999999989</v>
      </c>
      <c r="AH126" s="352" t="s">
        <v>354</v>
      </c>
      <c r="AI126" s="353">
        <v>7966.8220000000001</v>
      </c>
      <c r="AJ126" s="354"/>
      <c r="AK126" s="355">
        <v>-1.3539999999993597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30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14428.871999999999</v>
      </c>
      <c r="M129" s="154">
        <v>14784</v>
      </c>
      <c r="N129" s="159">
        <v>355.12800000000061</v>
      </c>
      <c r="O129" s="154" t="s">
        <v>105</v>
      </c>
      <c r="P129" s="159">
        <v>20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30</v>
      </c>
      <c r="H130" s="150">
        <v>0</v>
      </c>
      <c r="I130" s="150">
        <v>69</v>
      </c>
      <c r="J130" s="150">
        <v>0</v>
      </c>
      <c r="K130" s="150">
        <v>1240</v>
      </c>
      <c r="L130" s="286">
        <v>17339.871999999999</v>
      </c>
      <c r="M130" s="286">
        <v>17695.27</v>
      </c>
      <c r="N130" s="150">
        <v>355.3980000000015</v>
      </c>
      <c r="O130" s="151" t="s">
        <v>88</v>
      </c>
      <c r="P130" s="150">
        <v>19.869999999998981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985.38600000000008</v>
      </c>
      <c r="AC130" s="180">
        <v>15.2936027129441</v>
      </c>
      <c r="AD130" s="180">
        <v>4.4339999999998554</v>
      </c>
      <c r="AE130" s="180">
        <v>973</v>
      </c>
      <c r="AF130" s="180">
        <v>1013.3530000000001</v>
      </c>
      <c r="AG130" s="180">
        <v>40.353000000000065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1375.9810000000002</v>
      </c>
      <c r="F131" s="163">
        <v>0</v>
      </c>
      <c r="G131" s="163">
        <v>577</v>
      </c>
      <c r="H131" s="163">
        <v>2030</v>
      </c>
      <c r="I131" s="163">
        <v>69</v>
      </c>
      <c r="J131" s="167">
        <v>130</v>
      </c>
      <c r="K131" s="163">
        <v>6955</v>
      </c>
      <c r="L131" s="163">
        <v>233678.981</v>
      </c>
      <c r="M131" s="163">
        <v>233854.38199999998</v>
      </c>
      <c r="N131" s="167">
        <v>175.40100000000552</v>
      </c>
      <c r="O131" s="165" t="s">
        <v>284</v>
      </c>
      <c r="P131" s="167">
        <v>199.7649999999885</v>
      </c>
      <c r="Q131" s="88"/>
      <c r="R131" s="2890" t="s">
        <v>284</v>
      </c>
      <c r="S131" s="2891"/>
      <c r="T131" s="2891"/>
      <c r="U131" s="2892"/>
      <c r="V131" s="181"/>
      <c r="W131" s="181">
        <v>-62445.147027043276</v>
      </c>
      <c r="X131" s="181">
        <v>5759.7</v>
      </c>
      <c r="Y131" s="181">
        <v>-62.445147027043276</v>
      </c>
      <c r="Z131" s="181">
        <v>47.851043448756656</v>
      </c>
      <c r="AA131" s="181">
        <v>5649.4038095241995</v>
      </c>
      <c r="AB131" s="181">
        <v>5552.0670000000009</v>
      </c>
      <c r="AC131" s="181">
        <v>-97.336809524199879</v>
      </c>
      <c r="AD131" s="181">
        <v>27.513999999998305</v>
      </c>
      <c r="AE131" s="181">
        <v>5638.9570000000003</v>
      </c>
      <c r="AF131" s="181">
        <v>5582.201</v>
      </c>
      <c r="AG131" s="181">
        <v>-56.756000000000313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3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1481.3240000000001</v>
      </c>
      <c r="F133" s="163">
        <v>0</v>
      </c>
      <c r="G133" s="163">
        <v>942</v>
      </c>
      <c r="H133" s="163">
        <v>2070</v>
      </c>
      <c r="I133" s="163">
        <v>2688.3761805555559</v>
      </c>
      <c r="J133" s="167">
        <v>130</v>
      </c>
      <c r="K133" s="163">
        <v>17222</v>
      </c>
      <c r="L133" s="163">
        <v>395136.94781944447</v>
      </c>
      <c r="M133" s="163">
        <v>394027.30294999998</v>
      </c>
      <c r="N133" s="167">
        <v>-1109.6448694444377</v>
      </c>
      <c r="O133" s="165" t="s">
        <v>94</v>
      </c>
      <c r="P133" s="167">
        <v>-1858.9074999999903</v>
      </c>
      <c r="Q133" s="88"/>
      <c r="R133" s="2890" t="s">
        <v>94</v>
      </c>
      <c r="S133" s="2891"/>
      <c r="T133" s="2891"/>
      <c r="U133" s="2892"/>
      <c r="V133" s="181"/>
      <c r="W133" s="181">
        <v>-63069.462005379159</v>
      </c>
      <c r="X133" s="181">
        <v>8323.2999999999993</v>
      </c>
      <c r="Y133" s="181">
        <v>-63.069462005379158</v>
      </c>
      <c r="Z133" s="181">
        <v>125.76970408886579</v>
      </c>
      <c r="AA133" s="181">
        <v>8134.460833905754</v>
      </c>
      <c r="AB133" s="181">
        <v>8047.1850000000013</v>
      </c>
      <c r="AC133" s="181">
        <v>-87.275833905754894</v>
      </c>
      <c r="AD133" s="181">
        <v>35.221999999997934</v>
      </c>
      <c r="AE133" s="181">
        <v>8089.1620000000003</v>
      </c>
      <c r="AF133" s="181">
        <v>8084.6990000000005</v>
      </c>
      <c r="AG133" s="181">
        <v>-4.4629999999997381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71" priority="9" operator="lessThan">
      <formula>0</formula>
    </cfRule>
  </conditionalFormatting>
  <conditionalFormatting sqref="AJ120:AJ121">
    <cfRule type="cellIs" dxfId="170" priority="8" operator="lessThan">
      <formula>0</formula>
    </cfRule>
  </conditionalFormatting>
  <conditionalFormatting sqref="AJ125:AJ126">
    <cfRule type="cellIs" dxfId="169" priority="7" operator="lessThan">
      <formula>0</formula>
    </cfRule>
  </conditionalFormatting>
  <conditionalFormatting sqref="AK115:AK116">
    <cfRule type="cellIs" dxfId="168" priority="6" operator="lessThan">
      <formula>0</formula>
    </cfRule>
  </conditionalFormatting>
  <conditionalFormatting sqref="AK120:AK121">
    <cfRule type="cellIs" dxfId="167" priority="5" operator="lessThan">
      <formula>0</formula>
    </cfRule>
  </conditionalFormatting>
  <conditionalFormatting sqref="AK125:AK126">
    <cfRule type="cellIs" dxfId="166" priority="4" operator="lessThan">
      <formula>0</formula>
    </cfRule>
  </conditionalFormatting>
  <conditionalFormatting sqref="AK112:AK126">
    <cfRule type="cellIs" dxfId="165" priority="3" operator="lessThan">
      <formula>0</formula>
    </cfRule>
  </conditionalFormatting>
  <conditionalFormatting sqref="AK76:AK105">
    <cfRule type="cellIs" dxfId="164" priority="2" operator="lessThan">
      <formula>0</formula>
    </cfRule>
  </conditionalFormatting>
  <conditionalFormatting sqref="AK75">
    <cfRule type="cellIs" dxfId="16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1912.8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47" t="s">
        <v>1</v>
      </c>
      <c r="C3" s="215" t="s">
        <v>23</v>
      </c>
      <c r="D3" s="2561" t="s">
        <v>2</v>
      </c>
      <c r="E3" s="2549" t="s">
        <v>3</v>
      </c>
      <c r="F3" s="2549" t="s">
        <v>4</v>
      </c>
      <c r="G3" s="2547" t="s">
        <v>5</v>
      </c>
      <c r="H3" s="256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48"/>
      <c r="D4" s="451" t="s">
        <v>12</v>
      </c>
      <c r="E4" s="2550" t="s">
        <v>13</v>
      </c>
      <c r="F4" s="2550" t="s">
        <v>14</v>
      </c>
      <c r="G4" s="2548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54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5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0.96774193548390008</v>
      </c>
      <c r="I8" s="1486">
        <v>0</v>
      </c>
      <c r="J8" s="1486">
        <v>0</v>
      </c>
      <c r="K8" s="1486">
        <v>0.42319444444443999</v>
      </c>
      <c r="L8" s="99">
        <v>381.06006362007167</v>
      </c>
      <c r="M8" s="99">
        <v>365.77740379228209</v>
      </c>
      <c r="N8" s="1486">
        <v>-15.282659827789587</v>
      </c>
      <c r="O8" s="99">
        <v>365.77740379228209</v>
      </c>
      <c r="P8" s="1486">
        <v>-15.282659827789587</v>
      </c>
      <c r="Q8" s="1486">
        <v>0</v>
      </c>
      <c r="R8" s="1486">
        <v>0</v>
      </c>
      <c r="S8" s="87"/>
      <c r="T8" s="101">
        <v>2</v>
      </c>
      <c r="U8" s="1486">
        <v>-9.894482033231327</v>
      </c>
      <c r="V8" s="1486">
        <v>-9.894482033231327</v>
      </c>
      <c r="W8" s="1486">
        <v>0</v>
      </c>
      <c r="X8" s="1486">
        <v>-2.9515500000000028</v>
      </c>
      <c r="Y8" s="1486">
        <v>0</v>
      </c>
      <c r="Z8" s="1486">
        <v>0</v>
      </c>
      <c r="AA8" s="1486">
        <v>-1</v>
      </c>
      <c r="AB8" s="99">
        <v>377.53170806451612</v>
      </c>
      <c r="AC8" s="1486">
        <v>31.425709468339306</v>
      </c>
      <c r="AD8" s="1486">
        <v>2.6320000000000001</v>
      </c>
      <c r="AE8" s="1486">
        <v>0.42319444444443999</v>
      </c>
      <c r="AF8" s="1486">
        <v>2.2088055555555601</v>
      </c>
      <c r="AG8" s="1486">
        <v>0</v>
      </c>
      <c r="AH8" s="99">
        <v>365.77740379228209</v>
      </c>
      <c r="AI8" s="1486">
        <v>-11.754304272234037</v>
      </c>
      <c r="AJ8" s="102">
        <v>-8.0591648727771599</v>
      </c>
      <c r="AK8" s="1486">
        <v>-9.894482033231327</v>
      </c>
    </row>
    <row r="9" spans="1:37" ht="15" customHeight="1" x14ac:dyDescent="0.2">
      <c r="A9" s="86"/>
      <c r="B9" s="2555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2.0806451612902501</v>
      </c>
      <c r="I9" s="375">
        <v>0</v>
      </c>
      <c r="J9" s="375">
        <v>0</v>
      </c>
      <c r="K9" s="375">
        <v>0.55833333333333002</v>
      </c>
      <c r="L9" s="372">
        <v>618.63802150537651</v>
      </c>
      <c r="M9" s="372">
        <v>606.4776066325993</v>
      </c>
      <c r="N9" s="375">
        <v>-12.16041487277721</v>
      </c>
      <c r="O9" s="372">
        <v>606.4776066325993</v>
      </c>
      <c r="P9" s="375">
        <v>-12.16041487277721</v>
      </c>
      <c r="Q9" s="375">
        <v>0</v>
      </c>
      <c r="R9" s="375">
        <v>0</v>
      </c>
      <c r="S9" s="87"/>
      <c r="T9" s="740">
        <v>4</v>
      </c>
      <c r="U9" s="375">
        <v>-11.214676765007084</v>
      </c>
      <c r="V9" s="375">
        <v>-11.214676765007084</v>
      </c>
      <c r="W9" s="375">
        <v>0</v>
      </c>
      <c r="X9" s="375">
        <v>-4.1012499999999985</v>
      </c>
      <c r="Y9" s="375">
        <v>0</v>
      </c>
      <c r="Z9" s="375">
        <v>0</v>
      </c>
      <c r="AA9" s="1513">
        <v>0</v>
      </c>
      <c r="AB9" s="372">
        <v>615.09510483870974</v>
      </c>
      <c r="AC9" s="375">
        <v>51.211397625448036</v>
      </c>
      <c r="AD9" s="375">
        <v>2.0289999999999999</v>
      </c>
      <c r="AE9" s="375">
        <v>0.55833333333333002</v>
      </c>
      <c r="AF9" s="375">
        <v>1.4706666666666699</v>
      </c>
      <c r="AG9" s="375">
        <v>0</v>
      </c>
      <c r="AH9" s="372">
        <v>606.4776066325993</v>
      </c>
      <c r="AI9" s="1513">
        <v>-8.6174982061104402</v>
      </c>
      <c r="AJ9" s="376">
        <v>-6.69474568924511</v>
      </c>
      <c r="AK9" s="375">
        <v>-11.214676765007084</v>
      </c>
    </row>
    <row r="10" spans="1:37" ht="15" customHeight="1" x14ac:dyDescent="0.2">
      <c r="A10" s="86"/>
      <c r="B10" s="255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245.30525431075489</v>
      </c>
      <c r="N10" s="375">
        <v>-6.69474568924511</v>
      </c>
      <c r="O10" s="372">
        <v>245.30525431075489</v>
      </c>
      <c r="P10" s="375">
        <v>-6.69474568924511</v>
      </c>
      <c r="Q10" s="375">
        <v>2051.2159999999999</v>
      </c>
      <c r="R10" s="375">
        <v>-833.65573526436356</v>
      </c>
      <c r="S10" s="449"/>
      <c r="T10" s="374">
        <v>7</v>
      </c>
      <c r="U10" s="375">
        <v>-17.884704158694603</v>
      </c>
      <c r="V10" s="375">
        <v>-17.884704158694603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245.30525431075489</v>
      </c>
      <c r="AI10" s="1513">
        <v>-6.69474568924511</v>
      </c>
      <c r="AJ10" s="376">
        <v>10.527541821492377</v>
      </c>
      <c r="AK10" s="375">
        <v>-17.884704158694603</v>
      </c>
    </row>
    <row r="11" spans="1:37" ht="15" customHeight="1" x14ac:dyDescent="0.2">
      <c r="A11" s="86"/>
      <c r="B11" s="2555" t="s">
        <v>41</v>
      </c>
      <c r="C11" s="374"/>
      <c r="D11" s="374">
        <v>1459</v>
      </c>
      <c r="E11" s="375">
        <v>7.2400000000000091</v>
      </c>
      <c r="F11" s="375">
        <v>0</v>
      </c>
      <c r="G11" s="375">
        <v>0</v>
      </c>
      <c r="H11" s="375">
        <v>10.161290322580649</v>
      </c>
      <c r="I11" s="375">
        <v>0</v>
      </c>
      <c r="J11" s="375">
        <v>0</v>
      </c>
      <c r="K11" s="375">
        <v>42.827108796296294</v>
      </c>
      <c r="L11" s="372">
        <v>1413.2516008811231</v>
      </c>
      <c r="M11" s="372">
        <v>1383.3116427026155</v>
      </c>
      <c r="N11" s="375">
        <v>-29.939958178507595</v>
      </c>
      <c r="O11" s="372">
        <v>1383.3116427026155</v>
      </c>
      <c r="P11" s="375">
        <v>-29.939958178507595</v>
      </c>
      <c r="Q11" s="375">
        <v>1443.7830000000001</v>
      </c>
      <c r="R11" s="375">
        <v>-60.471357297384657</v>
      </c>
      <c r="S11" s="87"/>
      <c r="T11" s="397" t="s">
        <v>161</v>
      </c>
      <c r="U11" s="375">
        <v>50.555320614369293</v>
      </c>
      <c r="V11" s="375">
        <v>50.555320614369293</v>
      </c>
      <c r="W11" s="375">
        <v>0</v>
      </c>
      <c r="X11" s="375">
        <v>-26.967499999999998</v>
      </c>
      <c r="Y11" s="375">
        <v>0</v>
      </c>
      <c r="Z11" s="375">
        <v>0</v>
      </c>
      <c r="AA11" s="1513">
        <v>-13.5</v>
      </c>
      <c r="AB11" s="372">
        <v>1415.6112096774193</v>
      </c>
      <c r="AC11" s="375">
        <v>114.39867507342693</v>
      </c>
      <c r="AD11" s="375">
        <v>16.416</v>
      </c>
      <c r="AE11" s="375">
        <v>42.827108796296294</v>
      </c>
      <c r="AF11" s="375">
        <v>-26.411108796296293</v>
      </c>
      <c r="AG11" s="375">
        <v>0</v>
      </c>
      <c r="AH11" s="372">
        <v>1383.3116427026155</v>
      </c>
      <c r="AI11" s="1513">
        <v>-32.299566974803838</v>
      </c>
      <c r="AJ11" s="398">
        <v>5.8895892443113667</v>
      </c>
      <c r="AK11" s="375">
        <v>50.555320614369293</v>
      </c>
    </row>
    <row r="12" spans="1:37" ht="15" customHeight="1" x14ac:dyDescent="0.2">
      <c r="A12" s="86"/>
      <c r="B12" s="2555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0.34166666666667</v>
      </c>
      <c r="L12" s="372">
        <v>227.82633333333334</v>
      </c>
      <c r="M12" s="372">
        <v>233.0699693799281</v>
      </c>
      <c r="N12" s="375">
        <v>5.2436360465947587</v>
      </c>
      <c r="O12" s="372">
        <v>233.0699693799281</v>
      </c>
      <c r="P12" s="375">
        <v>5.2436360465947587</v>
      </c>
      <c r="Q12" s="375">
        <v>0</v>
      </c>
      <c r="R12" s="375">
        <v>0</v>
      </c>
      <c r="S12" s="87"/>
      <c r="T12" s="2555">
        <v>11</v>
      </c>
      <c r="U12" s="375">
        <v>1.1397411856505357</v>
      </c>
      <c r="V12" s="375">
        <v>1.1397411856505357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18.985527777777779</v>
      </c>
      <c r="AD12" s="375">
        <v>1.429</v>
      </c>
      <c r="AE12" s="375">
        <v>0.34166666666667</v>
      </c>
      <c r="AF12" s="375">
        <v>1.0873333333333299</v>
      </c>
      <c r="AG12" s="375">
        <v>0</v>
      </c>
      <c r="AH12" s="372">
        <v>233.0699693799281</v>
      </c>
      <c r="AI12" s="1513">
        <v>4.9019693799280901</v>
      </c>
      <c r="AJ12" s="376">
        <v>-12.25523176288516</v>
      </c>
      <c r="AK12" s="375">
        <v>1.1397411856505357</v>
      </c>
    </row>
    <row r="13" spans="1:37" ht="15" customHeight="1" x14ac:dyDescent="0.2">
      <c r="A13" s="86"/>
      <c r="B13" s="2555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0.96774193548390008</v>
      </c>
      <c r="I13" s="375">
        <v>0</v>
      </c>
      <c r="J13" s="375">
        <v>0</v>
      </c>
      <c r="K13" s="375">
        <v>0.27708333333333002</v>
      </c>
      <c r="L13" s="372">
        <v>394.27917473118276</v>
      </c>
      <c r="M13" s="372">
        <v>398.34976397549411</v>
      </c>
      <c r="N13" s="375">
        <v>4.0705892443113498</v>
      </c>
      <c r="O13" s="372">
        <v>398.34976397549411</v>
      </c>
      <c r="P13" s="375">
        <v>4.0705892443113498</v>
      </c>
      <c r="Q13" s="375">
        <v>0</v>
      </c>
      <c r="R13" s="375">
        <v>0</v>
      </c>
      <c r="S13" s="87"/>
      <c r="T13" s="2556">
        <v>13</v>
      </c>
      <c r="U13" s="375">
        <v>-8.5857549950786733</v>
      </c>
      <c r="V13" s="375">
        <v>-8.5857549950786733</v>
      </c>
      <c r="W13" s="375">
        <v>0</v>
      </c>
      <c r="X13" s="375">
        <v>-1.819</v>
      </c>
      <c r="Y13" s="375">
        <v>0</v>
      </c>
      <c r="Z13" s="375">
        <v>0</v>
      </c>
      <c r="AA13" s="1513">
        <v>0</v>
      </c>
      <c r="AB13" s="372">
        <v>392.73725806451608</v>
      </c>
      <c r="AC13" s="375">
        <v>32.705014560931893</v>
      </c>
      <c r="AD13" s="375">
        <v>4.4409999999999998</v>
      </c>
      <c r="AE13" s="375">
        <v>0.27708333333333002</v>
      </c>
      <c r="AF13" s="375">
        <v>4.1639166666666698</v>
      </c>
      <c r="AG13" s="375">
        <v>0</v>
      </c>
      <c r="AH13" s="372">
        <v>398.34976397549411</v>
      </c>
      <c r="AI13" s="1513">
        <v>5.6125059109780295</v>
      </c>
      <c r="AJ13" s="376">
        <v>5.0828992907217696</v>
      </c>
      <c r="AK13" s="375">
        <v>-8.5857549950786733</v>
      </c>
    </row>
    <row r="14" spans="1:37" ht="15" customHeight="1" thickBot="1" x14ac:dyDescent="0.25">
      <c r="A14" s="86"/>
      <c r="B14" s="2552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0.48387096774195004</v>
      </c>
      <c r="I14" s="90">
        <v>0</v>
      </c>
      <c r="J14" s="90">
        <v>0</v>
      </c>
      <c r="K14" s="90">
        <v>5.08222222222222</v>
      </c>
      <c r="L14" s="399">
        <v>197.82690681003584</v>
      </c>
      <c r="M14" s="399">
        <v>189.37767832456404</v>
      </c>
      <c r="N14" s="90">
        <v>-8.4492284854717923</v>
      </c>
      <c r="O14" s="399">
        <v>189.37767832456404</v>
      </c>
      <c r="P14" s="90">
        <v>-8.4492284854717923</v>
      </c>
      <c r="Q14" s="90">
        <v>0</v>
      </c>
      <c r="R14" s="90">
        <v>820.79741167998623</v>
      </c>
      <c r="S14" s="87"/>
      <c r="T14" s="2553">
        <v>15</v>
      </c>
      <c r="U14" s="90">
        <v>-13.486247553625333</v>
      </c>
      <c r="V14" s="90">
        <v>-13.486247553625333</v>
      </c>
      <c r="W14" s="90">
        <v>0</v>
      </c>
      <c r="X14" s="90">
        <v>-0.61825000000000041</v>
      </c>
      <c r="Y14" s="90">
        <v>0</v>
      </c>
      <c r="Z14" s="90">
        <v>0</v>
      </c>
      <c r="AA14" s="90">
        <v>0</v>
      </c>
      <c r="AB14" s="399">
        <v>202.29087903225806</v>
      </c>
      <c r="AC14" s="90">
        <v>16.434054734169653</v>
      </c>
      <c r="AD14" s="90">
        <v>0.35799999999999998</v>
      </c>
      <c r="AE14" s="90">
        <v>5.08222222222222</v>
      </c>
      <c r="AF14" s="90">
        <v>-4.7242222222222203</v>
      </c>
      <c r="AG14" s="90">
        <v>0</v>
      </c>
      <c r="AH14" s="399">
        <v>189.37767832456404</v>
      </c>
      <c r="AI14" s="90">
        <v>-12.913200707694017</v>
      </c>
      <c r="AJ14" s="191">
        <v>-6.7927815934936575</v>
      </c>
      <c r="AK14" s="90">
        <v>-13.486247553625333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13.053000000000011</v>
      </c>
      <c r="F15" s="275">
        <v>0</v>
      </c>
      <c r="G15" s="275">
        <v>0</v>
      </c>
      <c r="H15" s="275">
        <v>14.661290322580651</v>
      </c>
      <c r="I15" s="275">
        <v>0</v>
      </c>
      <c r="J15" s="275">
        <v>0</v>
      </c>
      <c r="K15" s="275">
        <v>49.509608796296284</v>
      </c>
      <c r="L15" s="93">
        <v>3484.8821008811228</v>
      </c>
      <c r="M15" s="93">
        <v>3421.6693191182376</v>
      </c>
      <c r="N15" s="275">
        <v>-63.212781762885186</v>
      </c>
      <c r="O15" s="93">
        <v>3421.6693191182376</v>
      </c>
      <c r="P15" s="275">
        <v>-63.212781762885243</v>
      </c>
      <c r="Q15" s="275">
        <v>3494.9989999999998</v>
      </c>
      <c r="R15" s="275">
        <v>-73.329680881761988</v>
      </c>
      <c r="S15" s="87"/>
      <c r="T15" s="96" t="s">
        <v>40</v>
      </c>
      <c r="U15" s="275">
        <v>-9.3708037056171918</v>
      </c>
      <c r="V15" s="275">
        <v>-9.3708037056171918</v>
      </c>
      <c r="W15" s="275">
        <v>0</v>
      </c>
      <c r="X15" s="275">
        <v>-36.457550000000005</v>
      </c>
      <c r="Y15" s="275">
        <v>0</v>
      </c>
      <c r="Z15" s="275">
        <v>0</v>
      </c>
      <c r="AA15" s="275">
        <v>-14.5</v>
      </c>
      <c r="AB15" s="93">
        <v>3483.4341596774198</v>
      </c>
      <c r="AC15" s="275">
        <v>286.16037924009362</v>
      </c>
      <c r="AD15" s="275">
        <v>29.300999999999998</v>
      </c>
      <c r="AE15" s="275">
        <v>49.509608796296284</v>
      </c>
      <c r="AF15" s="275">
        <v>-20.208608796296286</v>
      </c>
      <c r="AG15" s="275">
        <v>0</v>
      </c>
      <c r="AH15" s="93">
        <v>3421.6693191182376</v>
      </c>
      <c r="AI15" s="275">
        <v>-61.764840559182176</v>
      </c>
      <c r="AJ15" s="98">
        <v>4.8436003603957261</v>
      </c>
      <c r="AK15" s="275">
        <v>-9.3708037056176181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19.719000000000001</v>
      </c>
      <c r="F16" s="276">
        <v>67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175.2190173611111</v>
      </c>
      <c r="M16" s="99">
        <v>104.17821665183288</v>
      </c>
      <c r="N16" s="276">
        <v>-71.040800709278216</v>
      </c>
      <c r="O16" s="99">
        <v>104.17821665183288</v>
      </c>
      <c r="P16" s="276">
        <v>-71.040800709278216</v>
      </c>
      <c r="Q16" s="276">
        <v>0</v>
      </c>
      <c r="R16" s="276">
        <v>0</v>
      </c>
      <c r="S16" s="87"/>
      <c r="T16" s="101">
        <v>1</v>
      </c>
      <c r="U16" s="276">
        <v>1.6351910860096552</v>
      </c>
      <c r="V16" s="276">
        <v>1.6351910860096552</v>
      </c>
      <c r="W16" s="276">
        <v>0</v>
      </c>
      <c r="X16" s="276">
        <v>-11.123699999999996</v>
      </c>
      <c r="Y16" s="276">
        <v>2</v>
      </c>
      <c r="Z16" s="276">
        <v>0</v>
      </c>
      <c r="AA16" s="276">
        <v>0</v>
      </c>
      <c r="AB16" s="99">
        <v>100.59530000000001</v>
      </c>
      <c r="AC16" s="276">
        <v>8.2579431134259256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104.17821665183288</v>
      </c>
      <c r="AI16" s="276">
        <v>3.5829166518328748</v>
      </c>
      <c r="AJ16" s="102">
        <v>3.0100520189602094</v>
      </c>
      <c r="AK16" s="276">
        <v>1.6351910860096552</v>
      </c>
    </row>
    <row r="17" spans="1:37" ht="15" customHeight="1" x14ac:dyDescent="0.2">
      <c r="A17" s="86"/>
      <c r="B17" s="255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75.207218406506342</v>
      </c>
      <c r="N17" s="375">
        <v>-6.7927815934936575</v>
      </c>
      <c r="O17" s="377">
        <v>75.207218406506342</v>
      </c>
      <c r="P17" s="375">
        <v>-6.7927815934936575</v>
      </c>
      <c r="Q17" s="375">
        <v>744.86699999999996</v>
      </c>
      <c r="R17" s="375">
        <v>-5.4633107104530154</v>
      </c>
      <c r="S17" s="87"/>
      <c r="T17" s="740">
        <v>2</v>
      </c>
      <c r="U17" s="375">
        <v>-5.336812465363252</v>
      </c>
      <c r="V17" s="375">
        <v>-5.336812465363252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75.207218406506342</v>
      </c>
      <c r="AI17" s="1513">
        <v>-6.7927815934936575</v>
      </c>
      <c r="AJ17" s="376">
        <v>37.353833930267683</v>
      </c>
      <c r="AK17" s="375">
        <v>-5.336812465363252</v>
      </c>
    </row>
    <row r="18" spans="1:37" ht="15" customHeight="1" x14ac:dyDescent="0.2">
      <c r="A18" s="86"/>
      <c r="B18" s="2555" t="s">
        <v>43</v>
      </c>
      <c r="C18" s="374">
        <v>3</v>
      </c>
      <c r="D18" s="374">
        <v>180</v>
      </c>
      <c r="E18" s="375">
        <v>-3.6340000000000003</v>
      </c>
      <c r="F18" s="375">
        <v>10</v>
      </c>
      <c r="G18" s="375">
        <v>0</v>
      </c>
      <c r="H18" s="375">
        <v>4.5</v>
      </c>
      <c r="I18" s="375">
        <v>0</v>
      </c>
      <c r="J18" s="375">
        <v>0</v>
      </c>
      <c r="K18" s="375">
        <v>3.7999560185185199</v>
      </c>
      <c r="L18" s="372">
        <v>178.06604398148147</v>
      </c>
      <c r="M18" s="372">
        <v>168.47764434187718</v>
      </c>
      <c r="N18" s="375">
        <v>-9.5883996396042903</v>
      </c>
      <c r="O18" s="372">
        <v>168.47764434187718</v>
      </c>
      <c r="P18" s="375">
        <v>-9.5883996396042903</v>
      </c>
      <c r="Q18" s="375">
        <v>0</v>
      </c>
      <c r="R18" s="375">
        <v>0</v>
      </c>
      <c r="S18" s="87"/>
      <c r="T18" s="378">
        <v>3</v>
      </c>
      <c r="U18" s="375">
        <v>5.739531672219556</v>
      </c>
      <c r="V18" s="375">
        <v>5.739531672219556</v>
      </c>
      <c r="W18" s="375">
        <v>0</v>
      </c>
      <c r="X18" s="375">
        <v>-14.432000000000004</v>
      </c>
      <c r="Y18" s="375">
        <v>10</v>
      </c>
      <c r="Z18" s="375">
        <v>0</v>
      </c>
      <c r="AA18" s="1513">
        <v>0</v>
      </c>
      <c r="AB18" s="372">
        <v>167.43399999999997</v>
      </c>
      <c r="AC18" s="375">
        <v>13.636170331790121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168.47764434187718</v>
      </c>
      <c r="AI18" s="1513">
        <v>1.0436443418772114</v>
      </c>
      <c r="AJ18" s="376">
        <v>1.3950058044987088</v>
      </c>
      <c r="AK18" s="375">
        <v>5.739531672219556</v>
      </c>
    </row>
    <row r="19" spans="1:37" ht="15" customHeight="1" x14ac:dyDescent="0.2">
      <c r="A19" s="86"/>
      <c r="B19" s="2555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4.5</v>
      </c>
      <c r="I19" s="375">
        <v>0</v>
      </c>
      <c r="J19" s="375">
        <v>0</v>
      </c>
      <c r="K19" s="375">
        <v>2.99044212962963</v>
      </c>
      <c r="L19" s="377">
        <v>389.53055787037039</v>
      </c>
      <c r="M19" s="377">
        <v>391.5406098893306</v>
      </c>
      <c r="N19" s="375">
        <v>2.0100520189602094</v>
      </c>
      <c r="O19" s="377">
        <v>391.5406098893306</v>
      </c>
      <c r="P19" s="375">
        <v>2.0100520189602094</v>
      </c>
      <c r="Q19" s="375">
        <v>0</v>
      </c>
      <c r="R19" s="375">
        <v>0</v>
      </c>
      <c r="S19" s="87"/>
      <c r="T19" s="378" t="s">
        <v>44</v>
      </c>
      <c r="U19" s="375">
        <v>-3.6831193111444804</v>
      </c>
      <c r="V19" s="375">
        <v>-3.6831193111444804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391.52100000000002</v>
      </c>
      <c r="AC19" s="375">
        <v>32.377546489197535</v>
      </c>
      <c r="AD19" s="375">
        <v>2.4249999999999998</v>
      </c>
      <c r="AE19" s="375">
        <v>2.99044212962963</v>
      </c>
      <c r="AF19" s="375">
        <v>-0.56544212962963014</v>
      </c>
      <c r="AG19" s="375">
        <v>0</v>
      </c>
      <c r="AH19" s="377">
        <v>391.5406098893306</v>
      </c>
      <c r="AI19" s="1513">
        <v>1.9609889330581609E-2</v>
      </c>
      <c r="AJ19" s="376">
        <v>4.3287219948958437</v>
      </c>
      <c r="AK19" s="375">
        <v>-3.6831193111444804</v>
      </c>
    </row>
    <row r="20" spans="1:37" ht="15" customHeight="1" x14ac:dyDescent="0.2">
      <c r="A20" s="86"/>
      <c r="B20" s="2555" t="s">
        <v>45</v>
      </c>
      <c r="C20" s="374" t="s">
        <v>46</v>
      </c>
      <c r="D20" s="374">
        <v>1390</v>
      </c>
      <c r="E20" s="375">
        <v>-30.396999999999998</v>
      </c>
      <c r="F20" s="375">
        <v>0</v>
      </c>
      <c r="G20" s="375">
        <v>0</v>
      </c>
      <c r="H20" s="375">
        <v>48</v>
      </c>
      <c r="I20" s="375">
        <v>0</v>
      </c>
      <c r="J20" s="375">
        <v>0</v>
      </c>
      <c r="K20" s="375">
        <v>51.545413194444443</v>
      </c>
      <c r="L20" s="372">
        <v>1260.0575868055557</v>
      </c>
      <c r="M20" s="372">
        <v>1269.8939207358233</v>
      </c>
      <c r="N20" s="375">
        <v>9.8363339302675286</v>
      </c>
      <c r="O20" s="372">
        <v>1269.8939207358233</v>
      </c>
      <c r="P20" s="375">
        <v>9.8363339302675286</v>
      </c>
      <c r="Q20" s="375">
        <v>1400.085</v>
      </c>
      <c r="R20" s="375">
        <v>-130.19107926417678</v>
      </c>
      <c r="S20" s="449"/>
      <c r="T20" s="400" t="s">
        <v>46</v>
      </c>
      <c r="U20" s="375">
        <v>4.5804334130914413</v>
      </c>
      <c r="V20" s="375">
        <v>4.5804334130914413</v>
      </c>
      <c r="W20" s="375">
        <v>0</v>
      </c>
      <c r="X20" s="375">
        <v>-9.8175000000000026</v>
      </c>
      <c r="Y20" s="375">
        <v>0</v>
      </c>
      <c r="Z20" s="375">
        <v>0</v>
      </c>
      <c r="AA20" s="1513">
        <v>-17.7</v>
      </c>
      <c r="AB20" s="372">
        <v>1284.0854999999999</v>
      </c>
      <c r="AC20" s="375">
        <v>102.71167390046297</v>
      </c>
      <c r="AD20" s="375">
        <v>7.89</v>
      </c>
      <c r="AE20" s="375">
        <v>51.545413194444443</v>
      </c>
      <c r="AF20" s="375">
        <v>-43.655413194444442</v>
      </c>
      <c r="AG20" s="375">
        <v>0</v>
      </c>
      <c r="AH20" s="372">
        <v>1269.8939207358233</v>
      </c>
      <c r="AI20" s="1513">
        <v>-14.191579264176653</v>
      </c>
      <c r="AJ20" s="376">
        <v>-5.6298828360141329E-2</v>
      </c>
      <c r="AK20" s="375">
        <v>4.5804334130914413</v>
      </c>
    </row>
    <row r="21" spans="1:37" ht="15" customHeight="1" x14ac:dyDescent="0.2">
      <c r="A21" s="86"/>
      <c r="B21" s="2555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0.15</v>
      </c>
      <c r="I21" s="375">
        <v>0</v>
      </c>
      <c r="J21" s="375">
        <v>0</v>
      </c>
      <c r="K21" s="375">
        <v>0</v>
      </c>
      <c r="L21" s="377">
        <v>149.75199999999998</v>
      </c>
      <c r="M21" s="377">
        <v>151.14700580449869</v>
      </c>
      <c r="N21" s="375">
        <v>1.3950058044987088</v>
      </c>
      <c r="O21" s="377">
        <v>151.14700580449869</v>
      </c>
      <c r="P21" s="375">
        <v>1.3950058044987088</v>
      </c>
      <c r="Q21" s="375">
        <v>248.75200000000001</v>
      </c>
      <c r="R21" s="375">
        <v>1.573762521616743</v>
      </c>
      <c r="S21" s="87"/>
      <c r="T21" s="740">
        <v>4</v>
      </c>
      <c r="U21" s="375">
        <v>-1.0970639850164048</v>
      </c>
      <c r="V21" s="375">
        <v>-1.0970639850164048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149.75199999999998</v>
      </c>
      <c r="AC21" s="375">
        <v>12.479333333333331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151.14700580449869</v>
      </c>
      <c r="AI21" s="1513">
        <v>1.3950058044987088</v>
      </c>
      <c r="AJ21" s="376">
        <v>43.497604006851731</v>
      </c>
      <c r="AK21" s="375">
        <v>-1.0970639850164048</v>
      </c>
    </row>
    <row r="22" spans="1:37" ht="15" customHeight="1" x14ac:dyDescent="0.2">
      <c r="A22" s="86"/>
      <c r="B22" s="255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0.15</v>
      </c>
      <c r="I22" s="375">
        <v>0</v>
      </c>
      <c r="J22" s="375">
        <v>0</v>
      </c>
      <c r="K22" s="375">
        <v>2.9999652777777799</v>
      </c>
      <c r="L22" s="372">
        <v>94.850034722222219</v>
      </c>
      <c r="M22" s="372">
        <v>99.178756717118063</v>
      </c>
      <c r="N22" s="375">
        <v>4.3287219948958437</v>
      </c>
      <c r="O22" s="372">
        <v>99.178756717118063</v>
      </c>
      <c r="P22" s="375">
        <v>4.3287219948958437</v>
      </c>
      <c r="Q22" s="375">
        <v>0</v>
      </c>
      <c r="R22" s="375">
        <v>0</v>
      </c>
      <c r="S22" s="87"/>
      <c r="T22" s="378">
        <v>6</v>
      </c>
      <c r="U22" s="375">
        <v>-0.56330090366409991</v>
      </c>
      <c r="V22" s="375">
        <v>-0.56330090366409991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97.85</v>
      </c>
      <c r="AC22" s="375">
        <v>7.9041695601851849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99.178756717118063</v>
      </c>
      <c r="AI22" s="1513">
        <v>1.3287567171180683</v>
      </c>
      <c r="AJ22" s="376">
        <v>37.058061155914402</v>
      </c>
      <c r="AK22" s="375">
        <v>-0.56330090366409991</v>
      </c>
    </row>
    <row r="23" spans="1:37" ht="15" customHeight="1" x14ac:dyDescent="0.2">
      <c r="A23" s="86"/>
      <c r="B23" s="255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3.5999999999999996</v>
      </c>
      <c r="I23" s="375">
        <v>0</v>
      </c>
      <c r="J23" s="375">
        <v>0</v>
      </c>
      <c r="K23" s="375">
        <v>6.8513194444444441</v>
      </c>
      <c r="L23" s="377">
        <v>93.548680555555563</v>
      </c>
      <c r="M23" s="377">
        <v>93.492381727195422</v>
      </c>
      <c r="N23" s="375">
        <v>-5.6298828360141329E-2</v>
      </c>
      <c r="O23" s="377">
        <v>93.492381727195422</v>
      </c>
      <c r="P23" s="375">
        <v>-5.6298828360141329E-2</v>
      </c>
      <c r="Q23" s="375">
        <v>100.383</v>
      </c>
      <c r="R23" s="375">
        <v>-6.8906182728045735</v>
      </c>
      <c r="S23" s="87"/>
      <c r="T23" s="378" t="s">
        <v>50</v>
      </c>
      <c r="U23" s="375">
        <v>-4.1794424971135555</v>
      </c>
      <c r="V23" s="375">
        <v>-4.1794424971135555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100.4</v>
      </c>
      <c r="AC23" s="375">
        <v>7.7957233796296306</v>
      </c>
      <c r="AD23" s="375">
        <v>0.49299999999999999</v>
      </c>
      <c r="AE23" s="375">
        <v>6.8513194444444441</v>
      </c>
      <c r="AF23" s="375">
        <v>-6.3583194444444437</v>
      </c>
      <c r="AG23" s="375">
        <v>0</v>
      </c>
      <c r="AH23" s="377">
        <v>93.492381727195422</v>
      </c>
      <c r="AI23" s="1513">
        <v>-6.9076182728045836</v>
      </c>
      <c r="AJ23" s="376">
        <v>0</v>
      </c>
      <c r="AK23" s="375">
        <v>-4.1794424971135555</v>
      </c>
    </row>
    <row r="24" spans="1:37" ht="15" customHeight="1" thickBot="1" x14ac:dyDescent="0.3">
      <c r="A24" s="86"/>
      <c r="B24" s="255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0.44999999999999996</v>
      </c>
      <c r="I24" s="90">
        <v>0</v>
      </c>
      <c r="J24" s="90">
        <v>0</v>
      </c>
      <c r="K24" s="90">
        <v>4.4833333333333298</v>
      </c>
      <c r="L24" s="372">
        <v>292.06666666666666</v>
      </c>
      <c r="M24" s="372">
        <v>292.31346212464274</v>
      </c>
      <c r="N24" s="90">
        <v>0.24679545797607716</v>
      </c>
      <c r="O24" s="372">
        <v>292.31346212464274</v>
      </c>
      <c r="P24" s="90">
        <v>0.24679545797607716</v>
      </c>
      <c r="Q24" s="90">
        <v>296.57400000000001</v>
      </c>
      <c r="R24" s="90">
        <v>-4.2605378753572722</v>
      </c>
      <c r="S24" s="103"/>
      <c r="T24" s="740" t="s">
        <v>52</v>
      </c>
      <c r="U24" s="90">
        <v>-0.2193709840333895</v>
      </c>
      <c r="V24" s="90">
        <v>-0.2193709840333895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296.55</v>
      </c>
      <c r="AC24" s="90">
        <v>24.338888888888889</v>
      </c>
      <c r="AD24" s="90">
        <v>0.79300000000000004</v>
      </c>
      <c r="AE24" s="90">
        <v>4.4833333333333298</v>
      </c>
      <c r="AF24" s="90">
        <v>-3.6903333333333297</v>
      </c>
      <c r="AG24" s="90">
        <v>0</v>
      </c>
      <c r="AH24" s="372">
        <v>292.31346212464274</v>
      </c>
      <c r="AI24" s="90">
        <v>-4.2365378753572713</v>
      </c>
      <c r="AJ24" s="376">
        <v>70.956965764861593</v>
      </c>
      <c r="AK24" s="90">
        <v>-0.2193709840333895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-21.388999999999996</v>
      </c>
      <c r="F25" s="275">
        <v>77</v>
      </c>
      <c r="G25" s="275">
        <v>0</v>
      </c>
      <c r="H25" s="275">
        <v>61.35</v>
      </c>
      <c r="I25" s="275">
        <v>0</v>
      </c>
      <c r="J25" s="275">
        <v>0</v>
      </c>
      <c r="K25" s="275">
        <v>74.170412037037039</v>
      </c>
      <c r="L25" s="93">
        <v>2715.0905879629627</v>
      </c>
      <c r="M25" s="93">
        <v>2645.4292163988252</v>
      </c>
      <c r="N25" s="275">
        <v>-69.661371564137426</v>
      </c>
      <c r="O25" s="93">
        <v>2645.4292163988252</v>
      </c>
      <c r="P25" s="275">
        <v>-69.661371564137426</v>
      </c>
      <c r="Q25" s="275">
        <v>2790.6610000000001</v>
      </c>
      <c r="R25" s="275">
        <v>-145.23178360117481</v>
      </c>
      <c r="T25" s="92" t="s">
        <v>47</v>
      </c>
      <c r="U25" s="275">
        <v>-3.1239539750149561</v>
      </c>
      <c r="V25" s="275">
        <v>-3.1239539750149561</v>
      </c>
      <c r="W25" s="275">
        <v>0</v>
      </c>
      <c r="X25" s="275">
        <v>-35.373199999999997</v>
      </c>
      <c r="Y25" s="275">
        <v>12</v>
      </c>
      <c r="Z25" s="275">
        <v>0</v>
      </c>
      <c r="AA25" s="275">
        <v>-18.7</v>
      </c>
      <c r="AB25" s="93">
        <v>2670.1878000000002</v>
      </c>
      <c r="AC25" s="275">
        <v>216.33478233024692</v>
      </c>
      <c r="AD25" s="275">
        <v>15.708</v>
      </c>
      <c r="AE25" s="275">
        <v>74.170412037037039</v>
      </c>
      <c r="AF25" s="275">
        <v>-58.462412037037041</v>
      </c>
      <c r="AG25" s="275">
        <v>0</v>
      </c>
      <c r="AH25" s="93">
        <v>2645.4292163988252</v>
      </c>
      <c r="AI25" s="275">
        <v>-24.758583601174905</v>
      </c>
      <c r="AJ25" s="98">
        <v>-9.7162934712893616</v>
      </c>
      <c r="AK25" s="275">
        <v>-3.1239539750149561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10.106000000000002</v>
      </c>
      <c r="F26" s="90">
        <v>77</v>
      </c>
      <c r="G26" s="90">
        <v>0</v>
      </c>
      <c r="H26" s="90">
        <v>9</v>
      </c>
      <c r="I26" s="90">
        <v>0</v>
      </c>
      <c r="J26" s="90">
        <v>0</v>
      </c>
      <c r="K26" s="90">
        <v>8.290380787037039</v>
      </c>
      <c r="L26" s="270">
        <v>824.81561921296293</v>
      </c>
      <c r="M26" s="270">
        <v>739.40368928954695</v>
      </c>
      <c r="N26" s="90">
        <v>-85.411929923415983</v>
      </c>
      <c r="O26" s="270">
        <v>739.40368928954695</v>
      </c>
      <c r="P26" s="90">
        <v>-85.411929923415983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-25.555700000000002</v>
      </c>
      <c r="Y26" s="90">
        <v>12</v>
      </c>
      <c r="Z26" s="90">
        <v>0</v>
      </c>
      <c r="AA26" s="90">
        <v>-1</v>
      </c>
      <c r="AB26" s="270">
        <v>2025.6358</v>
      </c>
      <c r="AC26" s="90">
        <v>61.104993267746913</v>
      </c>
      <c r="AD26" s="90">
        <v>6.2910000000000004</v>
      </c>
      <c r="AE26" s="90">
        <v>8.290380787037039</v>
      </c>
      <c r="AF26" s="90">
        <v>-1.9993807870370386</v>
      </c>
      <c r="AG26" s="90">
        <v>0</v>
      </c>
      <c r="AH26" s="270">
        <v>739.40368928954695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-8.3359999999999843</v>
      </c>
      <c r="F27" s="90">
        <v>77</v>
      </c>
      <c r="G27" s="90">
        <v>0</v>
      </c>
      <c r="H27" s="90">
        <v>76.011290322580649</v>
      </c>
      <c r="I27" s="90">
        <v>0</v>
      </c>
      <c r="J27" s="90">
        <v>0</v>
      </c>
      <c r="K27" s="90">
        <v>123.68002083333332</v>
      </c>
      <c r="L27" s="270">
        <v>6199.9726888440855</v>
      </c>
      <c r="M27" s="270">
        <v>6067.0985355170633</v>
      </c>
      <c r="N27" s="90">
        <v>-132.87415332702221</v>
      </c>
      <c r="O27" s="270">
        <v>6067</v>
      </c>
      <c r="P27" s="90">
        <v>-132.9726888440855</v>
      </c>
      <c r="Q27" s="90"/>
      <c r="R27" s="90"/>
      <c r="T27" s="272"/>
      <c r="U27" s="90">
        <v>-12.494757680631665</v>
      </c>
      <c r="V27" s="90">
        <v>-20</v>
      </c>
      <c r="W27" s="90">
        <v>0</v>
      </c>
      <c r="X27" s="90">
        <v>-71.830749999999995</v>
      </c>
      <c r="Y27" s="90">
        <v>12</v>
      </c>
      <c r="Z27" s="90">
        <v>0</v>
      </c>
      <c r="AA27" s="90">
        <v>-33.200000000000003</v>
      </c>
      <c r="AB27" s="270">
        <v>6153.6219596774199</v>
      </c>
      <c r="AC27" s="90">
        <v>502.49516157034054</v>
      </c>
      <c r="AD27" s="90">
        <v>45.009</v>
      </c>
      <c r="AE27" s="90">
        <v>123.68002083333332</v>
      </c>
      <c r="AF27" s="90">
        <v>-78.671020833333316</v>
      </c>
      <c r="AG27" s="90">
        <v>0</v>
      </c>
      <c r="AH27" s="270">
        <v>6067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20</v>
      </c>
      <c r="G29" s="90">
        <v>0</v>
      </c>
      <c r="H29" s="90">
        <v>22.5</v>
      </c>
      <c r="I29" s="90">
        <v>0</v>
      </c>
      <c r="J29" s="90">
        <v>0</v>
      </c>
      <c r="K29" s="90">
        <v>61.353118055555562</v>
      </c>
      <c r="L29" s="270">
        <v>946.92188194444452</v>
      </c>
      <c r="M29" s="270">
        <v>963.23488895065634</v>
      </c>
      <c r="N29" s="90">
        <v>16.313007006211819</v>
      </c>
      <c r="O29" s="270">
        <v>1025.8188477093061</v>
      </c>
      <c r="P29" s="90">
        <v>78.896965764861534</v>
      </c>
      <c r="Q29" s="90"/>
      <c r="R29" s="90"/>
      <c r="T29" s="272"/>
      <c r="U29" s="90">
        <v>-45.565974796186879</v>
      </c>
      <c r="V29" s="90">
        <v>-58.472017279459806</v>
      </c>
      <c r="W29" s="90">
        <v>0</v>
      </c>
      <c r="X29" s="90">
        <v>2.8</v>
      </c>
      <c r="Y29" s="90">
        <v>0</v>
      </c>
      <c r="Z29" s="90">
        <v>0</v>
      </c>
      <c r="AA29" s="90">
        <v>5.14</v>
      </c>
      <c r="AB29" s="270">
        <v>1016.215</v>
      </c>
      <c r="AC29" s="90">
        <v>79.571823495370367</v>
      </c>
      <c r="AD29" s="90">
        <v>39.524999999999999</v>
      </c>
      <c r="AE29" s="90">
        <v>61.353118055555562</v>
      </c>
      <c r="AF29" s="90">
        <v>-21.828118055555564</v>
      </c>
      <c r="AG29" s="90">
        <v>0</v>
      </c>
      <c r="AH29" s="270">
        <v>1025.8188477093061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20</v>
      </c>
      <c r="G30" s="276">
        <v>0</v>
      </c>
      <c r="H30" s="276">
        <v>22.5</v>
      </c>
      <c r="I30" s="276">
        <v>0</v>
      </c>
      <c r="J30" s="276">
        <v>0</v>
      </c>
      <c r="K30" s="276">
        <v>61.353118055555562</v>
      </c>
      <c r="L30" s="99">
        <v>946.92188194444452</v>
      </c>
      <c r="M30" s="99">
        <v>963.23488895065634</v>
      </c>
      <c r="N30" s="276">
        <v>16.313007006211819</v>
      </c>
      <c r="O30" s="99">
        <v>1025.8188477093061</v>
      </c>
      <c r="P30" s="276">
        <v>78.896965764861534</v>
      </c>
      <c r="Q30" s="276">
        <v>0</v>
      </c>
      <c r="R30" s="276">
        <v>0</v>
      </c>
      <c r="T30" s="100">
        <v>2</v>
      </c>
      <c r="U30" s="276">
        <v>-45.565974796186879</v>
      </c>
      <c r="V30" s="276">
        <v>-58.472017279459806</v>
      </c>
      <c r="W30" s="276">
        <v>0</v>
      </c>
      <c r="X30" s="276">
        <v>2.8</v>
      </c>
      <c r="Y30" s="276">
        <v>0</v>
      </c>
      <c r="Z30" s="276">
        <v>0</v>
      </c>
      <c r="AA30" s="276">
        <v>5.14</v>
      </c>
      <c r="AB30" s="99">
        <v>1016.215</v>
      </c>
      <c r="AC30" s="276">
        <v>79.571823495370367</v>
      </c>
      <c r="AD30" s="276">
        <v>39.524999999999999</v>
      </c>
      <c r="AE30" s="276">
        <v>61.353118055555562</v>
      </c>
      <c r="AF30" s="276">
        <v>-21.828118055555564</v>
      </c>
      <c r="AG30" s="276">
        <v>0</v>
      </c>
      <c r="AH30" s="99">
        <v>1025.8188477093061</v>
      </c>
      <c r="AI30" s="276">
        <v>9.6038477093060237</v>
      </c>
      <c r="AJ30" s="276">
        <v>-3.3960256496411603</v>
      </c>
      <c r="AK30" s="276">
        <v>-58.472017279459806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-7.4770000000000003</v>
      </c>
      <c r="F31" s="375">
        <v>105</v>
      </c>
      <c r="G31" s="375">
        <v>0</v>
      </c>
      <c r="H31" s="375">
        <v>22.5</v>
      </c>
      <c r="I31" s="375">
        <v>0</v>
      </c>
      <c r="J31" s="375">
        <v>0</v>
      </c>
      <c r="K31" s="375">
        <v>10.1425162037037</v>
      </c>
      <c r="L31" s="99">
        <v>1464.8804837962962</v>
      </c>
      <c r="M31" s="99">
        <v>1196.3762701471917</v>
      </c>
      <c r="N31" s="375">
        <v>-268.50421364910449</v>
      </c>
      <c r="O31" s="99">
        <v>1274.1080508474176</v>
      </c>
      <c r="P31" s="375">
        <v>-190.77243294887853</v>
      </c>
      <c r="Q31" s="375">
        <v>2374.7739999999999</v>
      </c>
      <c r="R31" s="375">
        <v>-74.847101443276188</v>
      </c>
      <c r="S31" s="103"/>
      <c r="T31" s="740">
        <v>3</v>
      </c>
      <c r="U31" s="375">
        <v>-8.0146707653527756</v>
      </c>
      <c r="V31" s="375">
        <v>-20.40917454069654</v>
      </c>
      <c r="W31" s="375">
        <v>0</v>
      </c>
      <c r="X31" s="375">
        <v>-9</v>
      </c>
      <c r="Y31" s="375">
        <v>5</v>
      </c>
      <c r="Z31" s="375">
        <v>0</v>
      </c>
      <c r="AA31" s="1513">
        <v>4.0999999999999996</v>
      </c>
      <c r="AB31" s="99">
        <v>1370.1229999999998</v>
      </c>
      <c r="AC31" s="375">
        <v>113.33170698302467</v>
      </c>
      <c r="AD31" s="375">
        <v>11.132</v>
      </c>
      <c r="AE31" s="375">
        <v>10.1425162037037</v>
      </c>
      <c r="AF31" s="375">
        <v>0.9894837962962999</v>
      </c>
      <c r="AG31" s="375">
        <v>0</v>
      </c>
      <c r="AH31" s="99">
        <v>1274.1080508474176</v>
      </c>
      <c r="AI31" s="1513">
        <v>-96.014949152582176</v>
      </c>
      <c r="AJ31" s="375">
        <v>-14.915467184016848</v>
      </c>
      <c r="AK31" s="375">
        <v>-20.40917454069654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65</v>
      </c>
      <c r="G32" s="375">
        <v>0</v>
      </c>
      <c r="H32" s="375">
        <v>3</v>
      </c>
      <c r="I32" s="375">
        <v>0</v>
      </c>
      <c r="J32" s="375">
        <v>0</v>
      </c>
      <c r="K32" s="375">
        <v>8.0442997685185205</v>
      </c>
      <c r="L32" s="99">
        <v>409.95770023148151</v>
      </c>
      <c r="M32" s="99">
        <v>338.54140676019216</v>
      </c>
      <c r="N32" s="375">
        <v>-71.41629347128935</v>
      </c>
      <c r="O32" s="99">
        <v>338.54140676019216</v>
      </c>
      <c r="P32" s="375">
        <v>-71.41629347128935</v>
      </c>
      <c r="Q32" s="375">
        <v>0</v>
      </c>
      <c r="R32" s="375">
        <v>0</v>
      </c>
      <c r="S32" s="103"/>
      <c r="T32" s="101">
        <v>1</v>
      </c>
      <c r="U32" s="375">
        <v>-6.1110971700908863</v>
      </c>
      <c r="V32" s="375">
        <v>-6.1110971700908863</v>
      </c>
      <c r="W32" s="375">
        <v>0</v>
      </c>
      <c r="X32" s="375">
        <v>-1.8</v>
      </c>
      <c r="Y32" s="375">
        <v>0</v>
      </c>
      <c r="Z32" s="375">
        <v>0</v>
      </c>
      <c r="AA32" s="1513">
        <v>5.0999999999999996</v>
      </c>
      <c r="AB32" s="99">
        <v>356.30200000000002</v>
      </c>
      <c r="AC32" s="375">
        <v>29.021475019290126</v>
      </c>
      <c r="AD32" s="375">
        <v>9.6219999999999999</v>
      </c>
      <c r="AE32" s="375">
        <v>8.0442997685185205</v>
      </c>
      <c r="AF32" s="375">
        <v>1.5777002314814794</v>
      </c>
      <c r="AG32" s="375">
        <v>0</v>
      </c>
      <c r="AH32" s="99">
        <v>338.54140676019216</v>
      </c>
      <c r="AI32" s="1513">
        <v>-17.760593239807861</v>
      </c>
      <c r="AJ32" s="375">
        <v>0</v>
      </c>
      <c r="AK32" s="375">
        <v>-6.1110971700908863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22.35</v>
      </c>
      <c r="I33" s="90">
        <v>0</v>
      </c>
      <c r="J33" s="90">
        <v>0</v>
      </c>
      <c r="K33" s="90">
        <v>1.79997916666667</v>
      </c>
      <c r="L33" s="99">
        <v>1360.9540208333335</v>
      </c>
      <c r="M33" s="99">
        <v>1358.531694683084</v>
      </c>
      <c r="N33" s="90">
        <v>-2.4223261502495461</v>
      </c>
      <c r="O33" s="99">
        <v>1358.531694683084</v>
      </c>
      <c r="P33" s="90">
        <v>-2.4223261502495461</v>
      </c>
      <c r="Q33" s="90">
        <v>1743.2900000000002</v>
      </c>
      <c r="R33" s="90">
        <v>-46.216898556724118</v>
      </c>
      <c r="S33" s="103"/>
      <c r="T33" s="740">
        <v>2</v>
      </c>
      <c r="U33" s="90">
        <v>8.9922889902466068</v>
      </c>
      <c r="V33" s="90">
        <v>8.9922889902466068</v>
      </c>
      <c r="W33" s="90">
        <v>0</v>
      </c>
      <c r="X33" s="90">
        <v>33.4</v>
      </c>
      <c r="Y33" s="90">
        <v>0</v>
      </c>
      <c r="Z33" s="90">
        <v>0</v>
      </c>
      <c r="AA33" s="90">
        <v>0</v>
      </c>
      <c r="AB33" s="99">
        <v>1376.1540000000002</v>
      </c>
      <c r="AC33" s="90">
        <v>114.52950173611113</v>
      </c>
      <c r="AD33" s="90">
        <v>22.709</v>
      </c>
      <c r="AE33" s="90">
        <v>1.79997916666667</v>
      </c>
      <c r="AF33" s="90">
        <v>20.909020833333329</v>
      </c>
      <c r="AG33" s="90">
        <v>0</v>
      </c>
      <c r="AH33" s="99">
        <v>1358.531694683084</v>
      </c>
      <c r="AI33" s="90">
        <v>-17.622305316916254</v>
      </c>
      <c r="AJ33" s="90">
        <v>0</v>
      </c>
      <c r="AK33" s="90">
        <v>8.9922889902466068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24.404</v>
      </c>
      <c r="F34" s="275">
        <v>190</v>
      </c>
      <c r="G34" s="275">
        <v>0</v>
      </c>
      <c r="H34" s="275">
        <v>70.349999999999994</v>
      </c>
      <c r="I34" s="275">
        <v>0</v>
      </c>
      <c r="J34" s="275">
        <v>0</v>
      </c>
      <c r="K34" s="275">
        <v>81.339913194444449</v>
      </c>
      <c r="L34" s="93">
        <v>4182.7140868055558</v>
      </c>
      <c r="M34" s="93">
        <v>3856.6842605411243</v>
      </c>
      <c r="N34" s="275">
        <v>-326.02982626443145</v>
      </c>
      <c r="O34" s="93">
        <v>3997</v>
      </c>
      <c r="P34" s="275">
        <v>-185.71408680555578</v>
      </c>
      <c r="Q34" s="275">
        <v>4118.0640000000003</v>
      </c>
      <c r="R34" s="275">
        <v>-121.06400000000031</v>
      </c>
      <c r="S34" s="449"/>
      <c r="T34" s="96" t="s">
        <v>54</v>
      </c>
      <c r="U34" s="275">
        <v>-50.699453741383422</v>
      </c>
      <c r="V34" s="275">
        <v>-76</v>
      </c>
      <c r="W34" s="275">
        <v>0</v>
      </c>
      <c r="X34" s="275">
        <v>25.4</v>
      </c>
      <c r="Y34" s="275">
        <v>5</v>
      </c>
      <c r="Z34" s="275">
        <v>0</v>
      </c>
      <c r="AA34" s="275">
        <v>14.339999999999998</v>
      </c>
      <c r="AB34" s="93">
        <v>4118.7939999999999</v>
      </c>
      <c r="AC34" s="275">
        <v>336.45450723379633</v>
      </c>
      <c r="AD34" s="275">
        <v>82.988</v>
      </c>
      <c r="AE34" s="275">
        <v>81.339913194444449</v>
      </c>
      <c r="AF34" s="275">
        <v>1.6480868055555504</v>
      </c>
      <c r="AG34" s="275">
        <v>0</v>
      </c>
      <c r="AH34" s="93">
        <v>3997</v>
      </c>
      <c r="AI34" s="275">
        <v>-121.79399999999987</v>
      </c>
      <c r="AJ34" s="275">
        <v>0</v>
      </c>
      <c r="AK34" s="275">
        <v>-76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10382.686775649641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10272.415959677419</v>
      </c>
      <c r="AC35" s="118"/>
      <c r="AD35" s="118"/>
      <c r="AE35" s="118"/>
      <c r="AF35" s="118"/>
      <c r="AG35" s="118">
        <v>0</v>
      </c>
      <c r="AH35" s="99">
        <v>10064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16.068000000000016</v>
      </c>
      <c r="F36" s="108">
        <v>267</v>
      </c>
      <c r="G36" s="108">
        <v>0</v>
      </c>
      <c r="H36" s="108">
        <v>146.36129032258066</v>
      </c>
      <c r="I36" s="108">
        <v>0</v>
      </c>
      <c r="J36" s="442">
        <v>0</v>
      </c>
      <c r="K36" s="108">
        <v>205.01993402777777</v>
      </c>
      <c r="L36" s="108">
        <v>10382.686775649641</v>
      </c>
      <c r="M36" s="108">
        <v>9923.7827960581872</v>
      </c>
      <c r="N36" s="108">
        <v>-458.90397959145412</v>
      </c>
      <c r="O36" s="108">
        <v>10205.338891956675</v>
      </c>
      <c r="P36" s="108">
        <v>-177.34788369296621</v>
      </c>
      <c r="Q36" s="108">
        <v>10403.724</v>
      </c>
      <c r="R36" s="108">
        <v>-198.38510804332509</v>
      </c>
      <c r="S36" s="109"/>
      <c r="T36" s="105" t="s">
        <v>286</v>
      </c>
      <c r="U36" s="108">
        <v>-63.19421142201557</v>
      </c>
      <c r="V36" s="108">
        <v>-96</v>
      </c>
      <c r="W36" s="108">
        <v>0</v>
      </c>
      <c r="X36" s="108">
        <v>-46.430749999999996</v>
      </c>
      <c r="Y36" s="108">
        <v>17</v>
      </c>
      <c r="Z36" s="108">
        <v>0</v>
      </c>
      <c r="AA36" s="108">
        <v>-18.860000000000007</v>
      </c>
      <c r="AB36" s="106">
        <v>10272.415959677419</v>
      </c>
      <c r="AC36" s="108">
        <v>838.94966880413688</v>
      </c>
      <c r="AD36" s="108">
        <v>127.997</v>
      </c>
      <c r="AE36" s="108">
        <v>205.01993402777777</v>
      </c>
      <c r="AF36" s="108">
        <v>-77.022934027777779</v>
      </c>
      <c r="AG36" s="108">
        <v>0</v>
      </c>
      <c r="AH36" s="108">
        <v>10064</v>
      </c>
      <c r="AI36" s="108">
        <v>-208.41595967741887</v>
      </c>
      <c r="AJ36" s="110" t="s">
        <v>320</v>
      </c>
      <c r="AK36" s="108">
        <v>-96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54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1.5</v>
      </c>
      <c r="I39" s="276">
        <v>0</v>
      </c>
      <c r="J39" s="276">
        <v>0</v>
      </c>
      <c r="K39" s="276">
        <v>1.3392800925925927</v>
      </c>
      <c r="L39" s="266">
        <v>272.6887199074074</v>
      </c>
      <c r="M39" s="266">
        <v>246.00098902500002</v>
      </c>
      <c r="N39" s="276">
        <v>-26.687730882407379</v>
      </c>
      <c r="O39" s="266">
        <v>246.00098902500002</v>
      </c>
      <c r="P39" s="276">
        <v>-26.687730882407379</v>
      </c>
      <c r="Q39" s="276">
        <v>0</v>
      </c>
      <c r="R39" s="276"/>
      <c r="S39" s="116"/>
      <c r="T39" s="266">
        <v>1</v>
      </c>
      <c r="U39" s="276">
        <v>-7.7983068569999432</v>
      </c>
      <c r="V39" s="276">
        <v>-7.7983068569999432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244.12800000000004</v>
      </c>
      <c r="AC39" s="276">
        <v>20.344000000000005</v>
      </c>
      <c r="AD39" s="276">
        <v>1.425</v>
      </c>
      <c r="AE39" s="276">
        <v>1.3392800925925927</v>
      </c>
      <c r="AF39" s="276">
        <v>8.5719907407407314E-2</v>
      </c>
      <c r="AG39" s="276">
        <v>0</v>
      </c>
      <c r="AH39" s="266">
        <v>246.00098902500002</v>
      </c>
      <c r="AI39" s="276">
        <v>1.8729890249999812</v>
      </c>
      <c r="AJ39" s="276">
        <v>1.8729890249999812</v>
      </c>
      <c r="AK39" s="276">
        <v>-7.7983068569999432</v>
      </c>
    </row>
    <row r="40" spans="1:37" ht="15" customHeight="1" x14ac:dyDescent="0.2">
      <c r="A40" s="86"/>
      <c r="B40" s="2555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1.5</v>
      </c>
      <c r="I40" s="375">
        <v>0</v>
      </c>
      <c r="J40" s="375">
        <v>0</v>
      </c>
      <c r="K40" s="375">
        <v>0</v>
      </c>
      <c r="L40" s="374">
        <v>416.5</v>
      </c>
      <c r="M40" s="374">
        <v>417.15753297600003</v>
      </c>
      <c r="N40" s="375">
        <v>0.65753297600002725</v>
      </c>
      <c r="O40" s="374">
        <v>417.15753297600003</v>
      </c>
      <c r="P40" s="375">
        <v>0.65753297600002725</v>
      </c>
      <c r="Q40" s="375">
        <v>0</v>
      </c>
      <c r="R40" s="375"/>
      <c r="S40" s="116"/>
      <c r="T40" s="374">
        <v>3</v>
      </c>
      <c r="U40" s="375">
        <v>7.106481389999999</v>
      </c>
      <c r="V40" s="375">
        <v>7.106481389999999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412.6</v>
      </c>
      <c r="AC40" s="375">
        <v>34.383333333333333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417.15753297600003</v>
      </c>
      <c r="AI40" s="375">
        <v>4.5575329760000045</v>
      </c>
      <c r="AJ40" s="375">
        <v>4.5575329760000045</v>
      </c>
      <c r="AK40" s="375">
        <v>7.106481389999999</v>
      </c>
    </row>
    <row r="41" spans="1:37" ht="15" customHeight="1" x14ac:dyDescent="0.2">
      <c r="A41" s="86"/>
      <c r="B41" s="2555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0.11663310185185186</v>
      </c>
      <c r="L41" s="374">
        <v>175.86836689814817</v>
      </c>
      <c r="M41" s="374">
        <v>172.01118</v>
      </c>
      <c r="N41" s="375">
        <v>-3.8571868981481714</v>
      </c>
      <c r="O41" s="374">
        <v>172.01118</v>
      </c>
      <c r="P41" s="375">
        <v>-3.8571868981481714</v>
      </c>
      <c r="Q41" s="375">
        <v>0</v>
      </c>
      <c r="R41" s="375"/>
      <c r="S41" s="116"/>
      <c r="T41" s="374">
        <v>4</v>
      </c>
      <c r="U41" s="375">
        <v>-6.0003899999999817</v>
      </c>
      <c r="V41" s="375">
        <v>-6.0003899999999817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0.11663310185185186</v>
      </c>
      <c r="AF41" s="375">
        <v>0.57036689814814823</v>
      </c>
      <c r="AG41" s="375">
        <v>0</v>
      </c>
      <c r="AH41" s="374">
        <v>172.01118</v>
      </c>
      <c r="AI41" s="375">
        <v>-3.9738200000000177</v>
      </c>
      <c r="AJ41" s="375">
        <v>-3.9738200000000177</v>
      </c>
      <c r="AK41" s="375">
        <v>-6.0003899999999817</v>
      </c>
    </row>
    <row r="42" spans="1:37" ht="15" customHeight="1" x14ac:dyDescent="0.2">
      <c r="A42" s="86"/>
      <c r="B42" s="2555" t="s">
        <v>74</v>
      </c>
      <c r="C42" s="374"/>
      <c r="D42" s="374">
        <v>2575</v>
      </c>
      <c r="E42" s="375">
        <v>-7.0739999999999839</v>
      </c>
      <c r="F42" s="375">
        <v>0</v>
      </c>
      <c r="G42" s="375">
        <v>0</v>
      </c>
      <c r="H42" s="375">
        <v>99.15</v>
      </c>
      <c r="I42" s="375">
        <v>0</v>
      </c>
      <c r="J42" s="375">
        <v>0</v>
      </c>
      <c r="K42" s="375">
        <v>22.337836805555554</v>
      </c>
      <c r="L42" s="374">
        <v>2446.4381631944443</v>
      </c>
      <c r="M42" s="374">
        <v>2460.2310000000002</v>
      </c>
      <c r="N42" s="375">
        <v>13.792836805555908</v>
      </c>
      <c r="O42" s="374">
        <v>2460.2310000000002</v>
      </c>
      <c r="P42" s="375">
        <v>13.792836805555908</v>
      </c>
      <c r="Q42" s="375">
        <v>0</v>
      </c>
      <c r="R42" s="375"/>
      <c r="S42" s="116"/>
      <c r="T42" s="374" t="s">
        <v>95</v>
      </c>
      <c r="U42" s="375">
        <v>3.427400073499939</v>
      </c>
      <c r="V42" s="375">
        <v>3.427400073499939</v>
      </c>
      <c r="W42" s="375">
        <v>0</v>
      </c>
      <c r="X42" s="375">
        <v>-73</v>
      </c>
      <c r="Y42" s="375">
        <v>0</v>
      </c>
      <c r="Z42" s="375">
        <v>-15</v>
      </c>
      <c r="AA42" s="375">
        <v>43</v>
      </c>
      <c r="AB42" s="374">
        <v>2423.7759999999998</v>
      </c>
      <c r="AC42" s="375">
        <v>201.98133333333331</v>
      </c>
      <c r="AD42" s="375">
        <v>9.6059999999999999</v>
      </c>
      <c r="AE42" s="375">
        <v>22.337836805555554</v>
      </c>
      <c r="AF42" s="375">
        <v>-12.731836805555554</v>
      </c>
      <c r="AG42" s="375">
        <v>0</v>
      </c>
      <c r="AH42" s="374">
        <v>2460.2310000000002</v>
      </c>
      <c r="AI42" s="375">
        <v>36.455000000000382</v>
      </c>
      <c r="AJ42" s="375">
        <v>36.455000000000382</v>
      </c>
      <c r="AK42" s="375">
        <v>3.427400073499939</v>
      </c>
    </row>
    <row r="43" spans="1:37" ht="15" customHeight="1" x14ac:dyDescent="0.2">
      <c r="A43" s="86"/>
      <c r="B43" s="255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0.15</v>
      </c>
      <c r="I43" s="375">
        <v>0</v>
      </c>
      <c r="J43" s="375">
        <v>0</v>
      </c>
      <c r="K43" s="375">
        <v>0</v>
      </c>
      <c r="L43" s="374">
        <v>204.90099999999998</v>
      </c>
      <c r="M43" s="374">
        <v>205.108</v>
      </c>
      <c r="N43" s="375">
        <v>0.20700000000002206</v>
      </c>
      <c r="O43" s="374">
        <v>205.108</v>
      </c>
      <c r="P43" s="375">
        <v>0.20700000000002206</v>
      </c>
      <c r="Q43" s="375">
        <v>0</v>
      </c>
      <c r="R43" s="375"/>
      <c r="S43" s="116"/>
      <c r="T43" s="374" t="s">
        <v>96</v>
      </c>
      <c r="U43" s="375">
        <v>0.18140537857240702</v>
      </c>
      <c r="V43" s="375">
        <v>0.18140537857240702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204.90099999999998</v>
      </c>
      <c r="AC43" s="375">
        <v>17.075083333333332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205.108</v>
      </c>
      <c r="AI43" s="375">
        <v>0.20700000000002206</v>
      </c>
      <c r="AJ43" s="375">
        <v>0.20700000000002206</v>
      </c>
      <c r="AK43" s="375">
        <v>0.18140537857240702</v>
      </c>
    </row>
    <row r="44" spans="1:37" ht="15" customHeight="1" x14ac:dyDescent="0.2">
      <c r="A44" s="86"/>
      <c r="B44" s="2555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3</v>
      </c>
      <c r="I44" s="375">
        <v>0</v>
      </c>
      <c r="J44" s="375">
        <v>0</v>
      </c>
      <c r="K44" s="375">
        <v>0</v>
      </c>
      <c r="L44" s="374">
        <v>696.58100000000002</v>
      </c>
      <c r="M44" s="374">
        <v>667.67</v>
      </c>
      <c r="N44" s="375">
        <v>-28.911000000000058</v>
      </c>
      <c r="O44" s="374">
        <v>667.67</v>
      </c>
      <c r="P44" s="375">
        <v>-28.911000000000058</v>
      </c>
      <c r="Q44" s="375">
        <v>0</v>
      </c>
      <c r="R44" s="375"/>
      <c r="S44" s="116"/>
      <c r="T44" s="374" t="s">
        <v>97</v>
      </c>
      <c r="U44" s="375">
        <v>-0.21176100740001402</v>
      </c>
      <c r="V44" s="375">
        <v>-0.21176100740001402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696.58100000000002</v>
      </c>
      <c r="AC44" s="375">
        <v>58.048416666666668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667.67</v>
      </c>
      <c r="AI44" s="375">
        <v>-28.911000000000058</v>
      </c>
      <c r="AJ44" s="375">
        <v>-28.911000000000058</v>
      </c>
      <c r="AK44" s="375">
        <v>-0.21176100740001402</v>
      </c>
    </row>
    <row r="45" spans="1:37" ht="15" hidden="1" customHeight="1" x14ac:dyDescent="0.2">
      <c r="A45" s="86"/>
      <c r="B45" s="255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5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5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2.1885451388888888</v>
      </c>
      <c r="L47" s="374">
        <v>72.811454861111116</v>
      </c>
      <c r="M47" s="374">
        <v>28.312000000000001</v>
      </c>
      <c r="N47" s="375">
        <v>-44.499454861111118</v>
      </c>
      <c r="O47" s="374">
        <v>28.312000000000001</v>
      </c>
      <c r="P47" s="375">
        <v>-44.499454861111118</v>
      </c>
      <c r="Q47" s="375">
        <v>0</v>
      </c>
      <c r="R47" s="375"/>
      <c r="S47" s="87"/>
      <c r="T47" s="374" t="s">
        <v>98</v>
      </c>
      <c r="U47" s="375">
        <v>-18.009457555088002</v>
      </c>
      <c r="V47" s="375">
        <v>-18.009457555088002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2.1885451388888888</v>
      </c>
      <c r="AF47" s="375">
        <v>-1.8825451388888887</v>
      </c>
      <c r="AG47" s="375">
        <v>0</v>
      </c>
      <c r="AH47" s="374">
        <v>28.312000000000001</v>
      </c>
      <c r="AI47" s="375">
        <v>-46.688000000000002</v>
      </c>
      <c r="AJ47" s="401">
        <v>-0.19900000000001228</v>
      </c>
      <c r="AK47" s="375">
        <v>-18.009457555088002</v>
      </c>
    </row>
    <row r="48" spans="1:37" ht="15" customHeight="1" x14ac:dyDescent="0.2">
      <c r="A48" s="86"/>
      <c r="B48" s="2555" t="s">
        <v>79</v>
      </c>
      <c r="C48" s="374"/>
      <c r="D48" s="374">
        <v>415</v>
      </c>
      <c r="E48" s="375">
        <v>2.101</v>
      </c>
      <c r="F48" s="375">
        <v>0</v>
      </c>
      <c r="G48" s="375">
        <v>0</v>
      </c>
      <c r="H48" s="375">
        <v>5.3999999999999995</v>
      </c>
      <c r="I48" s="375">
        <v>0</v>
      </c>
      <c r="J48" s="375">
        <v>0</v>
      </c>
      <c r="K48" s="375">
        <v>0.59988425925925926</v>
      </c>
      <c r="L48" s="374">
        <v>411.10111574074074</v>
      </c>
      <c r="M48" s="374">
        <v>408.50200000000001</v>
      </c>
      <c r="N48" s="375">
        <v>-2.5991157407407286</v>
      </c>
      <c r="O48" s="374">
        <v>408.50200000000001</v>
      </c>
      <c r="P48" s="375">
        <v>-2.5991157407407286</v>
      </c>
      <c r="Q48" s="375">
        <v>0</v>
      </c>
      <c r="R48" s="375"/>
      <c r="S48" s="87"/>
      <c r="T48" s="374" t="s">
        <v>99</v>
      </c>
      <c r="U48" s="375">
        <v>-1.4281424090697215</v>
      </c>
      <c r="V48" s="375">
        <v>-1.4281424090697215</v>
      </c>
      <c r="W48" s="375">
        <v>0</v>
      </c>
      <c r="X48" s="375">
        <v>-3</v>
      </c>
      <c r="Y48" s="375">
        <v>0</v>
      </c>
      <c r="Z48" s="375">
        <v>0</v>
      </c>
      <c r="AA48" s="375">
        <v>0</v>
      </c>
      <c r="AB48" s="374">
        <v>408.70100000000002</v>
      </c>
      <c r="AC48" s="375">
        <v>34.058416666666666</v>
      </c>
      <c r="AD48" s="375">
        <v>0.78</v>
      </c>
      <c r="AE48" s="375">
        <v>0.59988425925925926</v>
      </c>
      <c r="AF48" s="375">
        <v>0.18011574074074077</v>
      </c>
      <c r="AG48" s="375">
        <v>0</v>
      </c>
      <c r="AH48" s="374">
        <v>408.50200000000001</v>
      </c>
      <c r="AI48" s="375">
        <v>-0.19900000000001228</v>
      </c>
      <c r="AJ48" s="401">
        <v>11.024999999999864</v>
      </c>
      <c r="AK48" s="375">
        <v>-1.4281424090697215</v>
      </c>
    </row>
    <row r="49" spans="1:37" ht="15" customHeight="1" thickBot="1" x14ac:dyDescent="0.25">
      <c r="A49" s="86"/>
      <c r="B49" s="2552" t="s">
        <v>80</v>
      </c>
      <c r="C49" s="89"/>
      <c r="D49" s="89">
        <v>1180</v>
      </c>
      <c r="E49" s="90">
        <v>8.3109999999999999</v>
      </c>
      <c r="F49" s="90">
        <v>1.2749999999999999</v>
      </c>
      <c r="G49" s="90">
        <v>0</v>
      </c>
      <c r="H49" s="90">
        <v>15</v>
      </c>
      <c r="I49" s="90">
        <v>0</v>
      </c>
      <c r="J49" s="90">
        <v>0</v>
      </c>
      <c r="K49" s="90">
        <v>3.0088368055555552</v>
      </c>
      <c r="L49" s="89">
        <v>1171.5771631944444</v>
      </c>
      <c r="M49" s="89">
        <v>1177.511</v>
      </c>
      <c r="N49" s="90">
        <v>5.9338368055555293</v>
      </c>
      <c r="O49" s="89">
        <v>1177.511</v>
      </c>
      <c r="P49" s="90">
        <v>5.9338368055555293</v>
      </c>
      <c r="Q49" s="90">
        <v>0</v>
      </c>
      <c r="R49" s="90"/>
      <c r="S49" s="87"/>
      <c r="T49" s="89" t="s">
        <v>100</v>
      </c>
      <c r="U49" s="90">
        <v>0.43318862040382555</v>
      </c>
      <c r="V49" s="90">
        <v>0.43318862040382555</v>
      </c>
      <c r="W49" s="90">
        <v>0</v>
      </c>
      <c r="X49" s="90">
        <v>-8.1</v>
      </c>
      <c r="Y49" s="90">
        <v>1.2749999999999999</v>
      </c>
      <c r="Z49" s="90">
        <v>0</v>
      </c>
      <c r="AA49" s="90">
        <v>0</v>
      </c>
      <c r="AB49" s="89">
        <v>1166.4860000000001</v>
      </c>
      <c r="AC49" s="90">
        <v>97.20716666666668</v>
      </c>
      <c r="AD49" s="90">
        <v>6.9960000000000004</v>
      </c>
      <c r="AE49" s="90">
        <v>3.0088368055555552</v>
      </c>
      <c r="AF49" s="90">
        <v>3.9871631944444452</v>
      </c>
      <c r="AG49" s="90">
        <v>0</v>
      </c>
      <c r="AH49" s="89">
        <v>1177.511</v>
      </c>
      <c r="AI49" s="90">
        <v>11.024999999999864</v>
      </c>
      <c r="AJ49" s="192">
        <v>-25.654297998999837</v>
      </c>
      <c r="AK49" s="90">
        <v>0.43318862040382555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-17.516999999999985</v>
      </c>
      <c r="F50" s="98">
        <v>1.2749999999999999</v>
      </c>
      <c r="G50" s="98">
        <v>0</v>
      </c>
      <c r="H50" s="98">
        <v>125.70000000000002</v>
      </c>
      <c r="I50" s="98">
        <v>0</v>
      </c>
      <c r="J50" s="98">
        <v>0</v>
      </c>
      <c r="K50" s="98">
        <v>29.591016203703703</v>
      </c>
      <c r="L50" s="94">
        <v>5868.4669837962965</v>
      </c>
      <c r="M50" s="94">
        <v>5782.5037020010004</v>
      </c>
      <c r="N50" s="98">
        <v>-85.96328179529597</v>
      </c>
      <c r="O50" s="94">
        <v>5782.5037020010004</v>
      </c>
      <c r="P50" s="98">
        <v>-85.963281795296098</v>
      </c>
      <c r="Q50" s="98">
        <v>6023.0040000000008</v>
      </c>
      <c r="R50" s="98">
        <v>-240.5002979990004</v>
      </c>
      <c r="S50" s="449"/>
      <c r="T50" s="96" t="s">
        <v>77</v>
      </c>
      <c r="U50" s="98">
        <v>-22.299582366081268</v>
      </c>
      <c r="V50" s="98">
        <v>-22.299582366081268</v>
      </c>
      <c r="W50" s="98">
        <v>0</v>
      </c>
      <c r="X50" s="98">
        <v>-100.89999999999999</v>
      </c>
      <c r="Y50" s="98">
        <v>1.2749999999999999</v>
      </c>
      <c r="Z50" s="98">
        <v>-15</v>
      </c>
      <c r="AA50" s="98">
        <v>26</v>
      </c>
      <c r="AB50" s="94">
        <v>5808.1579999999994</v>
      </c>
      <c r="AC50" s="98">
        <v>484.01316666666668</v>
      </c>
      <c r="AD50" s="98">
        <v>21.744</v>
      </c>
      <c r="AE50" s="98">
        <v>29.591016203703703</v>
      </c>
      <c r="AF50" s="98">
        <v>-7.8470162037037028</v>
      </c>
      <c r="AG50" s="98">
        <v>0</v>
      </c>
      <c r="AH50" s="94">
        <v>5782.5037020010004</v>
      </c>
      <c r="AI50" s="98">
        <v>-25.654297998999027</v>
      </c>
      <c r="AJ50" s="95">
        <v>-27.438000000000102</v>
      </c>
      <c r="AK50" s="98">
        <v>-22.299582366081268</v>
      </c>
    </row>
    <row r="51" spans="1:37" ht="15" customHeight="1" x14ac:dyDescent="0.2">
      <c r="A51" s="86"/>
      <c r="B51" s="2554" t="s">
        <v>82</v>
      </c>
      <c r="C51" s="266">
        <v>1</v>
      </c>
      <c r="D51" s="266">
        <v>1998</v>
      </c>
      <c r="E51" s="288">
        <v>4.9470000000000027</v>
      </c>
      <c r="F51" s="288">
        <v>0</v>
      </c>
      <c r="G51" s="288">
        <v>0</v>
      </c>
      <c r="H51" s="288">
        <v>40.800000000000004</v>
      </c>
      <c r="I51" s="288">
        <v>0</v>
      </c>
      <c r="J51" s="288">
        <v>0</v>
      </c>
      <c r="K51" s="288">
        <v>16.112134259259257</v>
      </c>
      <c r="L51" s="263">
        <v>1946.034865740741</v>
      </c>
      <c r="M51" s="263">
        <v>1813.6146504146129</v>
      </c>
      <c r="N51" s="288">
        <v>-132.42021532612807</v>
      </c>
      <c r="O51" s="263">
        <v>2002.0519999999999</v>
      </c>
      <c r="P51" s="288">
        <v>56.01713425925891</v>
      </c>
      <c r="Q51" s="288">
        <v>0</v>
      </c>
      <c r="R51" s="288"/>
      <c r="S51" s="87"/>
      <c r="T51" s="266">
        <v>1</v>
      </c>
      <c r="U51" s="288">
        <v>-226.48156497913737</v>
      </c>
      <c r="V51" s="288">
        <v>-28.169000000000096</v>
      </c>
      <c r="W51" s="288">
        <v>0</v>
      </c>
      <c r="X51" s="288">
        <v>7.7</v>
      </c>
      <c r="Y51" s="288">
        <v>0</v>
      </c>
      <c r="Z51" s="288">
        <v>0</v>
      </c>
      <c r="AA51" s="288">
        <v>-11</v>
      </c>
      <c r="AB51" s="263">
        <v>1830.8470000000002</v>
      </c>
      <c r="AC51" s="288">
        <v>152.57058333333336</v>
      </c>
      <c r="AD51" s="288">
        <v>6.4160000000000004</v>
      </c>
      <c r="AE51" s="288">
        <v>16.112134259259257</v>
      </c>
      <c r="AF51" s="288">
        <v>-9.6961342592592565</v>
      </c>
      <c r="AG51" s="288">
        <v>0</v>
      </c>
      <c r="AH51" s="263">
        <v>1803.4090000000001</v>
      </c>
      <c r="AI51" s="289">
        <v>-27.438000000000102</v>
      </c>
      <c r="AJ51" s="289">
        <v>0</v>
      </c>
      <c r="AK51" s="289">
        <v>-28.758999999999787</v>
      </c>
    </row>
    <row r="52" spans="1:37" ht="15" customHeight="1" x14ac:dyDescent="0.2">
      <c r="A52" s="86"/>
      <c r="B52" s="2555" t="s">
        <v>82</v>
      </c>
      <c r="C52" s="374">
        <v>2</v>
      </c>
      <c r="D52" s="374">
        <v>1086</v>
      </c>
      <c r="E52" s="401">
        <v>-22.658999999999995</v>
      </c>
      <c r="F52" s="401">
        <v>0</v>
      </c>
      <c r="G52" s="401">
        <v>0</v>
      </c>
      <c r="H52" s="401">
        <v>40.800000000000004</v>
      </c>
      <c r="I52" s="401">
        <v>0</v>
      </c>
      <c r="J52" s="401">
        <v>0</v>
      </c>
      <c r="K52" s="401">
        <v>25.592827546296295</v>
      </c>
      <c r="L52" s="392">
        <v>996.94817245370359</v>
      </c>
      <c r="M52" s="392">
        <v>945.81916881931284</v>
      </c>
      <c r="N52" s="401">
        <v>-51.129003634390756</v>
      </c>
      <c r="O52" s="392">
        <v>1140.2270000000001</v>
      </c>
      <c r="P52" s="401">
        <v>143.2788275462965</v>
      </c>
      <c r="Q52" s="401">
        <v>0</v>
      </c>
      <c r="R52" s="401"/>
      <c r="S52" s="87"/>
      <c r="T52" s="374">
        <v>2</v>
      </c>
      <c r="U52" s="401">
        <v>-270.25046893281205</v>
      </c>
      <c r="V52" s="401">
        <v>-69.995999999999867</v>
      </c>
      <c r="W52" s="401">
        <v>0</v>
      </c>
      <c r="X52" s="401">
        <v>48.1</v>
      </c>
      <c r="Y52" s="401">
        <v>0</v>
      </c>
      <c r="Z52" s="401">
        <v>0</v>
      </c>
      <c r="AA52" s="401">
        <v>9</v>
      </c>
      <c r="AB52" s="392">
        <v>948.64099999999985</v>
      </c>
      <c r="AC52" s="401">
        <v>79.053416666666649</v>
      </c>
      <c r="AD52" s="401">
        <v>10.241</v>
      </c>
      <c r="AE52" s="401">
        <v>25.592827546296295</v>
      </c>
      <c r="AF52" s="401">
        <v>-15.351827546296295</v>
      </c>
      <c r="AG52" s="401">
        <v>0</v>
      </c>
      <c r="AH52" s="392">
        <v>940.37900000000002</v>
      </c>
      <c r="AI52" s="398">
        <v>-8.2619999999998299</v>
      </c>
      <c r="AJ52" s="398">
        <v>-40.47199999999998</v>
      </c>
      <c r="AK52" s="398">
        <v>-70.377012384200157</v>
      </c>
    </row>
    <row r="53" spans="1:37" ht="15" customHeight="1" x14ac:dyDescent="0.2">
      <c r="A53" s="86"/>
      <c r="B53" s="2555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40.800000000000004</v>
      </c>
      <c r="I53" s="401">
        <v>0</v>
      </c>
      <c r="J53" s="401">
        <v>0</v>
      </c>
      <c r="K53" s="401">
        <v>8.7157754629629611</v>
      </c>
      <c r="L53" s="392">
        <v>1657.873224537037</v>
      </c>
      <c r="M53" s="392">
        <v>1643.1357359957831</v>
      </c>
      <c r="N53" s="401">
        <v>-14.737488541253924</v>
      </c>
      <c r="O53" s="392">
        <v>1951.046</v>
      </c>
      <c r="P53" s="401">
        <v>293.17277546296305</v>
      </c>
      <c r="Q53" s="401">
        <v>0</v>
      </c>
      <c r="R53" s="401"/>
      <c r="S53" s="87"/>
      <c r="T53" s="374">
        <v>3</v>
      </c>
      <c r="U53" s="401">
        <v>-43.297058981294413</v>
      </c>
      <c r="V53" s="401">
        <v>272.85500000000002</v>
      </c>
      <c r="W53" s="401">
        <v>0</v>
      </c>
      <c r="X53" s="401">
        <v>92.4</v>
      </c>
      <c r="Y53" s="401">
        <v>0</v>
      </c>
      <c r="Z53" s="401">
        <v>0</v>
      </c>
      <c r="AA53" s="401">
        <v>15</v>
      </c>
      <c r="AB53" s="392">
        <v>1645.989</v>
      </c>
      <c r="AC53" s="401">
        <v>137.16575</v>
      </c>
      <c r="AD53" s="401">
        <v>6.9509999999999996</v>
      </c>
      <c r="AE53" s="401">
        <v>8.7157754629629611</v>
      </c>
      <c r="AF53" s="401">
        <v>-1.7647754629629615</v>
      </c>
      <c r="AG53" s="401">
        <v>0</v>
      </c>
      <c r="AH53" s="392">
        <v>1633.856</v>
      </c>
      <c r="AI53" s="398">
        <v>-12.133000000000038</v>
      </c>
      <c r="AJ53" s="398">
        <v>-8.2619999999998299</v>
      </c>
      <c r="AK53" s="398">
        <v>-44.388999999999896</v>
      </c>
    </row>
    <row r="54" spans="1:37" ht="15" customHeight="1" x14ac:dyDescent="0.2">
      <c r="A54" s="86"/>
      <c r="B54" s="2555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41.25</v>
      </c>
      <c r="I54" s="401">
        <v>0</v>
      </c>
      <c r="J54" s="401">
        <v>0</v>
      </c>
      <c r="K54" s="401">
        <v>1.8371527777777776</v>
      </c>
      <c r="L54" s="392">
        <v>946.45584722222225</v>
      </c>
      <c r="M54" s="392">
        <v>874.95778874335713</v>
      </c>
      <c r="N54" s="401">
        <v>-71.498058478865119</v>
      </c>
      <c r="O54" s="392">
        <v>870.39400000000001</v>
      </c>
      <c r="P54" s="401">
        <v>-76.061847222222241</v>
      </c>
      <c r="Q54" s="401">
        <v>0</v>
      </c>
      <c r="R54" s="401"/>
      <c r="S54" s="87"/>
      <c r="T54" s="374">
        <v>5</v>
      </c>
      <c r="U54" s="401">
        <v>-83.858367446351735</v>
      </c>
      <c r="V54" s="401">
        <v>-88.812000000000012</v>
      </c>
      <c r="W54" s="401">
        <v>0</v>
      </c>
      <c r="X54" s="401">
        <v>22.9</v>
      </c>
      <c r="Y54" s="401">
        <v>0</v>
      </c>
      <c r="Z54" s="401">
        <v>0</v>
      </c>
      <c r="AA54" s="401">
        <v>5</v>
      </c>
      <c r="AB54" s="392">
        <v>848.19299999999998</v>
      </c>
      <c r="AC54" s="401">
        <v>70.682749999999999</v>
      </c>
      <c r="AD54" s="401">
        <v>2.6509999999999998</v>
      </c>
      <c r="AE54" s="401">
        <v>1.8371527777777776</v>
      </c>
      <c r="AF54" s="401">
        <v>0.81384722222222217</v>
      </c>
      <c r="AG54" s="401">
        <v>0</v>
      </c>
      <c r="AH54" s="392">
        <v>870.06799999999998</v>
      </c>
      <c r="AI54" s="398">
        <v>21.875</v>
      </c>
      <c r="AJ54" s="398">
        <v>-12.133000000000038</v>
      </c>
      <c r="AK54" s="398">
        <v>4.8319999999999936</v>
      </c>
    </row>
    <row r="55" spans="1:37" ht="15" customHeight="1" x14ac:dyDescent="0.2">
      <c r="A55" s="86"/>
      <c r="B55" s="255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64.668000000000006</v>
      </c>
      <c r="P55" s="401">
        <v>-0.33199999999999363</v>
      </c>
      <c r="Q55" s="401">
        <v>0</v>
      </c>
      <c r="R55" s="401"/>
      <c r="S55" s="87"/>
      <c r="T55" s="374" t="s">
        <v>101</v>
      </c>
      <c r="U55" s="401">
        <v>0</v>
      </c>
      <c r="V55" s="401">
        <v>-2.5999999999996248E-2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64.644000000000005</v>
      </c>
      <c r="AI55" s="398">
        <v>-0.35599999999999454</v>
      </c>
      <c r="AJ55" s="398">
        <v>-86.601999999999975</v>
      </c>
      <c r="AK55" s="398">
        <v>-5.2999999999997272E-2</v>
      </c>
    </row>
    <row r="56" spans="1:37" ht="15" customHeight="1" x14ac:dyDescent="0.2">
      <c r="A56" s="86"/>
      <c r="B56" s="2555" t="s">
        <v>84</v>
      </c>
      <c r="C56" s="374"/>
      <c r="D56" s="374">
        <v>1120</v>
      </c>
      <c r="E56" s="401">
        <v>-17.27</v>
      </c>
      <c r="F56" s="401">
        <v>0</v>
      </c>
      <c r="G56" s="401">
        <v>0</v>
      </c>
      <c r="H56" s="401">
        <v>126</v>
      </c>
      <c r="I56" s="401">
        <v>0</v>
      </c>
      <c r="J56" s="401">
        <v>0</v>
      </c>
      <c r="K56" s="401">
        <v>18.600000000000001</v>
      </c>
      <c r="L56" s="392">
        <v>958.13</v>
      </c>
      <c r="M56" s="392">
        <v>963.40906033738327</v>
      </c>
      <c r="N56" s="401">
        <v>5.279060337383271</v>
      </c>
      <c r="O56" s="392">
        <v>958.37300000000005</v>
      </c>
      <c r="P56" s="401">
        <v>0.24300000000005184</v>
      </c>
      <c r="Q56" s="401">
        <v>0</v>
      </c>
      <c r="R56" s="401"/>
      <c r="S56" s="87"/>
      <c r="T56" s="374" t="s">
        <v>102</v>
      </c>
      <c r="U56" s="401">
        <v>-43.600661920702009</v>
      </c>
      <c r="V56" s="401">
        <v>-43.795999999999935</v>
      </c>
      <c r="W56" s="401">
        <v>0</v>
      </c>
      <c r="X56" s="401">
        <v>1.1000000000000001</v>
      </c>
      <c r="Y56" s="401">
        <v>0</v>
      </c>
      <c r="Z56" s="401">
        <v>0</v>
      </c>
      <c r="AA56" s="401">
        <v>0</v>
      </c>
      <c r="AB56" s="392">
        <v>977.83</v>
      </c>
      <c r="AC56" s="401">
        <v>81.485833333333332</v>
      </c>
      <c r="AD56" s="401">
        <v>6.016</v>
      </c>
      <c r="AE56" s="401">
        <v>18.600000000000001</v>
      </c>
      <c r="AF56" s="401">
        <v>-12.584000000000001</v>
      </c>
      <c r="AG56" s="401">
        <v>0</v>
      </c>
      <c r="AH56" s="392">
        <v>958.01400000000001</v>
      </c>
      <c r="AI56" s="398">
        <v>-19.816000000000031</v>
      </c>
      <c r="AJ56" s="398">
        <v>-1.3619999999999948</v>
      </c>
      <c r="AK56" s="398">
        <v>-44.187000000000012</v>
      </c>
    </row>
    <row r="57" spans="1:37" ht="15" hidden="1" customHeight="1" thickBot="1" x14ac:dyDescent="0.25">
      <c r="A57" s="86"/>
      <c r="B57" s="255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21.875</v>
      </c>
      <c r="AK57" s="398">
        <v>0</v>
      </c>
    </row>
    <row r="58" spans="1:37" ht="15" customHeight="1" thickBot="1" x14ac:dyDescent="0.25">
      <c r="A58" s="86"/>
      <c r="B58" s="2552" t="s">
        <v>85</v>
      </c>
      <c r="C58" s="89">
        <v>2</v>
      </c>
      <c r="D58" s="89">
        <v>995</v>
      </c>
      <c r="E58" s="192">
        <v>39.281000000000006</v>
      </c>
      <c r="F58" s="192">
        <v>300</v>
      </c>
      <c r="G58" s="192">
        <v>0</v>
      </c>
      <c r="H58" s="192">
        <v>22.5</v>
      </c>
      <c r="I58" s="192">
        <v>0</v>
      </c>
      <c r="J58" s="192">
        <v>0</v>
      </c>
      <c r="K58" s="192">
        <v>5.4513645833333335</v>
      </c>
      <c r="L58" s="190">
        <v>1306.3296354166666</v>
      </c>
      <c r="M58" s="190">
        <v>986.52334335847945</v>
      </c>
      <c r="N58" s="192">
        <v>-319.80629205818718</v>
      </c>
      <c r="O58" s="190">
        <v>982.80100000000004</v>
      </c>
      <c r="P58" s="192">
        <v>-323.52863541666659</v>
      </c>
      <c r="Q58" s="192">
        <v>0</v>
      </c>
      <c r="R58" s="192"/>
      <c r="S58" s="87"/>
      <c r="T58" s="89">
        <v>2</v>
      </c>
      <c r="U58" s="192">
        <v>-30.740208491030444</v>
      </c>
      <c r="V58" s="192">
        <v>-24.1675682187348</v>
      </c>
      <c r="W58" s="192">
        <v>0</v>
      </c>
      <c r="X58" s="192">
        <v>9.6999999999999993</v>
      </c>
      <c r="Y58" s="192">
        <v>0</v>
      </c>
      <c r="Z58" s="192">
        <v>0</v>
      </c>
      <c r="AA58" s="192">
        <v>0</v>
      </c>
      <c r="AB58" s="190">
        <v>1021.481</v>
      </c>
      <c r="AC58" s="192">
        <v>85.123416666666671</v>
      </c>
      <c r="AD58" s="192">
        <v>3.2</v>
      </c>
      <c r="AE58" s="192">
        <v>5.4513645833333335</v>
      </c>
      <c r="AF58" s="192">
        <v>-2.2513645833333333</v>
      </c>
      <c r="AG58" s="192">
        <v>0</v>
      </c>
      <c r="AH58" s="190">
        <v>981.00900000000001</v>
      </c>
      <c r="AI58" s="193">
        <v>-40.47199999999998</v>
      </c>
      <c r="AJ58" s="193">
        <v>-0.35599999999999454</v>
      </c>
      <c r="AK58" s="193">
        <v>-35.356553275756482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-9.7689999999999841</v>
      </c>
      <c r="F59" s="97">
        <v>300</v>
      </c>
      <c r="G59" s="97">
        <v>0</v>
      </c>
      <c r="H59" s="97">
        <v>312.14999999999998</v>
      </c>
      <c r="I59" s="97">
        <v>0</v>
      </c>
      <c r="J59" s="97">
        <v>0</v>
      </c>
      <c r="K59" s="97">
        <v>76.309254629629621</v>
      </c>
      <c r="L59" s="97">
        <v>7876.7717453703717</v>
      </c>
      <c r="M59" s="97">
        <v>7292.4661150617812</v>
      </c>
      <c r="N59" s="97">
        <v>-584.30563030858968</v>
      </c>
      <c r="O59" s="97">
        <v>7969.5610000000006</v>
      </c>
      <c r="P59" s="97">
        <v>92.789254629628886</v>
      </c>
      <c r="Q59" s="97">
        <v>7178.98</v>
      </c>
      <c r="R59" s="97">
        <v>790.58100000000104</v>
      </c>
      <c r="S59" s="449"/>
      <c r="T59" s="96" t="s">
        <v>81</v>
      </c>
      <c r="U59" s="97">
        <v>-698.22833075132803</v>
      </c>
      <c r="V59" s="97">
        <v>17.888431781265353</v>
      </c>
      <c r="W59" s="97">
        <v>0</v>
      </c>
      <c r="X59" s="97">
        <v>181.9</v>
      </c>
      <c r="Y59" s="97">
        <v>0</v>
      </c>
      <c r="Z59" s="97">
        <v>0</v>
      </c>
      <c r="AA59" s="97">
        <v>18</v>
      </c>
      <c r="AB59" s="97">
        <v>7337.9810000000007</v>
      </c>
      <c r="AC59" s="97">
        <v>611.49841666666669</v>
      </c>
      <c r="AD59" s="97">
        <v>35.497</v>
      </c>
      <c r="AE59" s="97">
        <v>76.309254629629621</v>
      </c>
      <c r="AF59" s="97">
        <v>-40.812254629629621</v>
      </c>
      <c r="AG59" s="97">
        <v>0</v>
      </c>
      <c r="AH59" s="97">
        <v>7251.3790000000008</v>
      </c>
      <c r="AI59" s="98">
        <v>-86.601999999999862</v>
      </c>
      <c r="AJ59" s="95">
        <v>-0.60299999999999443</v>
      </c>
      <c r="AK59" s="98">
        <v>-218.28956565995577</v>
      </c>
    </row>
    <row r="60" spans="1:37" ht="15" customHeight="1" x14ac:dyDescent="0.2">
      <c r="A60" s="86"/>
      <c r="B60" s="2555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0.75</v>
      </c>
      <c r="I60" s="401">
        <v>0</v>
      </c>
      <c r="J60" s="401">
        <v>0</v>
      </c>
      <c r="K60" s="401">
        <v>0</v>
      </c>
      <c r="L60" s="392">
        <v>157.934</v>
      </c>
      <c r="M60" s="392">
        <v>157.45267222620009</v>
      </c>
      <c r="N60" s="401">
        <v>-0.48132777379990443</v>
      </c>
      <c r="O60" s="392">
        <v>157.69999999999999</v>
      </c>
      <c r="P60" s="401">
        <v>-0.23400000000000887</v>
      </c>
      <c r="Q60" s="401">
        <v>0</v>
      </c>
      <c r="R60" s="401"/>
      <c r="S60" s="87"/>
      <c r="T60" s="374" t="s">
        <v>86</v>
      </c>
      <c r="U60" s="401">
        <v>-0.67889333944992813</v>
      </c>
      <c r="V60" s="401">
        <v>-0.67100000000002069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157.934</v>
      </c>
      <c r="AC60" s="401">
        <v>13.161166666666666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156.572</v>
      </c>
      <c r="AI60" s="398">
        <v>-1.3619999999999948</v>
      </c>
      <c r="AJ60" s="398">
        <v>0</v>
      </c>
      <c r="AK60" s="398">
        <v>-0.92799999999999727</v>
      </c>
    </row>
    <row r="61" spans="1:37" ht="15" customHeight="1" x14ac:dyDescent="0.2">
      <c r="A61" s="86"/>
      <c r="B61" s="255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0.15</v>
      </c>
      <c r="I61" s="401">
        <v>0</v>
      </c>
      <c r="J61" s="401">
        <v>0</v>
      </c>
      <c r="K61" s="401">
        <v>0</v>
      </c>
      <c r="L61" s="392">
        <v>69.849999999999994</v>
      </c>
      <c r="M61" s="392">
        <v>69.635881672615767</v>
      </c>
      <c r="N61" s="401">
        <v>-0.21411832738422731</v>
      </c>
      <c r="O61" s="392">
        <v>67.283000000000001</v>
      </c>
      <c r="P61" s="401">
        <v>-2.5669999999999931</v>
      </c>
      <c r="Q61" s="401">
        <v>0</v>
      </c>
      <c r="R61" s="401"/>
      <c r="S61" s="87"/>
      <c r="T61" s="374" t="s">
        <v>103</v>
      </c>
      <c r="U61" s="401">
        <v>-0.48899843736047899</v>
      </c>
      <c r="V61" s="401">
        <v>-2.5049999999999955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69.849999999999994</v>
      </c>
      <c r="AC61" s="401">
        <v>5.8208333333333329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69.247</v>
      </c>
      <c r="AI61" s="398">
        <v>-0.60299999999999443</v>
      </c>
      <c r="AJ61" s="398">
        <v>0</v>
      </c>
      <c r="AK61" s="398">
        <v>-0.54300000000000637</v>
      </c>
    </row>
    <row r="62" spans="1:37" ht="15" customHeight="1" x14ac:dyDescent="0.2">
      <c r="A62" s="86"/>
      <c r="B62" s="255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-58.934999999999491</v>
      </c>
      <c r="AK62" s="398">
        <v>0</v>
      </c>
    </row>
    <row r="63" spans="1:37" ht="15" customHeight="1" x14ac:dyDescent="0.2">
      <c r="A63" s="86"/>
      <c r="B63" s="255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-60.89999999999948</v>
      </c>
      <c r="AK63" s="398">
        <v>0</v>
      </c>
    </row>
    <row r="64" spans="1:37" ht="15" customHeight="1" thickBot="1" x14ac:dyDescent="0.25">
      <c r="A64" s="86"/>
      <c r="B64" s="2552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165</v>
      </c>
      <c r="I64" s="192">
        <v>0</v>
      </c>
      <c r="J64" s="192">
        <v>0</v>
      </c>
      <c r="K64" s="192">
        <v>13.399844907407406</v>
      </c>
      <c r="L64" s="190">
        <v>6015.7121550925931</v>
      </c>
      <c r="M64" s="190">
        <v>7031.8783954374994</v>
      </c>
      <c r="N64" s="192">
        <v>1016.1662403449063</v>
      </c>
      <c r="O64" s="190">
        <v>6196.3090000000002</v>
      </c>
      <c r="P64" s="192">
        <v>180.5968449074071</v>
      </c>
      <c r="Q64" s="192">
        <v>0</v>
      </c>
      <c r="R64" s="192"/>
      <c r="S64" s="87"/>
      <c r="T64" s="89" t="s">
        <v>105</v>
      </c>
      <c r="U64" s="192">
        <v>805.8753924374987</v>
      </c>
      <c r="V64" s="192">
        <v>1.2390000000004875</v>
      </c>
      <c r="W64" s="192">
        <v>0</v>
      </c>
      <c r="X64" s="192">
        <v>15.4</v>
      </c>
      <c r="Y64" s="192">
        <v>0</v>
      </c>
      <c r="Z64" s="192">
        <v>0</v>
      </c>
      <c r="AA64" s="192">
        <v>207</v>
      </c>
      <c r="AB64" s="190">
        <v>7051.5119999999997</v>
      </c>
      <c r="AC64" s="192">
        <v>587.62599999999998</v>
      </c>
      <c r="AD64" s="192">
        <v>5.27</v>
      </c>
      <c r="AE64" s="192">
        <v>13.399844907407406</v>
      </c>
      <c r="AF64" s="192">
        <v>-8.1298449074074064</v>
      </c>
      <c r="AG64" s="192">
        <v>0</v>
      </c>
      <c r="AH64" s="190">
        <v>6992.5770000000002</v>
      </c>
      <c r="AI64" s="193">
        <v>-58.934999999999491</v>
      </c>
      <c r="AJ64" s="193">
        <v>-173.15629799899929</v>
      </c>
      <c r="AK64" s="193">
        <v>22.145000000000437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165.9</v>
      </c>
      <c r="I65" s="97">
        <v>0</v>
      </c>
      <c r="J65" s="97">
        <v>0</v>
      </c>
      <c r="K65" s="97">
        <v>13.399844907407406</v>
      </c>
      <c r="L65" s="119">
        <v>6243.4961550925927</v>
      </c>
      <c r="M65" s="119">
        <v>7258.9669493363153</v>
      </c>
      <c r="N65" s="97">
        <v>1015.4707942437221</v>
      </c>
      <c r="O65" s="119">
        <v>6421.2920000000004</v>
      </c>
      <c r="P65" s="97">
        <v>177.79584490740763</v>
      </c>
      <c r="Q65" s="97">
        <v>7200.0140000000001</v>
      </c>
      <c r="R65" s="97">
        <v>-778.72199999999975</v>
      </c>
      <c r="S65" s="449"/>
      <c r="T65" s="96" t="s">
        <v>88</v>
      </c>
      <c r="U65" s="97">
        <v>804.70750066068831</v>
      </c>
      <c r="V65" s="97">
        <v>-1.9369999999989886</v>
      </c>
      <c r="W65" s="97">
        <v>0</v>
      </c>
      <c r="X65" s="97">
        <v>15.4</v>
      </c>
      <c r="Y65" s="97">
        <v>0</v>
      </c>
      <c r="Z65" s="97">
        <v>0</v>
      </c>
      <c r="AA65" s="97">
        <v>207</v>
      </c>
      <c r="AB65" s="119">
        <v>7279.2959999999994</v>
      </c>
      <c r="AC65" s="97">
        <v>606.60799999999995</v>
      </c>
      <c r="AD65" s="97">
        <v>9.9849999999999994</v>
      </c>
      <c r="AE65" s="97">
        <v>13.399844907407406</v>
      </c>
      <c r="AF65" s="97">
        <v>-3.4148449074074065</v>
      </c>
      <c r="AG65" s="97">
        <v>0</v>
      </c>
      <c r="AH65" s="119">
        <v>7218.3960000000006</v>
      </c>
      <c r="AI65" s="98">
        <v>-60.899999999998727</v>
      </c>
      <c r="AJ65" s="95">
        <v>0</v>
      </c>
      <c r="AK65" s="98">
        <v>20.674000000000888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-4.48999999999997</v>
      </c>
      <c r="F66" s="108">
        <v>301.27499999999998</v>
      </c>
      <c r="G66" s="108">
        <v>0</v>
      </c>
      <c r="H66" s="108">
        <v>603.75</v>
      </c>
      <c r="I66" s="108">
        <v>0</v>
      </c>
      <c r="J66" s="442">
        <v>0</v>
      </c>
      <c r="K66" s="108">
        <v>119.30011574074072</v>
      </c>
      <c r="L66" s="108">
        <v>19988.734884259262</v>
      </c>
      <c r="M66" s="108">
        <v>20333.936766399096</v>
      </c>
      <c r="N66" s="108">
        <v>345.2018821398342</v>
      </c>
      <c r="O66" s="108">
        <v>20173.356702001001</v>
      </c>
      <c r="P66" s="108">
        <v>184.62181774173951</v>
      </c>
      <c r="Q66" s="108">
        <v>20401.998</v>
      </c>
      <c r="R66" s="108">
        <v>-228.6412979989982</v>
      </c>
      <c r="S66" s="109"/>
      <c r="T66" s="105" t="s">
        <v>287</v>
      </c>
      <c r="U66" s="108">
        <v>84.179587543279013</v>
      </c>
      <c r="V66" s="108">
        <v>-6.3481505848149027</v>
      </c>
      <c r="W66" s="108">
        <v>0</v>
      </c>
      <c r="X66" s="108">
        <v>96.40000000000002</v>
      </c>
      <c r="Y66" s="108">
        <v>1.2749999999999999</v>
      </c>
      <c r="Z66" s="108">
        <v>-15</v>
      </c>
      <c r="AA66" s="108">
        <v>251</v>
      </c>
      <c r="AB66" s="106">
        <v>20425.434999999998</v>
      </c>
      <c r="AC66" s="108">
        <v>1702.1195833333334</v>
      </c>
      <c r="AD66" s="108">
        <v>67.225999999999999</v>
      </c>
      <c r="AE66" s="442">
        <v>119.30011574074072</v>
      </c>
      <c r="AF66" s="108">
        <v>-52.07411574074073</v>
      </c>
      <c r="AG66" s="108">
        <v>0</v>
      </c>
      <c r="AH66" s="108">
        <v>20252.278702001</v>
      </c>
      <c r="AI66" s="108">
        <v>-173.15629799899762</v>
      </c>
      <c r="AJ66" s="110">
        <v>0</v>
      </c>
      <c r="AK66" s="108">
        <v>-219.9151480260407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11.578000000000046</v>
      </c>
      <c r="F68" s="108">
        <v>568.27499999999998</v>
      </c>
      <c r="G68" s="106">
        <v>0</v>
      </c>
      <c r="H68" s="106">
        <v>750.11129032258066</v>
      </c>
      <c r="I68" s="106">
        <v>0</v>
      </c>
      <c r="J68" s="447">
        <v>0</v>
      </c>
      <c r="K68" s="106">
        <v>324.32004976851852</v>
      </c>
      <c r="L68" s="106">
        <v>30371.421659908905</v>
      </c>
      <c r="M68" s="106">
        <v>30257.719562457285</v>
      </c>
      <c r="N68" s="108">
        <v>-113.70209745161992</v>
      </c>
      <c r="O68" s="106">
        <v>30378.095593957678</v>
      </c>
      <c r="P68" s="108">
        <v>7.2739340487732989</v>
      </c>
      <c r="Q68" s="106">
        <v>30805.722000000002</v>
      </c>
      <c r="R68" s="108">
        <v>-427.02640604232329</v>
      </c>
      <c r="S68" s="109"/>
      <c r="T68" s="105" t="s">
        <v>288</v>
      </c>
      <c r="U68" s="108">
        <v>20.985376121263442</v>
      </c>
      <c r="V68" s="108">
        <v>-102.3481505848149</v>
      </c>
      <c r="W68" s="108">
        <v>0</v>
      </c>
      <c r="X68" s="108">
        <v>49.969250000000024</v>
      </c>
      <c r="Y68" s="106">
        <v>18.274999999999999</v>
      </c>
      <c r="Z68" s="120">
        <v>-15</v>
      </c>
      <c r="AA68" s="108">
        <v>232.14</v>
      </c>
      <c r="AB68" s="107">
        <v>30697.250959677418</v>
      </c>
      <c r="AC68" s="106">
        <v>2541.0692521374704</v>
      </c>
      <c r="AD68" s="106">
        <v>195.22300000000001</v>
      </c>
      <c r="AE68" s="106">
        <v>324.32004976851852</v>
      </c>
      <c r="AF68" s="106">
        <v>-129.0970497685185</v>
      </c>
      <c r="AG68" s="108">
        <v>0</v>
      </c>
      <c r="AH68" s="106">
        <v>30316.278702001</v>
      </c>
      <c r="AI68" s="108">
        <v>-381</v>
      </c>
      <c r="AJ68" s="169" t="e">
        <v>#VALUE!</v>
      </c>
      <c r="AK68" s="108">
        <v>-315.9151480260407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5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4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47" t="s">
        <v>322</v>
      </c>
      <c r="Y72" s="2547" t="s">
        <v>323</v>
      </c>
      <c r="Z72" s="331" t="s">
        <v>324</v>
      </c>
      <c r="AA72" s="2547" t="s">
        <v>325</v>
      </c>
      <c r="AB72" s="333" t="s">
        <v>317</v>
      </c>
      <c r="AC72" s="254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6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48" t="s">
        <v>316</v>
      </c>
      <c r="Y73" s="2548" t="s">
        <v>327</v>
      </c>
      <c r="Z73" s="332" t="s">
        <v>328</v>
      </c>
      <c r="AA73" s="2548" t="s">
        <v>316</v>
      </c>
      <c r="AB73" s="334" t="s">
        <v>316</v>
      </c>
      <c r="AC73" s="254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6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1.5388888888888901</v>
      </c>
      <c r="J76" s="404">
        <v>0</v>
      </c>
      <c r="K76" s="404">
        <v>120</v>
      </c>
      <c r="L76" s="403">
        <v>6096.3491111111107</v>
      </c>
      <c r="M76" s="403">
        <v>6162.5125000000007</v>
      </c>
      <c r="N76" s="404">
        <v>66.16338888889004</v>
      </c>
      <c r="O76" s="403">
        <v>2</v>
      </c>
      <c r="P76" s="404">
        <v>-5.7562499999994543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9.6258985292524279</v>
      </c>
      <c r="AA76" s="267">
        <v>22.633008251218872</v>
      </c>
      <c r="AB76" s="267">
        <v>37.832000000000001</v>
      </c>
      <c r="AC76" s="336">
        <v>15.198991748781129</v>
      </c>
      <c r="AD76" s="336">
        <v>-3.4329999999999998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15.819444444444439</v>
      </c>
      <c r="J77" s="382">
        <v>0</v>
      </c>
      <c r="K77" s="382">
        <v>260</v>
      </c>
      <c r="L77" s="381">
        <v>8194.9585555555568</v>
      </c>
      <c r="M77" s="381">
        <v>8006</v>
      </c>
      <c r="N77" s="382">
        <v>-188.95855555555681</v>
      </c>
      <c r="O77" s="381">
        <v>4</v>
      </c>
      <c r="P77" s="382">
        <v>-96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8.41211291507519E-2</v>
      </c>
      <c r="AA77" s="384">
        <v>17.05375364515006</v>
      </c>
      <c r="AB77" s="384">
        <v>11.204999999999998</v>
      </c>
      <c r="AC77" s="383">
        <v>-5.8487536451500617</v>
      </c>
      <c r="AD77" s="182">
        <v>1.6810000000000009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-2.8958437000000004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150</v>
      </c>
      <c r="L78" s="381">
        <v>7250</v>
      </c>
      <c r="M78" s="381">
        <v>7248</v>
      </c>
      <c r="N78" s="382">
        <v>-2</v>
      </c>
      <c r="O78" s="381">
        <v>7</v>
      </c>
      <c r="P78" s="382">
        <v>-45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28.535</v>
      </c>
      <c r="AC78" s="383">
        <v>-17.465</v>
      </c>
      <c r="AD78" s="383">
        <v>3.9210000000000029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-235.00400000000002</v>
      </c>
      <c r="F79" s="382">
        <v>0</v>
      </c>
      <c r="G79" s="382">
        <v>0</v>
      </c>
      <c r="H79" s="382">
        <v>0</v>
      </c>
      <c r="I79" s="382">
        <v>97.154340277777777</v>
      </c>
      <c r="J79" s="382">
        <v>0</v>
      </c>
      <c r="K79" s="382">
        <v>1650</v>
      </c>
      <c r="L79" s="381">
        <v>11567.841659722222</v>
      </c>
      <c r="M79" s="381">
        <v>11716.521699999999</v>
      </c>
      <c r="N79" s="382">
        <v>148.68004027777715</v>
      </c>
      <c r="O79" s="381"/>
      <c r="P79" s="382">
        <v>780.15699999999924</v>
      </c>
      <c r="Q79" s="187"/>
      <c r="R79" s="2899" t="s">
        <v>41</v>
      </c>
      <c r="S79" s="2900"/>
      <c r="T79" s="2900"/>
      <c r="U79" s="2900"/>
      <c r="V79" s="374"/>
      <c r="W79" s="383">
        <v>-1308.782400931728</v>
      </c>
      <c r="X79" s="383">
        <v>135</v>
      </c>
      <c r="Y79" s="383">
        <v>-1.3087824009317279</v>
      </c>
      <c r="Z79" s="383">
        <v>7.0017035582024771</v>
      </c>
      <c r="AA79" s="384">
        <v>126.68951404086579</v>
      </c>
      <c r="AB79" s="384">
        <v>127.43300000000001</v>
      </c>
      <c r="AC79" s="383">
        <v>0.74348595913421889</v>
      </c>
      <c r="AD79" s="383">
        <v>4.6869999999999976</v>
      </c>
      <c r="AE79" s="384">
        <v>127</v>
      </c>
      <c r="AF79" s="383">
        <v>126.238</v>
      </c>
      <c r="AG79" s="383">
        <v>-0.76200000000000045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17.083333333333329</v>
      </c>
      <c r="J80" s="382">
        <v>0</v>
      </c>
      <c r="K80" s="382">
        <v>280</v>
      </c>
      <c r="L80" s="381">
        <v>10029.115666666667</v>
      </c>
      <c r="M80" s="381">
        <v>9868.5680000000011</v>
      </c>
      <c r="N80" s="382">
        <v>-160.54766666666546</v>
      </c>
      <c r="O80" s="381">
        <v>11</v>
      </c>
      <c r="P80" s="382">
        <v>239.75040000000081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5.0011706918237329E-2</v>
      </c>
      <c r="AA80" s="384">
        <v>49.611927508220973</v>
      </c>
      <c r="AB80" s="384">
        <v>45.66</v>
      </c>
      <c r="AC80" s="383">
        <v>-3.9519275082209759</v>
      </c>
      <c r="AD80" s="383">
        <v>4.5999999999999375E-2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5.1458333333333304</v>
      </c>
      <c r="J81" s="382">
        <v>0</v>
      </c>
      <c r="K81" s="382">
        <v>0</v>
      </c>
      <c r="L81" s="381">
        <v>15729.595166666666</v>
      </c>
      <c r="M81" s="381">
        <v>15878.041000000001</v>
      </c>
      <c r="N81" s="382">
        <v>148.44583333333503</v>
      </c>
      <c r="O81" s="381">
        <v>13</v>
      </c>
      <c r="P81" s="382">
        <v>13.972499999999854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3.2881143898610327E-2</v>
      </c>
      <c r="AA81" s="384">
        <v>70.609222554729399</v>
      </c>
      <c r="AB81" s="384">
        <v>67.683000000000007</v>
      </c>
      <c r="AC81" s="383">
        <v>-2.9262225547293923</v>
      </c>
      <c r="AD81" s="182">
        <v>4.6999999999982833E-2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96.419444444444451</v>
      </c>
      <c r="J82" s="157">
        <v>0</v>
      </c>
      <c r="K82" s="157">
        <v>105</v>
      </c>
      <c r="L82" s="153">
        <v>6393.5805555555553</v>
      </c>
      <c r="M82" s="153">
        <v>6445.1618999999992</v>
      </c>
      <c r="N82" s="157">
        <v>51.581344444443857</v>
      </c>
      <c r="O82" s="153">
        <v>15</v>
      </c>
      <c r="P82" s="157">
        <v>-61.690200000000914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0.77370398760881876</v>
      </c>
      <c r="AA82" s="185">
        <v>40.81080360611422</v>
      </c>
      <c r="AB82" s="185">
        <v>44.137</v>
      </c>
      <c r="AC82" s="383">
        <v>3.3261963938857804</v>
      </c>
      <c r="AD82" s="182">
        <v>-1.980000000000004</v>
      </c>
      <c r="AE82" s="185">
        <v>250.49</v>
      </c>
      <c r="AF82" s="383">
        <v>233.31900000000002</v>
      </c>
      <c r="AG82" s="383">
        <v>-17.170999999999992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-350.39800000000002</v>
      </c>
      <c r="F83" s="150">
        <v>0</v>
      </c>
      <c r="G83" s="150">
        <v>3</v>
      </c>
      <c r="H83" s="150">
        <v>0</v>
      </c>
      <c r="I83" s="150">
        <v>233.16128472222223</v>
      </c>
      <c r="J83" s="150">
        <v>0</v>
      </c>
      <c r="K83" s="150">
        <v>2565</v>
      </c>
      <c r="L83" s="285">
        <v>65264.440715277779</v>
      </c>
      <c r="M83" s="285">
        <v>65324.805100000005</v>
      </c>
      <c r="N83" s="150">
        <v>60.364384722223804</v>
      </c>
      <c r="O83" s="285" t="s">
        <v>40</v>
      </c>
      <c r="P83" s="150">
        <v>825.43345000000409</v>
      </c>
      <c r="Q83" s="187"/>
      <c r="R83" s="2905" t="s">
        <v>40</v>
      </c>
      <c r="S83" s="2906"/>
      <c r="T83" s="2906"/>
      <c r="U83" s="2907"/>
      <c r="V83" s="179"/>
      <c r="W83" s="180">
        <v>-623.45033866934864</v>
      </c>
      <c r="X83" s="180">
        <v>391.59999999999997</v>
      </c>
      <c r="Y83" s="180">
        <v>-0.62345033866934862</v>
      </c>
      <c r="Z83" s="180">
        <v>17.568320055031322</v>
      </c>
      <c r="AA83" s="180">
        <v>373.4082296062993</v>
      </c>
      <c r="AB83" s="180">
        <v>362.48500000000001</v>
      </c>
      <c r="AC83" s="180">
        <v>-10.923229606299302</v>
      </c>
      <c r="AD83" s="180">
        <v>4.9689999999999941</v>
      </c>
      <c r="AE83" s="180">
        <v>377.49</v>
      </c>
      <c r="AF83" s="180">
        <v>359.55700000000002</v>
      </c>
      <c r="AG83" s="180">
        <v>-17.932999999999993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510</v>
      </c>
      <c r="F84" s="382">
        <v>0</v>
      </c>
      <c r="G84" s="382">
        <v>130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3621.0016666666666</v>
      </c>
      <c r="M84" s="381">
        <v>3555.884</v>
      </c>
      <c r="N84" s="382">
        <v>-65.117666666666537</v>
      </c>
      <c r="O84" s="381">
        <v>1</v>
      </c>
      <c r="P84" s="382">
        <v>184.67999999999984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2217.9925583051445</v>
      </c>
      <c r="X84" s="336">
        <v>12.5</v>
      </c>
      <c r="Y84" s="383">
        <v>2.2179925583051445</v>
      </c>
      <c r="Z84" s="182">
        <v>0.22240100592559917</v>
      </c>
      <c r="AA84" s="267">
        <v>14.495591552379546</v>
      </c>
      <c r="AB84" s="267">
        <v>15.968</v>
      </c>
      <c r="AC84" s="383">
        <v>1.4724084476204542</v>
      </c>
      <c r="AD84" s="182">
        <v>-0.41300000000000026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2.9560329999999997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4541.348</v>
      </c>
      <c r="N85" s="382">
        <v>-25.652000000000044</v>
      </c>
      <c r="O85" s="381">
        <v>2</v>
      </c>
      <c r="P85" s="382">
        <v>-10.469599999999446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2.883</v>
      </c>
      <c r="AC85" s="383">
        <v>0.4830000000000001</v>
      </c>
      <c r="AD85" s="182">
        <v>0.39599999999999991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1.9208540000000001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62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6455.4586620370374</v>
      </c>
      <c r="M86" s="381">
        <v>6619.9639999999999</v>
      </c>
      <c r="N86" s="382">
        <v>164.50533796296259</v>
      </c>
      <c r="O86" s="381">
        <v>3</v>
      </c>
      <c r="P86" s="382">
        <v>273.49599999999919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19.308</v>
      </c>
      <c r="AC86" s="383">
        <v>-3.2199694717022318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4.876887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27.373240740740741</v>
      </c>
      <c r="J87" s="382">
        <v>0</v>
      </c>
      <c r="K87" s="382">
        <v>462</v>
      </c>
      <c r="L87" s="381">
        <v>5539.2347592592596</v>
      </c>
      <c r="M87" s="381">
        <v>5595.9061999999994</v>
      </c>
      <c r="N87" s="382">
        <v>56.671440740739854</v>
      </c>
      <c r="O87" s="381" t="s">
        <v>44</v>
      </c>
      <c r="P87" s="382">
        <v>10.630100000000311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37.498999999999995</v>
      </c>
      <c r="AC87" s="383">
        <v>-3.677907136873678</v>
      </c>
      <c r="AD87" s="182">
        <v>0.36899999999999977</v>
      </c>
      <c r="AE87" s="384">
        <v>77</v>
      </c>
      <c r="AF87" s="383">
        <v>74.853999999999999</v>
      </c>
      <c r="AG87" s="383">
        <v>-2.1460000000000008</v>
      </c>
      <c r="AH87" s="2915" t="s">
        <v>36</v>
      </c>
      <c r="AI87" s="2939" t="s">
        <v>36</v>
      </c>
      <c r="AJ87" s="366" t="s">
        <v>36</v>
      </c>
      <c r="AK87" s="361">
        <v>0.63488699999999998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94.954999999999998</v>
      </c>
      <c r="F88" s="382">
        <v>0</v>
      </c>
      <c r="G88" s="382">
        <v>1</v>
      </c>
      <c r="H88" s="382">
        <v>0</v>
      </c>
      <c r="I88" s="382">
        <v>99.949687499999996</v>
      </c>
      <c r="J88" s="382">
        <v>0</v>
      </c>
      <c r="K88" s="382">
        <v>0</v>
      </c>
      <c r="L88" s="381">
        <v>5446.0053124999995</v>
      </c>
      <c r="M88" s="381">
        <v>5459.3</v>
      </c>
      <c r="N88" s="382">
        <v>13.294687500000691</v>
      </c>
      <c r="O88" s="381" t="s">
        <v>46</v>
      </c>
      <c r="P88" s="382">
        <v>107.35000000000036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-465.32892004539428</v>
      </c>
      <c r="X88" s="383">
        <v>80.5</v>
      </c>
      <c r="Y88" s="383">
        <v>-0.46532892004539428</v>
      </c>
      <c r="Z88" s="383">
        <v>1.0641923322151889</v>
      </c>
      <c r="AA88" s="384">
        <v>78.970478747739421</v>
      </c>
      <c r="AB88" s="384">
        <v>76.513000000000005</v>
      </c>
      <c r="AC88" s="383">
        <v>-2.4574787477394153</v>
      </c>
      <c r="AD88" s="383">
        <v>-2.3790000000000049</v>
      </c>
      <c r="AE88" s="384">
        <v>78.405000000000001</v>
      </c>
      <c r="AF88" s="383">
        <v>75.396000000000001</v>
      </c>
      <c r="AG88" s="383">
        <v>-3.0090000000000003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8532.9552000000003</v>
      </c>
      <c r="N89" s="382">
        <v>79.989199999999983</v>
      </c>
      <c r="O89" s="381">
        <v>4</v>
      </c>
      <c r="P89" s="382">
        <v>11.092399999999543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21.747</v>
      </c>
      <c r="AC89" s="383">
        <v>-0.15395867861142065</v>
      </c>
      <c r="AD89" s="383">
        <v>0.9269999999999996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63.63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9401.2407999999996</v>
      </c>
      <c r="N90" s="382">
        <v>108.23724675925951</v>
      </c>
      <c r="O90" s="381">
        <v>6</v>
      </c>
      <c r="P90" s="382">
        <v>-19.020799999998417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10.468</v>
      </c>
      <c r="AC90" s="383">
        <v>0.55179721973963325</v>
      </c>
      <c r="AD90" s="182">
        <v>-0.13400000000000034</v>
      </c>
      <c r="AE90" s="384">
        <v>30</v>
      </c>
      <c r="AF90" s="383">
        <v>29.826000000000001</v>
      </c>
      <c r="AG90" s="383">
        <v>-0.17399999999999949</v>
      </c>
      <c r="AH90" s="2895" t="s">
        <v>337</v>
      </c>
      <c r="AI90" s="2912" t="s">
        <v>337</v>
      </c>
      <c r="AJ90" s="405" t="s">
        <v>337</v>
      </c>
      <c r="AK90" s="379">
        <v>44.528065300000002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10.380787037037036</v>
      </c>
      <c r="J91" s="155">
        <v>0</v>
      </c>
      <c r="K91" s="155">
        <v>409</v>
      </c>
      <c r="L91" s="381">
        <v>2268.619212962963</v>
      </c>
      <c r="M91" s="381">
        <v>2298.6000000000004</v>
      </c>
      <c r="N91" s="155">
        <v>29.980787037037317</v>
      </c>
      <c r="O91" s="381" t="s">
        <v>50</v>
      </c>
      <c r="P91" s="155">
        <v>22.200000000000273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0.34113373286803711</v>
      </c>
      <c r="AA91" s="384">
        <v>7.1588662671319625</v>
      </c>
      <c r="AB91" s="384">
        <v>8.9060000000000006</v>
      </c>
      <c r="AC91" s="383">
        <v>1.7471337328680381</v>
      </c>
      <c r="AD91" s="383">
        <v>-4.3000000000001037E-2</v>
      </c>
      <c r="AE91" s="384">
        <v>7.3100000000000005</v>
      </c>
      <c r="AF91" s="383">
        <v>8.9350000000000005</v>
      </c>
      <c r="AG91" s="383">
        <v>1.625</v>
      </c>
      <c r="AH91" s="2895" t="s">
        <v>338</v>
      </c>
      <c r="AI91" s="2912" t="s">
        <v>338</v>
      </c>
      <c r="AJ91" s="405" t="s">
        <v>338</v>
      </c>
      <c r="AK91" s="379">
        <v>29.271091000000002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173.19791666666666</v>
      </c>
      <c r="J92" s="382">
        <v>0</v>
      </c>
      <c r="K92" s="382">
        <v>248</v>
      </c>
      <c r="L92" s="381">
        <v>6374.802083333333</v>
      </c>
      <c r="M92" s="381">
        <v>6619.0619999999999</v>
      </c>
      <c r="N92" s="382">
        <v>244.25991666666687</v>
      </c>
      <c r="O92" s="381" t="s">
        <v>52</v>
      </c>
      <c r="P92" s="382">
        <v>302.03099999999904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0.98251139131981591</v>
      </c>
      <c r="AA92" s="384">
        <v>41.017488608680182</v>
      </c>
      <c r="AB92" s="384">
        <v>48.338000000000001</v>
      </c>
      <c r="AC92" s="383">
        <v>7.320511391319819</v>
      </c>
      <c r="AD92" s="182">
        <v>-0.90899999999999892</v>
      </c>
      <c r="AE92" s="384">
        <v>43</v>
      </c>
      <c r="AF92" s="383">
        <v>47.908999999999999</v>
      </c>
      <c r="AG92" s="383">
        <v>4.9089999999999989</v>
      </c>
      <c r="AH92" s="2895" t="s">
        <v>357</v>
      </c>
      <c r="AI92" s="2912" t="s">
        <v>357</v>
      </c>
      <c r="AJ92" s="406" t="s">
        <v>357</v>
      </c>
      <c r="AK92" s="379">
        <v>73.799156300000007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199.98500000000001</v>
      </c>
      <c r="F93" s="150">
        <v>0</v>
      </c>
      <c r="G93" s="150">
        <v>193</v>
      </c>
      <c r="H93" s="150">
        <v>0</v>
      </c>
      <c r="I93" s="150">
        <v>991.89374999999995</v>
      </c>
      <c r="J93" s="150">
        <v>0</v>
      </c>
      <c r="K93" s="150">
        <v>1947</v>
      </c>
      <c r="L93" s="285">
        <v>52018.091250000005</v>
      </c>
      <c r="M93" s="285">
        <v>52624.260199999997</v>
      </c>
      <c r="N93" s="150">
        <v>606.16895000000022</v>
      </c>
      <c r="O93" s="285" t="s">
        <v>47</v>
      </c>
      <c r="P93" s="150">
        <v>881.98909999999159</v>
      </c>
      <c r="Q93" s="187"/>
      <c r="R93" s="2905" t="s">
        <v>47</v>
      </c>
      <c r="S93" s="2906"/>
      <c r="T93" s="2906"/>
      <c r="U93" s="2907"/>
      <c r="V93" s="179"/>
      <c r="W93" s="180">
        <v>816.50046561185877</v>
      </c>
      <c r="X93" s="180">
        <v>242</v>
      </c>
      <c r="Y93" s="180">
        <v>0.81650046561185874</v>
      </c>
      <c r="Z93" s="180">
        <v>3.2520372222330605</v>
      </c>
      <c r="AA93" s="180">
        <v>239.56446324337878</v>
      </c>
      <c r="AB93" s="180">
        <v>241.63</v>
      </c>
      <c r="AC93" s="180">
        <v>2.0655367566211993</v>
      </c>
      <c r="AD93" s="180">
        <v>-2.1859999999999786</v>
      </c>
      <c r="AE93" s="180">
        <v>235.715</v>
      </c>
      <c r="AF93" s="180">
        <v>236.92</v>
      </c>
      <c r="AG93" s="180">
        <v>1.2049999999999841</v>
      </c>
      <c r="AH93" s="2893" t="s">
        <v>36</v>
      </c>
      <c r="AI93" s="2940" t="s">
        <v>36</v>
      </c>
      <c r="AJ93" s="407" t="s">
        <v>36</v>
      </c>
      <c r="AK93" s="379">
        <v>10.169156300000004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188.06400000000002</v>
      </c>
      <c r="F94" s="280">
        <v>0</v>
      </c>
      <c r="G94" s="280">
        <v>192</v>
      </c>
      <c r="H94" s="280">
        <v>0</v>
      </c>
      <c r="I94" s="280">
        <v>401.36891203703709</v>
      </c>
      <c r="J94" s="280">
        <v>0</v>
      </c>
      <c r="K94" s="280">
        <v>1154</v>
      </c>
      <c r="L94" s="279">
        <v>20182.695087962966</v>
      </c>
      <c r="M94" s="279">
        <v>20313.102200000001</v>
      </c>
      <c r="N94" s="280">
        <v>130.40711203703586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-150.41300000000001</v>
      </c>
      <c r="F95" s="280">
        <v>0</v>
      </c>
      <c r="G95" s="280">
        <v>196</v>
      </c>
      <c r="H95" s="280">
        <v>0</v>
      </c>
      <c r="I95" s="280">
        <v>1225.0550347222222</v>
      </c>
      <c r="J95" s="280">
        <v>0</v>
      </c>
      <c r="K95" s="280">
        <v>4512</v>
      </c>
      <c r="L95" s="279">
        <v>117282.53196527778</v>
      </c>
      <c r="M95" s="279">
        <v>117949.0653</v>
      </c>
      <c r="N95" s="280">
        <v>666.53333472222403</v>
      </c>
      <c r="O95" s="279"/>
      <c r="P95" s="280">
        <v>1707.422550000003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25</v>
      </c>
      <c r="H97" s="280">
        <v>0</v>
      </c>
      <c r="I97" s="280">
        <v>175.96282407407406</v>
      </c>
      <c r="J97" s="280">
        <v>0</v>
      </c>
      <c r="K97" s="280">
        <v>3260</v>
      </c>
      <c r="L97" s="279">
        <v>10573.759175925927</v>
      </c>
      <c r="M97" s="279">
        <v>10555</v>
      </c>
      <c r="N97" s="280">
        <v>-18.759175925926684</v>
      </c>
      <c r="O97" s="279"/>
      <c r="P97" s="280">
        <v>-95.139999999999418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25</v>
      </c>
      <c r="H98" s="155">
        <v>0</v>
      </c>
      <c r="I98" s="155">
        <v>175.96282407407406</v>
      </c>
      <c r="J98" s="155">
        <v>0</v>
      </c>
      <c r="K98" s="155">
        <v>3260</v>
      </c>
      <c r="L98" s="156">
        <v>10573.759175925927</v>
      </c>
      <c r="M98" s="156">
        <v>10555</v>
      </c>
      <c r="N98" s="155">
        <v>-18.759175925926684</v>
      </c>
      <c r="O98" s="156">
        <v>2</v>
      </c>
      <c r="P98" s="155">
        <v>-95.139999999999418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54.338423276264649</v>
      </c>
      <c r="AA98" s="384">
        <v>636.35343785261716</v>
      </c>
      <c r="AB98" s="384">
        <v>678.75400000000013</v>
      </c>
      <c r="AC98" s="383">
        <v>42.400562147382971</v>
      </c>
      <c r="AD98" s="182">
        <v>8.9679999999998472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-47.155000000000001</v>
      </c>
      <c r="F99" s="382">
        <v>0</v>
      </c>
      <c r="G99" s="382">
        <v>111</v>
      </c>
      <c r="H99" s="382">
        <v>40</v>
      </c>
      <c r="I99" s="382">
        <v>23.26438657407407</v>
      </c>
      <c r="J99" s="382">
        <v>0</v>
      </c>
      <c r="K99" s="382">
        <v>1250</v>
      </c>
      <c r="L99" s="381">
        <v>9030.5806134259255</v>
      </c>
      <c r="M99" s="381">
        <v>8680.0229999999992</v>
      </c>
      <c r="N99" s="382">
        <v>-350.55761342592632</v>
      </c>
      <c r="O99" s="381">
        <v>3</v>
      </c>
      <c r="P99" s="382">
        <v>-16.024000000001251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-1136.7627439859323</v>
      </c>
      <c r="X99" s="383">
        <v>192</v>
      </c>
      <c r="Y99" s="383">
        <v>-1.1367627439859322</v>
      </c>
      <c r="Z99" s="182">
        <v>3.179233419102439</v>
      </c>
      <c r="AA99" s="384">
        <v>187.68400383691161</v>
      </c>
      <c r="AB99" s="384">
        <v>189.49299999999997</v>
      </c>
      <c r="AC99" s="383">
        <v>1.8089961630883522</v>
      </c>
      <c r="AD99" s="182">
        <v>-0.96599999999997976</v>
      </c>
      <c r="AE99" s="384">
        <v>916</v>
      </c>
      <c r="AF99" s="383">
        <v>870.678</v>
      </c>
      <c r="AG99" s="383">
        <v>-45.322000000000003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368.01745370370367</v>
      </c>
      <c r="J100" s="155">
        <v>0</v>
      </c>
      <c r="K100" s="155">
        <v>550</v>
      </c>
      <c r="L100" s="156">
        <v>11429.028546296297</v>
      </c>
      <c r="M100" s="156">
        <v>11034.087500000001</v>
      </c>
      <c r="N100" s="155">
        <v>-394.9410462962951</v>
      </c>
      <c r="O100" s="156">
        <v>1</v>
      </c>
      <c r="P100" s="155">
        <v>-428.51999999999862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7.2936919383377328</v>
      </c>
      <c r="AA100" s="384">
        <v>282.5475295396032</v>
      </c>
      <c r="AB100" s="384">
        <v>239.06899999999999</v>
      </c>
      <c r="AC100" s="383">
        <v>-43.478529539603215</v>
      </c>
      <c r="AD100" s="182">
        <v>-5.6819999999999879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-121.23284369999999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10.99987268518518</v>
      </c>
      <c r="J101" s="382">
        <v>0</v>
      </c>
      <c r="K101" s="382">
        <v>500</v>
      </c>
      <c r="L101" s="381">
        <v>13626.342127314816</v>
      </c>
      <c r="M101" s="381">
        <v>13062.962100000001</v>
      </c>
      <c r="N101" s="382">
        <v>-563.38002731481538</v>
      </c>
      <c r="O101" s="381">
        <v>2</v>
      </c>
      <c r="P101" s="382">
        <v>-59.521600000000035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2.2938075565635376</v>
      </c>
      <c r="AA101" s="384">
        <v>754.75444669046044</v>
      </c>
      <c r="AB101" s="384">
        <v>778.58400000000006</v>
      </c>
      <c r="AC101" s="383">
        <v>23.829553309539619</v>
      </c>
      <c r="AD101" s="182">
        <v>0</v>
      </c>
      <c r="AE101" s="384">
        <v>915</v>
      </c>
      <c r="AF101" s="335">
        <v>1024.52</v>
      </c>
      <c r="AG101" s="335">
        <v>109.51999999999998</v>
      </c>
      <c r="AH101" s="2895" t="s">
        <v>358</v>
      </c>
      <c r="AI101" s="2912" t="s">
        <v>358</v>
      </c>
      <c r="AJ101" s="406" t="s">
        <v>358</v>
      </c>
      <c r="AK101" s="379">
        <v>73.799156300000007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81.95499999999997</v>
      </c>
      <c r="F102" s="150">
        <v>0</v>
      </c>
      <c r="G102" s="150">
        <v>206</v>
      </c>
      <c r="H102" s="150">
        <v>40</v>
      </c>
      <c r="I102" s="150">
        <v>578.24453703703705</v>
      </c>
      <c r="J102" s="150">
        <v>0</v>
      </c>
      <c r="K102" s="150">
        <v>5560</v>
      </c>
      <c r="L102" s="285">
        <v>44659.710462962961</v>
      </c>
      <c r="M102" s="285">
        <v>43332.0726</v>
      </c>
      <c r="N102" s="150">
        <v>-1327.6378629629635</v>
      </c>
      <c r="O102" s="285" t="s">
        <v>54</v>
      </c>
      <c r="P102" s="150">
        <v>-599.20560000000114</v>
      </c>
      <c r="Q102" s="187"/>
      <c r="R102" s="2905" t="s">
        <v>54</v>
      </c>
      <c r="S102" s="2906"/>
      <c r="T102" s="2906"/>
      <c r="U102" s="2907"/>
      <c r="V102" s="179"/>
      <c r="W102" s="180">
        <v>-1555.4258901391768</v>
      </c>
      <c r="X102" s="180">
        <v>1930</v>
      </c>
      <c r="Y102" s="180">
        <v>-1.5554258901391769</v>
      </c>
      <c r="Z102" s="180">
        <v>67.10515619026836</v>
      </c>
      <c r="AA102" s="180">
        <v>1861.3394179195925</v>
      </c>
      <c r="AB102" s="180">
        <v>1885.9</v>
      </c>
      <c r="AC102" s="180">
        <v>24.560582080407727</v>
      </c>
      <c r="AD102" s="180">
        <v>2.319999999999709</v>
      </c>
      <c r="AE102" s="180">
        <v>1831</v>
      </c>
      <c r="AF102" s="342">
        <v>1895.1979999999999</v>
      </c>
      <c r="AG102" s="342">
        <v>64.197999999999865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-68.458000000000041</v>
      </c>
      <c r="F103" s="163">
        <v>0</v>
      </c>
      <c r="G103" s="163">
        <v>402</v>
      </c>
      <c r="H103" s="163">
        <v>40</v>
      </c>
      <c r="I103" s="163">
        <v>1803.2995717592594</v>
      </c>
      <c r="J103" s="163">
        <v>0</v>
      </c>
      <c r="K103" s="163">
        <v>10072</v>
      </c>
      <c r="L103" s="163">
        <v>161942.24242824074</v>
      </c>
      <c r="M103" s="163">
        <v>161281.1379</v>
      </c>
      <c r="N103" s="167">
        <v>-661.10452824073946</v>
      </c>
      <c r="O103" s="318" t="s">
        <v>283</v>
      </c>
      <c r="P103" s="167">
        <v>1108.2169499999945</v>
      </c>
      <c r="Q103" s="187"/>
      <c r="R103" s="2890" t="s">
        <v>283</v>
      </c>
      <c r="S103" s="2891"/>
      <c r="T103" s="2891"/>
      <c r="U103" s="2892"/>
      <c r="V103" s="181"/>
      <c r="W103" s="181">
        <v>-1362.3757631966666</v>
      </c>
      <c r="X103" s="181">
        <v>2563.6</v>
      </c>
      <c r="Y103" s="181">
        <v>-1.3623757631966666</v>
      </c>
      <c r="Z103" s="181">
        <v>87.925513467532738</v>
      </c>
      <c r="AA103" s="181">
        <v>2474.3121107692705</v>
      </c>
      <c r="AB103" s="181">
        <v>2490.0150000000003</v>
      </c>
      <c r="AC103" s="181">
        <v>15.702889230729625</v>
      </c>
      <c r="AD103" s="181">
        <v>5.1029999999996107</v>
      </c>
      <c r="AE103" s="181">
        <v>2444.2049999999999</v>
      </c>
      <c r="AF103" s="2557">
        <v>2491.6749999999997</v>
      </c>
      <c r="AG103" s="2557">
        <v>47.4699999999998</v>
      </c>
      <c r="AH103" s="2895" t="s">
        <v>341</v>
      </c>
      <c r="AI103" s="2912" t="s">
        <v>341</v>
      </c>
      <c r="AJ103" s="405" t="s">
        <v>341</v>
      </c>
      <c r="AK103" s="385">
        <v>-15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10187.65</v>
      </c>
      <c r="N104" s="293">
        <v>-16.381999999999607</v>
      </c>
      <c r="O104" s="292">
        <v>1</v>
      </c>
      <c r="P104" s="293">
        <v>-62.349999999998545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0.22590697481346647</v>
      </c>
      <c r="AA104" s="267">
        <v>30.619695954353585</v>
      </c>
      <c r="AB104" s="267">
        <v>27.055</v>
      </c>
      <c r="AC104" s="383">
        <v>-3.564695954353585</v>
      </c>
      <c r="AD104" s="182">
        <v>-4.1000000000000369E-2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-1538.5598436999999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13130.959999999997</v>
      </c>
      <c r="N105" s="382">
        <v>384.04099999999744</v>
      </c>
      <c r="O105" s="370">
        <v>3</v>
      </c>
      <c r="P105" s="382">
        <v>3.2099999999991269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45.271999999999998</v>
      </c>
      <c r="AC105" s="383">
        <v>-0.42800000000000438</v>
      </c>
      <c r="AD105" s="182">
        <v>-0.43099999999999739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6195</v>
      </c>
      <c r="N106" s="382">
        <v>84.970000000000255</v>
      </c>
      <c r="O106" s="370">
        <v>4</v>
      </c>
      <c r="P106" s="382">
        <v>-100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8.5026088664069566E-3</v>
      </c>
      <c r="AA106" s="384">
        <v>10.248978329798453</v>
      </c>
      <c r="AB106" s="384">
        <v>9.2999999999999989</v>
      </c>
      <c r="AC106" s="383">
        <v>-0.94897832979845376</v>
      </c>
      <c r="AD106" s="182">
        <v>0.41700000000000159</v>
      </c>
      <c r="AE106" s="384">
        <v>86</v>
      </c>
      <c r="AF106" s="383">
        <v>81.819000000000003</v>
      </c>
      <c r="AG106" s="383">
        <v>-4.1809999999999974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559.75599999999997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16619.756000000001</v>
      </c>
      <c r="M107" s="370">
        <v>16049.079999999998</v>
      </c>
      <c r="N107" s="382">
        <v>-570.67600000000311</v>
      </c>
      <c r="O107" s="370" t="s">
        <v>95</v>
      </c>
      <c r="P107" s="382">
        <v>1.3599999999987631</v>
      </c>
      <c r="Q107" s="187"/>
      <c r="R107" s="2899" t="s">
        <v>74</v>
      </c>
      <c r="S107" s="2900"/>
      <c r="T107" s="2900"/>
      <c r="U107" s="2900"/>
      <c r="V107" s="374"/>
      <c r="W107" s="383">
        <v>-7117.0340899278581</v>
      </c>
      <c r="X107" s="383">
        <v>398</v>
      </c>
      <c r="Y107" s="383">
        <v>-7.1170340899278584</v>
      </c>
      <c r="Z107" s="182">
        <v>4.3643007302478249</v>
      </c>
      <c r="AA107" s="384">
        <v>386.51866517982432</v>
      </c>
      <c r="AB107" s="384">
        <v>393.68700000000001</v>
      </c>
      <c r="AC107" s="383">
        <v>7.1683348201756871</v>
      </c>
      <c r="AD107" s="182">
        <v>0.54700000000002547</v>
      </c>
      <c r="AE107" s="384">
        <v>401</v>
      </c>
      <c r="AF107" s="383">
        <v>396.48700000000002</v>
      </c>
      <c r="AG107" s="383">
        <v>-4.5129999999999768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19022.332000000002</v>
      </c>
      <c r="N108" s="382">
        <v>467.44800000000396</v>
      </c>
      <c r="O108" s="370" t="s">
        <v>96</v>
      </c>
      <c r="P108" s="382">
        <v>-10.830999999998312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73.486999999999995</v>
      </c>
      <c r="AC108" s="383">
        <v>3.0126553161523333</v>
      </c>
      <c r="AD108" s="182">
        <v>-2.2660000000000053</v>
      </c>
      <c r="AE108" s="384">
        <v>28</v>
      </c>
      <c r="AF108" s="383">
        <v>27.553999999999998</v>
      </c>
      <c r="AG108" s="383">
        <v>-0.44600000000000151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3064.5479999999993</v>
      </c>
      <c r="N109" s="382">
        <v>-5.0000000005638867E-3</v>
      </c>
      <c r="O109" s="370" t="s">
        <v>76</v>
      </c>
      <c r="P109" s="382">
        <v>-9.0000000000145519E-3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45.491999999999997</v>
      </c>
      <c r="AG109" s="386">
        <v>5.4919999999999973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4079</v>
      </c>
      <c r="N110" s="382">
        <v>0</v>
      </c>
      <c r="O110" s="370"/>
      <c r="P110" s="382">
        <v>-13</v>
      </c>
      <c r="Q110" s="187"/>
      <c r="R110" s="2555"/>
      <c r="S110" s="2556"/>
      <c r="T110" s="2556"/>
      <c r="U110" s="255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55"/>
      <c r="S111" s="2556"/>
      <c r="T111" s="2556"/>
      <c r="U111" s="255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-35.135999999999996</v>
      </c>
      <c r="F113" s="382">
        <v>0</v>
      </c>
      <c r="G113" s="382">
        <v>90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11889.864</v>
      </c>
      <c r="M113" s="370">
        <v>11939.980000000003</v>
      </c>
      <c r="N113" s="382">
        <v>50.116000000003623</v>
      </c>
      <c r="O113" s="370" t="s">
        <v>99</v>
      </c>
      <c r="P113" s="382">
        <v>65.810000000004948</v>
      </c>
      <c r="Q113" s="187"/>
      <c r="R113" s="2899" t="s">
        <v>79</v>
      </c>
      <c r="S113" s="2900"/>
      <c r="T113" s="2900"/>
      <c r="U113" s="2900"/>
      <c r="V113" s="374"/>
      <c r="W113" s="383">
        <v>92.474854084882281</v>
      </c>
      <c r="X113" s="383">
        <v>26</v>
      </c>
      <c r="Y113" s="383">
        <v>9.2474854084882277E-2</v>
      </c>
      <c r="Z113" s="182">
        <v>1.1885244403371631E-2</v>
      </c>
      <c r="AA113" s="384">
        <v>26.080589609681514</v>
      </c>
      <c r="AB113" s="384">
        <v>25.803000000000001</v>
      </c>
      <c r="AC113" s="383">
        <v>-0.27758960968151314</v>
      </c>
      <c r="AD113" s="182">
        <v>-0.16000000000000369</v>
      </c>
      <c r="AE113" s="384">
        <v>25</v>
      </c>
      <c r="AF113" s="383">
        <v>26.033999999999999</v>
      </c>
      <c r="AG113" s="386">
        <v>1.0339999999999989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150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60380.351000000002</v>
      </c>
      <c r="M114" s="154">
        <v>59964.460000000006</v>
      </c>
      <c r="N114" s="159">
        <v>-415.89099999999598</v>
      </c>
      <c r="O114" s="154" t="s">
        <v>100</v>
      </c>
      <c r="P114" s="159">
        <v>426.88999999999942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0.78334174424794967</v>
      </c>
      <c r="AA114" s="185">
        <v>129.35674754429576</v>
      </c>
      <c r="AB114" s="185">
        <v>133.56299999999999</v>
      </c>
      <c r="AC114" s="383">
        <v>4.2062524557042309</v>
      </c>
      <c r="AD114" s="182">
        <v>8.9379999999999882</v>
      </c>
      <c r="AE114" s="185">
        <v>141</v>
      </c>
      <c r="AF114" s="383">
        <v>135.58199999999999</v>
      </c>
      <c r="AG114" s="386">
        <v>-5.4180000000000064</v>
      </c>
      <c r="AH114" s="371" t="s">
        <v>34</v>
      </c>
      <c r="AI114" s="389">
        <v>2464.6729999999998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1395.3890000000001</v>
      </c>
      <c r="F115" s="150">
        <v>0</v>
      </c>
      <c r="G115" s="150">
        <v>300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139810.389</v>
      </c>
      <c r="M115" s="286">
        <v>139794.01</v>
      </c>
      <c r="N115" s="150">
        <v>-16.378999999993994</v>
      </c>
      <c r="O115" s="151" t="s">
        <v>77</v>
      </c>
      <c r="P115" s="150">
        <v>324.0800000000163</v>
      </c>
      <c r="Q115" s="187"/>
      <c r="R115" s="2905" t="s">
        <v>77</v>
      </c>
      <c r="S115" s="2906"/>
      <c r="T115" s="2906"/>
      <c r="U115" s="2907"/>
      <c r="V115" s="179"/>
      <c r="W115" s="180">
        <v>-10307.041395619694</v>
      </c>
      <c r="X115" s="180">
        <v>714.7</v>
      </c>
      <c r="Y115" s="180">
        <v>-10.307041395619693</v>
      </c>
      <c r="Z115" s="180">
        <v>5.3939373025790198</v>
      </c>
      <c r="AA115" s="180">
        <v>698.99902130180135</v>
      </c>
      <c r="AB115" s="180">
        <v>708.16700000000003</v>
      </c>
      <c r="AC115" s="180">
        <v>9.167978698198695</v>
      </c>
      <c r="AD115" s="180">
        <v>7.0040000000000191</v>
      </c>
      <c r="AE115" s="180">
        <v>726</v>
      </c>
      <c r="AF115" s="180">
        <v>712.96799999999996</v>
      </c>
      <c r="AG115" s="342">
        <v>-13.032000000000039</v>
      </c>
      <c r="AH115" s="371" t="s">
        <v>353</v>
      </c>
      <c r="AI115" s="389">
        <v>2358.645</v>
      </c>
      <c r="AJ115" s="351"/>
      <c r="AK115" s="390">
        <v>106.02799999999979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-337.99900000000002</v>
      </c>
      <c r="F116" s="293">
        <v>0</v>
      </c>
      <c r="G116" s="293">
        <v>60</v>
      </c>
      <c r="H116" s="293">
        <v>806</v>
      </c>
      <c r="I116" s="293">
        <v>0</v>
      </c>
      <c r="J116" s="293">
        <v>0</v>
      </c>
      <c r="K116" s="293">
        <v>1458</v>
      </c>
      <c r="L116" s="292">
        <v>14486.001</v>
      </c>
      <c r="M116" s="292">
        <v>14494.311</v>
      </c>
      <c r="N116" s="293">
        <v>8.3099999999994907</v>
      </c>
      <c r="O116" s="292">
        <v>1</v>
      </c>
      <c r="P116" s="293">
        <v>314.47000000000116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-101.19526112677208</v>
      </c>
      <c r="X116" s="336">
        <v>270</v>
      </c>
      <c r="Y116" s="383">
        <v>-0.10119526112677209</v>
      </c>
      <c r="Z116" s="336">
        <v>1.5953704627873539</v>
      </c>
      <c r="AA116" s="267">
        <v>268.30343427608591</v>
      </c>
      <c r="AB116" s="267">
        <v>263.91800000000001</v>
      </c>
      <c r="AC116" s="336">
        <v>-4.3854342760859026</v>
      </c>
      <c r="AD116" s="336">
        <v>-6.2490000000000236</v>
      </c>
      <c r="AE116" s="267"/>
      <c r="AF116" s="336"/>
      <c r="AG116" s="356"/>
      <c r="AH116" s="371" t="s">
        <v>354</v>
      </c>
      <c r="AI116" s="389">
        <v>2416.1480000000001</v>
      </c>
      <c r="AJ116" s="351"/>
      <c r="AK116" s="390">
        <v>48.524999999999636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-151.096</v>
      </c>
      <c r="F117" s="382">
        <v>0</v>
      </c>
      <c r="G117" s="382">
        <v>280</v>
      </c>
      <c r="H117" s="382">
        <v>91</v>
      </c>
      <c r="I117" s="382">
        <v>0</v>
      </c>
      <c r="J117" s="382">
        <v>0</v>
      </c>
      <c r="K117" s="382">
        <v>1213</v>
      </c>
      <c r="L117" s="370">
        <v>10382.904</v>
      </c>
      <c r="M117" s="370">
        <v>10147.747000000001</v>
      </c>
      <c r="N117" s="382">
        <v>-235.15699999999924</v>
      </c>
      <c r="O117" s="370">
        <v>2</v>
      </c>
      <c r="P117" s="382">
        <v>-104.67299999999886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-6397.0510000000013</v>
      </c>
      <c r="X117" s="383">
        <v>925</v>
      </c>
      <c r="Y117" s="383">
        <v>-6.3970510000000012</v>
      </c>
      <c r="Z117" s="383">
        <v>11.728014762731481</v>
      </c>
      <c r="AA117" s="384">
        <v>906.87493423726846</v>
      </c>
      <c r="AB117" s="384">
        <v>893.11899999999991</v>
      </c>
      <c r="AC117" s="383">
        <v>-13.755934237268548</v>
      </c>
      <c r="AD117" s="383">
        <v>-0.90399999999988268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1127</v>
      </c>
      <c r="I118" s="382">
        <v>0</v>
      </c>
      <c r="J118" s="382">
        <v>0</v>
      </c>
      <c r="K118" s="382">
        <v>1246</v>
      </c>
      <c r="L118" s="370">
        <v>15501.243</v>
      </c>
      <c r="M118" s="370">
        <v>15626.951999999999</v>
      </c>
      <c r="N118" s="382">
        <v>125.70899999999892</v>
      </c>
      <c r="O118" s="370">
        <v>3</v>
      </c>
      <c r="P118" s="382">
        <v>-177.9890000000014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1.1743374291332764</v>
      </c>
      <c r="AA118" s="384">
        <v>492.55246816277537</v>
      </c>
      <c r="AB118" s="384">
        <v>519.22699999999998</v>
      </c>
      <c r="AC118" s="383">
        <v>26.674531837224606</v>
      </c>
      <c r="AD118" s="383">
        <v>13.151000000000067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7391.0899999999983</v>
      </c>
      <c r="N119" s="382">
        <v>103.51699999999801</v>
      </c>
      <c r="O119" s="370">
        <v>5</v>
      </c>
      <c r="P119" s="382">
        <v>-89.080000000001746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2.3485657509776789</v>
      </c>
      <c r="AA119" s="384">
        <v>469.35561577595689</v>
      </c>
      <c r="AB119" s="384">
        <v>432.40199999999999</v>
      </c>
      <c r="AC119" s="383">
        <v>-36.953615775956905</v>
      </c>
      <c r="AD119" s="383">
        <v>4.9730000000000132</v>
      </c>
      <c r="AE119" s="384">
        <v>2096.9569999999999</v>
      </c>
      <c r="AF119" s="383">
        <v>2122.6460000000002</v>
      </c>
      <c r="AG119" s="386">
        <v>25.689000000000306</v>
      </c>
      <c r="AH119" s="371" t="s">
        <v>34</v>
      </c>
      <c r="AI119" s="389">
        <v>5481.4250000000002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1061.4580000000005</v>
      </c>
    </row>
    <row r="121" spans="2:37" x14ac:dyDescent="0.2">
      <c r="B121" s="380" t="s">
        <v>84</v>
      </c>
      <c r="C121" s="374"/>
      <c r="D121" s="381">
        <v>3800</v>
      </c>
      <c r="E121" s="382">
        <v>-22.100999999999999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992</v>
      </c>
      <c r="L121" s="370">
        <v>4769.8989999999994</v>
      </c>
      <c r="M121" s="370">
        <v>4311.1769999999997</v>
      </c>
      <c r="N121" s="382">
        <v>-458.72199999999975</v>
      </c>
      <c r="O121" s="370" t="s">
        <v>102</v>
      </c>
      <c r="P121" s="382">
        <v>-129.38299999999981</v>
      </c>
      <c r="Q121" s="187"/>
      <c r="R121" s="2899" t="s">
        <v>84</v>
      </c>
      <c r="S121" s="2900"/>
      <c r="T121" s="2900"/>
      <c r="U121" s="2900"/>
      <c r="V121" s="374"/>
      <c r="W121" s="383">
        <v>-49761.504574911276</v>
      </c>
      <c r="X121" s="383">
        <v>1840</v>
      </c>
      <c r="Y121" s="383">
        <v>-49.761504574911278</v>
      </c>
      <c r="Z121" s="383">
        <v>24.754800667151002</v>
      </c>
      <c r="AA121" s="384">
        <v>1765.4836947579379</v>
      </c>
      <c r="AB121" s="384">
        <v>1654.2030000000002</v>
      </c>
      <c r="AC121" s="383">
        <v>-111.28069475793768</v>
      </c>
      <c r="AD121" s="383">
        <v>-2.7570000000002892</v>
      </c>
      <c r="AE121" s="384">
        <v>1770</v>
      </c>
      <c r="AF121" s="383">
        <v>1658.268</v>
      </c>
      <c r="AG121" s="386">
        <v>-111.73199999999997</v>
      </c>
      <c r="AH121" s="371" t="s">
        <v>354</v>
      </c>
      <c r="AI121" s="389">
        <v>5543.9160000000002</v>
      </c>
      <c r="AJ121" s="351"/>
      <c r="AK121" s="390">
        <v>-62.490999999999985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23563.14</v>
      </c>
      <c r="N123" s="159">
        <v>484.33599999999933</v>
      </c>
      <c r="O123" s="154">
        <v>2</v>
      </c>
      <c r="P123" s="159">
        <v>-117.91000000000349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0.53477457175925924</v>
      </c>
      <c r="AA123" s="185">
        <v>82.830719883404441</v>
      </c>
      <c r="AB123" s="185">
        <v>68.498000000000005</v>
      </c>
      <c r="AC123" s="335">
        <v>-14.332719883404437</v>
      </c>
      <c r="AD123" s="335">
        <v>11.928999999999988</v>
      </c>
      <c r="AE123" s="185">
        <v>72</v>
      </c>
      <c r="AF123" s="335">
        <v>67.602999999999994</v>
      </c>
      <c r="AG123" s="357">
        <v>-4.3970000000000056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-316.57599999999991</v>
      </c>
      <c r="F124" s="150">
        <v>0</v>
      </c>
      <c r="G124" s="150">
        <v>340</v>
      </c>
      <c r="H124" s="150">
        <v>2024</v>
      </c>
      <c r="I124" s="150">
        <v>0</v>
      </c>
      <c r="J124" s="150">
        <v>0</v>
      </c>
      <c r="K124" s="150">
        <v>4909</v>
      </c>
      <c r="L124" s="286">
        <v>76356.423999999999</v>
      </c>
      <c r="M124" s="286">
        <v>76384.616999999998</v>
      </c>
      <c r="N124" s="150">
        <v>28.1929999999968</v>
      </c>
      <c r="O124" s="151" t="s">
        <v>81</v>
      </c>
      <c r="P124" s="150">
        <v>-304.56500000000233</v>
      </c>
      <c r="Q124" s="187"/>
      <c r="R124" s="2905" t="s">
        <v>81</v>
      </c>
      <c r="S124" s="2906"/>
      <c r="T124" s="2906"/>
      <c r="U124" s="2907"/>
      <c r="V124" s="179"/>
      <c r="W124" s="180">
        <v>-47463.269262031092</v>
      </c>
      <c r="X124" s="180">
        <v>4075</v>
      </c>
      <c r="Y124" s="180">
        <v>-47.463269262031091</v>
      </c>
      <c r="Z124" s="180">
        <v>42.135863644540052</v>
      </c>
      <c r="AA124" s="180">
        <v>3985.400867093429</v>
      </c>
      <c r="AB124" s="180">
        <v>3831.3669999999997</v>
      </c>
      <c r="AC124" s="180">
        <v>-154.03386709342885</v>
      </c>
      <c r="AD124" s="180">
        <v>20.143000000000484</v>
      </c>
      <c r="AE124" s="180">
        <v>3938.9569999999999</v>
      </c>
      <c r="AF124" s="180">
        <v>3848.5170000000003</v>
      </c>
      <c r="AG124" s="342">
        <v>-90.4399999999996</v>
      </c>
      <c r="AH124" s="371" t="s">
        <v>34</v>
      </c>
      <c r="AI124" s="389">
        <v>7946.098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1411.4000000000015</v>
      </c>
      <c r="N125" s="382">
        <v>0.40000000000145519</v>
      </c>
      <c r="O125" s="370" t="s">
        <v>86</v>
      </c>
      <c r="P125" s="382">
        <v>130.20000000000073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1.106799346059143</v>
      </c>
      <c r="AA125" s="267">
        <v>921.19122378574707</v>
      </c>
      <c r="AB125" s="267">
        <v>943.19600000000014</v>
      </c>
      <c r="AC125" s="383">
        <v>22.00477621425307</v>
      </c>
      <c r="AD125" s="182">
        <v>21.985999999999876</v>
      </c>
      <c r="AE125" s="267">
        <v>939</v>
      </c>
      <c r="AF125" s="383">
        <v>971.31700000000001</v>
      </c>
      <c r="AG125" s="383">
        <v>32.317000000000007</v>
      </c>
      <c r="AH125" s="371" t="s">
        <v>353</v>
      </c>
      <c r="AI125" s="389">
        <v>6778.6119999999992</v>
      </c>
      <c r="AJ125" s="351"/>
      <c r="AK125" s="390">
        <v>1167.4860000000008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1630.3700000000003</v>
      </c>
      <c r="N126" s="382">
        <v>0.37000000000034561</v>
      </c>
      <c r="O126" s="370" t="s">
        <v>103</v>
      </c>
      <c r="P126" s="382">
        <v>0.3000000000001819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35.561999999999998</v>
      </c>
      <c r="AC126" s="383">
        <v>-14.438000000000002</v>
      </c>
      <c r="AD126" s="182">
        <v>-2.1920000000000002</v>
      </c>
      <c r="AE126" s="384">
        <v>34</v>
      </c>
      <c r="AF126" s="383">
        <v>35.570999999999998</v>
      </c>
      <c r="AG126" s="383">
        <v>1.570999999999998</v>
      </c>
      <c r="AH126" s="352" t="s">
        <v>354</v>
      </c>
      <c r="AI126" s="353">
        <v>7960.0640000000003</v>
      </c>
      <c r="AJ126" s="354"/>
      <c r="AK126" s="355">
        <v>-13.966000000000349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14916</v>
      </c>
      <c r="N129" s="159">
        <v>502.12800000000061</v>
      </c>
      <c r="O129" s="154" t="s">
        <v>105</v>
      </c>
      <c r="P129" s="159">
        <v>132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17957.77</v>
      </c>
      <c r="N130" s="150">
        <v>502.89800000000241</v>
      </c>
      <c r="O130" s="151" t="s">
        <v>88</v>
      </c>
      <c r="P130" s="150">
        <v>262.5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1.106799346059143</v>
      </c>
      <c r="AA130" s="180">
        <v>971.19122378574707</v>
      </c>
      <c r="AB130" s="180">
        <v>978.75800000000015</v>
      </c>
      <c r="AC130" s="180">
        <v>7.5667762142530677</v>
      </c>
      <c r="AD130" s="180">
        <v>19.793999999999869</v>
      </c>
      <c r="AE130" s="180">
        <v>973</v>
      </c>
      <c r="AF130" s="180">
        <v>1006.888</v>
      </c>
      <c r="AG130" s="180">
        <v>33.888000000000034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1142.6850000000002</v>
      </c>
      <c r="F131" s="163">
        <v>0</v>
      </c>
      <c r="G131" s="163">
        <v>640</v>
      </c>
      <c r="H131" s="163">
        <v>2024</v>
      </c>
      <c r="I131" s="163">
        <v>69</v>
      </c>
      <c r="J131" s="167">
        <v>130</v>
      </c>
      <c r="K131" s="163">
        <v>7074</v>
      </c>
      <c r="L131" s="163">
        <v>233621.685</v>
      </c>
      <c r="M131" s="163">
        <v>234136.397</v>
      </c>
      <c r="N131" s="167">
        <v>514.71200000000522</v>
      </c>
      <c r="O131" s="165" t="s">
        <v>284</v>
      </c>
      <c r="P131" s="167">
        <v>282.01500000001397</v>
      </c>
      <c r="Q131" s="88"/>
      <c r="R131" s="2890" t="s">
        <v>284</v>
      </c>
      <c r="S131" s="2891"/>
      <c r="T131" s="2891"/>
      <c r="U131" s="2892"/>
      <c r="V131" s="181"/>
      <c r="W131" s="181">
        <v>-55472.287525844644</v>
      </c>
      <c r="X131" s="181">
        <v>5759.7</v>
      </c>
      <c r="Y131" s="181">
        <v>-55.472287525844642</v>
      </c>
      <c r="Z131" s="181">
        <v>48.636600293178212</v>
      </c>
      <c r="AA131" s="181">
        <v>5655.5911121809768</v>
      </c>
      <c r="AB131" s="181">
        <v>5518.2919999999995</v>
      </c>
      <c r="AC131" s="181">
        <v>-137.29911218097709</v>
      </c>
      <c r="AD131" s="181">
        <v>46.941000000000713</v>
      </c>
      <c r="AE131" s="181">
        <v>5637.9570000000003</v>
      </c>
      <c r="AF131" s="181">
        <v>5568.3730000000005</v>
      </c>
      <c r="AG131" s="181">
        <v>-69.583999999999833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58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1074.2270000000001</v>
      </c>
      <c r="F133" s="163">
        <v>0</v>
      </c>
      <c r="G133" s="163">
        <v>1042</v>
      </c>
      <c r="H133" s="163">
        <v>2064</v>
      </c>
      <c r="I133" s="163">
        <v>1872.2995717592594</v>
      </c>
      <c r="J133" s="167">
        <v>130</v>
      </c>
      <c r="K133" s="163">
        <v>17146</v>
      </c>
      <c r="L133" s="163">
        <v>395563.92742824077</v>
      </c>
      <c r="M133" s="163">
        <v>395417.53489999997</v>
      </c>
      <c r="N133" s="167">
        <v>-146.39252824073424</v>
      </c>
      <c r="O133" s="165" t="s">
        <v>94</v>
      </c>
      <c r="P133" s="167">
        <v>1390.2319500000085</v>
      </c>
      <c r="Q133" s="88"/>
      <c r="R133" s="2890" t="s">
        <v>94</v>
      </c>
      <c r="S133" s="2891"/>
      <c r="T133" s="2891"/>
      <c r="U133" s="2892"/>
      <c r="V133" s="181"/>
      <c r="W133" s="181">
        <v>-56834.663289041309</v>
      </c>
      <c r="X133" s="181">
        <v>8323.2999999999993</v>
      </c>
      <c r="Y133" s="181">
        <v>-56.834663289041309</v>
      </c>
      <c r="Z133" s="181">
        <v>136.56211376071096</v>
      </c>
      <c r="AA133" s="181">
        <v>8129.9032229502473</v>
      </c>
      <c r="AB133" s="181">
        <v>8008.3069999999998</v>
      </c>
      <c r="AC133" s="181">
        <v>-121.59622295024747</v>
      </c>
      <c r="AD133" s="181">
        <v>52.044000000000779</v>
      </c>
      <c r="AE133" s="181">
        <v>8082.1620000000003</v>
      </c>
      <c r="AF133" s="181">
        <v>8060.0480000000007</v>
      </c>
      <c r="AG133" s="181">
        <v>-22.113999999999578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62" priority="9" operator="lessThan">
      <formula>0</formula>
    </cfRule>
  </conditionalFormatting>
  <conditionalFormatting sqref="AJ120:AJ121">
    <cfRule type="cellIs" dxfId="161" priority="8" operator="lessThan">
      <formula>0</formula>
    </cfRule>
  </conditionalFormatting>
  <conditionalFormatting sqref="AJ125:AJ126">
    <cfRule type="cellIs" dxfId="160" priority="7" operator="lessThan">
      <formula>0</formula>
    </cfRule>
  </conditionalFormatting>
  <conditionalFormatting sqref="AK115:AK116">
    <cfRule type="cellIs" dxfId="159" priority="6" operator="lessThan">
      <formula>0</formula>
    </cfRule>
  </conditionalFormatting>
  <conditionalFormatting sqref="AK120:AK121">
    <cfRule type="cellIs" dxfId="158" priority="5" operator="lessThan">
      <formula>0</formula>
    </cfRule>
  </conditionalFormatting>
  <conditionalFormatting sqref="AK125:AK126">
    <cfRule type="cellIs" dxfId="157" priority="4" operator="lessThan">
      <formula>0</formula>
    </cfRule>
  </conditionalFormatting>
  <conditionalFormatting sqref="AK112:AK126">
    <cfRule type="cellIs" dxfId="156" priority="3" operator="lessThan">
      <formula>0</formula>
    </cfRule>
  </conditionalFormatting>
  <conditionalFormatting sqref="AK76:AK105">
    <cfRule type="cellIs" dxfId="155" priority="2" operator="lessThan">
      <formula>0</formula>
    </cfRule>
  </conditionalFormatting>
  <conditionalFormatting sqref="AK75">
    <cfRule type="cellIs" dxfId="15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G20" sqref="AG20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1837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70" t="s">
        <v>1</v>
      </c>
      <c r="C3" s="215" t="s">
        <v>23</v>
      </c>
      <c r="D3" s="2577" t="s">
        <v>2</v>
      </c>
      <c r="E3" s="2572" t="s">
        <v>3</v>
      </c>
      <c r="F3" s="2572" t="s">
        <v>4</v>
      </c>
      <c r="G3" s="2570" t="s">
        <v>5</v>
      </c>
      <c r="H3" s="257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71"/>
      <c r="D4" s="451" t="s">
        <v>12</v>
      </c>
      <c r="E4" s="2573" t="s">
        <v>13</v>
      </c>
      <c r="F4" s="2573" t="s">
        <v>14</v>
      </c>
      <c r="G4" s="257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6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7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1.0322580645161601</v>
      </c>
      <c r="I8" s="1486">
        <v>0</v>
      </c>
      <c r="J8" s="1486">
        <v>0</v>
      </c>
      <c r="K8" s="1486">
        <v>0</v>
      </c>
      <c r="L8" s="99">
        <v>381.41874193548387</v>
      </c>
      <c r="M8" s="99">
        <v>376.81588484830598</v>
      </c>
      <c r="N8" s="1486">
        <v>-4.6028570871778811</v>
      </c>
      <c r="O8" s="99">
        <v>376.81588484830598</v>
      </c>
      <c r="P8" s="1486">
        <v>-4.6028570871778811</v>
      </c>
      <c r="Q8" s="1486">
        <v>0</v>
      </c>
      <c r="R8" s="1486">
        <v>0</v>
      </c>
      <c r="S8" s="87"/>
      <c r="T8" s="101">
        <v>2</v>
      </c>
      <c r="U8" s="1486">
        <v>11.038481056023898</v>
      </c>
      <c r="V8" s="1486">
        <v>11.038481056023898</v>
      </c>
      <c r="W8" s="1486">
        <v>0</v>
      </c>
      <c r="X8" s="1486">
        <v>-2.9524000000000026</v>
      </c>
      <c r="Y8" s="1486">
        <v>0</v>
      </c>
      <c r="Z8" s="1486">
        <v>0</v>
      </c>
      <c r="AA8" s="1486">
        <v>-1</v>
      </c>
      <c r="AB8" s="99">
        <v>377.46634193548385</v>
      </c>
      <c r="AC8" s="1486">
        <v>31.455528494623653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376.81588484830598</v>
      </c>
      <c r="AI8" s="1486">
        <v>-0.65045708717786965</v>
      </c>
      <c r="AJ8" s="102">
        <v>-4.7930620927239715</v>
      </c>
      <c r="AK8" s="1486">
        <v>11.038481056023898</v>
      </c>
    </row>
    <row r="9" spans="1:37" ht="15" customHeight="1" x14ac:dyDescent="0.2">
      <c r="A9" s="86"/>
      <c r="B9" s="2565" t="s">
        <v>39</v>
      </c>
      <c r="C9" s="374">
        <v>4</v>
      </c>
      <c r="D9" s="374">
        <v>622</v>
      </c>
      <c r="E9" s="375">
        <v>8.24</v>
      </c>
      <c r="F9" s="375">
        <v>0</v>
      </c>
      <c r="G9" s="375">
        <v>0</v>
      </c>
      <c r="H9" s="375">
        <v>2.2193548387096</v>
      </c>
      <c r="I9" s="375">
        <v>0</v>
      </c>
      <c r="J9" s="375">
        <v>0</v>
      </c>
      <c r="K9" s="375">
        <v>3.70999305555556</v>
      </c>
      <c r="L9" s="372">
        <v>624.3106521057349</v>
      </c>
      <c r="M9" s="372">
        <v>606.45334001301092</v>
      </c>
      <c r="N9" s="375">
        <v>-17.857312092723987</v>
      </c>
      <c r="O9" s="372">
        <v>606.45334001301092</v>
      </c>
      <c r="P9" s="375">
        <v>-17.857312092723987</v>
      </c>
      <c r="Q9" s="375">
        <v>0</v>
      </c>
      <c r="R9" s="375">
        <v>0</v>
      </c>
      <c r="S9" s="87"/>
      <c r="T9" s="740">
        <v>4</v>
      </c>
      <c r="U9" s="375">
        <v>-2.4266619588388494E-2</v>
      </c>
      <c r="V9" s="375">
        <v>-2.4266619588388494E-2</v>
      </c>
      <c r="W9" s="375">
        <v>0</v>
      </c>
      <c r="X9" s="375">
        <v>-13.064249999999998</v>
      </c>
      <c r="Y9" s="375">
        <v>0</v>
      </c>
      <c r="Z9" s="375">
        <v>0</v>
      </c>
      <c r="AA9" s="1513">
        <v>0</v>
      </c>
      <c r="AB9" s="372">
        <v>614.9563951612904</v>
      </c>
      <c r="AC9" s="375">
        <v>50.937200175477905</v>
      </c>
      <c r="AD9" s="375">
        <v>2.0289999999999999</v>
      </c>
      <c r="AE9" s="375">
        <v>3.70999305555556</v>
      </c>
      <c r="AF9" s="375">
        <v>-1.6809930555555601</v>
      </c>
      <c r="AG9" s="375">
        <v>0</v>
      </c>
      <c r="AH9" s="372">
        <v>606.45334001301092</v>
      </c>
      <c r="AI9" s="1513">
        <v>-8.5030551482794863</v>
      </c>
      <c r="AJ9" s="376">
        <v>33.702185827019434</v>
      </c>
      <c r="AK9" s="375">
        <v>-2.4266619588388494E-2</v>
      </c>
    </row>
    <row r="10" spans="1:37" ht="15" customHeight="1" x14ac:dyDescent="0.2">
      <c r="A10" s="86"/>
      <c r="B10" s="256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0.74680555555556005</v>
      </c>
      <c r="L10" s="372">
        <v>251.25319444444443</v>
      </c>
      <c r="M10" s="372">
        <v>284.95538027146387</v>
      </c>
      <c r="N10" s="375">
        <v>33.702185827019434</v>
      </c>
      <c r="O10" s="372">
        <v>284.95538027146387</v>
      </c>
      <c r="P10" s="375">
        <v>33.702185827019434</v>
      </c>
      <c r="Q10" s="375">
        <v>2055.904</v>
      </c>
      <c r="R10" s="375">
        <v>-787.67939486721934</v>
      </c>
      <c r="S10" s="449"/>
      <c r="T10" s="374">
        <v>7</v>
      </c>
      <c r="U10" s="375">
        <v>39.650125960708976</v>
      </c>
      <c r="V10" s="375">
        <v>39.650125960708976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20.937766203703703</v>
      </c>
      <c r="AD10" s="375">
        <v>1.996</v>
      </c>
      <c r="AE10" s="375">
        <v>0.74680555555556005</v>
      </c>
      <c r="AF10" s="375">
        <v>1.2491944444444401</v>
      </c>
      <c r="AG10" s="375">
        <v>0</v>
      </c>
      <c r="AH10" s="372">
        <v>284.95538027146387</v>
      </c>
      <c r="AI10" s="1513">
        <v>32.955380271463866</v>
      </c>
      <c r="AJ10" s="376">
        <v>17.925427670832278</v>
      </c>
      <c r="AK10" s="375">
        <v>39.650125960708976</v>
      </c>
    </row>
    <row r="11" spans="1:37" ht="15" customHeight="1" x14ac:dyDescent="0.2">
      <c r="A11" s="86"/>
      <c r="B11" s="2565" t="s">
        <v>41</v>
      </c>
      <c r="C11" s="374"/>
      <c r="D11" s="374">
        <v>1459</v>
      </c>
      <c r="E11" s="375">
        <v>5.7000000000009265E-2</v>
      </c>
      <c r="F11" s="375">
        <v>0</v>
      </c>
      <c r="G11" s="375">
        <v>0</v>
      </c>
      <c r="H11" s="375">
        <v>10.838709677419359</v>
      </c>
      <c r="I11" s="375">
        <v>0</v>
      </c>
      <c r="J11" s="375">
        <v>0</v>
      </c>
      <c r="K11" s="375">
        <v>30.39281597222222</v>
      </c>
      <c r="L11" s="372">
        <v>1417.8254743503585</v>
      </c>
      <c r="M11" s="372">
        <v>1395.5018520211909</v>
      </c>
      <c r="N11" s="375">
        <v>-22.32362232916762</v>
      </c>
      <c r="O11" s="372">
        <v>1395.5018520211909</v>
      </c>
      <c r="P11" s="375">
        <v>-22.32362232916762</v>
      </c>
      <c r="Q11" s="375">
        <v>1463.604</v>
      </c>
      <c r="R11" s="375">
        <v>-68.102147978809171</v>
      </c>
      <c r="S11" s="87"/>
      <c r="T11" s="397" t="s">
        <v>161</v>
      </c>
      <c r="U11" s="375">
        <v>12.190209318575398</v>
      </c>
      <c r="V11" s="375">
        <v>12.190209318575398</v>
      </c>
      <c r="W11" s="375">
        <v>0</v>
      </c>
      <c r="X11" s="375">
        <v>-26.749049999999997</v>
      </c>
      <c r="Y11" s="375">
        <v>0</v>
      </c>
      <c r="Z11" s="375">
        <v>0</v>
      </c>
      <c r="AA11" s="1513">
        <v>-13.5</v>
      </c>
      <c r="AB11" s="372">
        <v>1407.9692403225808</v>
      </c>
      <c r="AC11" s="375">
        <v>114.79803536252989</v>
      </c>
      <c r="AD11" s="375">
        <v>16.416</v>
      </c>
      <c r="AE11" s="375">
        <v>30.39281597222222</v>
      </c>
      <c r="AF11" s="375">
        <v>-13.976815972222219</v>
      </c>
      <c r="AG11" s="375">
        <v>0</v>
      </c>
      <c r="AH11" s="372">
        <v>1395.5018520211909</v>
      </c>
      <c r="AI11" s="1513">
        <v>-12.467388301389974</v>
      </c>
      <c r="AJ11" s="398">
        <v>2.4807554589019674</v>
      </c>
      <c r="AK11" s="375">
        <v>12.190209318575398</v>
      </c>
    </row>
    <row r="12" spans="1:37" ht="15" customHeight="1" x14ac:dyDescent="0.2">
      <c r="A12" s="86"/>
      <c r="B12" s="2565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228.16800000000001</v>
      </c>
      <c r="M12" s="372">
        <v>228.54812021714059</v>
      </c>
      <c r="N12" s="375">
        <v>0.38012021714058619</v>
      </c>
      <c r="O12" s="372">
        <v>228.54812021714059</v>
      </c>
      <c r="P12" s="375">
        <v>0.38012021714058619</v>
      </c>
      <c r="Q12" s="375">
        <v>0</v>
      </c>
      <c r="R12" s="375">
        <v>0</v>
      </c>
      <c r="S12" s="87"/>
      <c r="T12" s="2565">
        <v>11</v>
      </c>
      <c r="U12" s="375">
        <v>-4.5218491627875039</v>
      </c>
      <c r="V12" s="375">
        <v>-4.5218491627875039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19.013999999999999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228.54812021714059</v>
      </c>
      <c r="AI12" s="1513">
        <v>0.38012021714058619</v>
      </c>
      <c r="AJ12" s="376">
        <v>46.895811859716588</v>
      </c>
      <c r="AK12" s="375">
        <v>-4.5218491627875039</v>
      </c>
    </row>
    <row r="13" spans="1:37" ht="15" customHeight="1" x14ac:dyDescent="0.2">
      <c r="A13" s="86"/>
      <c r="B13" s="2565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1.0322580645161601</v>
      </c>
      <c r="I13" s="375">
        <v>0</v>
      </c>
      <c r="J13" s="375">
        <v>0</v>
      </c>
      <c r="K13" s="375">
        <v>0.13666435185185</v>
      </c>
      <c r="L13" s="372">
        <v>394.35507758363201</v>
      </c>
      <c r="M13" s="372">
        <v>395.11883304253399</v>
      </c>
      <c r="N13" s="375">
        <v>0.76375545890198282</v>
      </c>
      <c r="O13" s="372">
        <v>395.11883304253399</v>
      </c>
      <c r="P13" s="375">
        <v>0.76375545890198282</v>
      </c>
      <c r="Q13" s="375">
        <v>0</v>
      </c>
      <c r="R13" s="375">
        <v>0</v>
      </c>
      <c r="S13" s="87"/>
      <c r="T13" s="2566">
        <v>13</v>
      </c>
      <c r="U13" s="375">
        <v>-3.2309309329601206</v>
      </c>
      <c r="V13" s="375">
        <v>-3.2309309329601206</v>
      </c>
      <c r="W13" s="375">
        <v>0</v>
      </c>
      <c r="X13" s="375">
        <v>-1.7170000000000001</v>
      </c>
      <c r="Y13" s="375">
        <v>0</v>
      </c>
      <c r="Z13" s="375">
        <v>0</v>
      </c>
      <c r="AA13" s="1513">
        <v>0</v>
      </c>
      <c r="AB13" s="372">
        <v>392.77474193548386</v>
      </c>
      <c r="AC13" s="375">
        <v>32.719839798636002</v>
      </c>
      <c r="AD13" s="375">
        <v>4.4409999999999998</v>
      </c>
      <c r="AE13" s="375">
        <v>0.13666435185185</v>
      </c>
      <c r="AF13" s="375">
        <v>4.3043356481481503</v>
      </c>
      <c r="AG13" s="375">
        <v>0</v>
      </c>
      <c r="AH13" s="372">
        <v>395.11883304253399</v>
      </c>
      <c r="AI13" s="1513">
        <v>2.3440911070501329</v>
      </c>
      <c r="AJ13" s="376">
        <v>2.6233225893401624</v>
      </c>
      <c r="AK13" s="375">
        <v>-3.2309309329601206</v>
      </c>
    </row>
    <row r="14" spans="1:37" ht="15" customHeight="1" thickBot="1" x14ac:dyDescent="0.25">
      <c r="A14" s="86"/>
      <c r="B14" s="256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0.51612903225808004</v>
      </c>
      <c r="I14" s="90">
        <v>0</v>
      </c>
      <c r="J14" s="90">
        <v>0</v>
      </c>
      <c r="K14" s="90">
        <v>0.14270833333333</v>
      </c>
      <c r="L14" s="399">
        <v>202.73416263440859</v>
      </c>
      <c r="M14" s="399">
        <v>199.46950450013276</v>
      </c>
      <c r="N14" s="90">
        <v>-3.2646581342758338</v>
      </c>
      <c r="O14" s="399">
        <v>199.46950450013276</v>
      </c>
      <c r="P14" s="90">
        <v>-3.2646581342758338</v>
      </c>
      <c r="Q14" s="90">
        <v>0</v>
      </c>
      <c r="R14" s="90">
        <v>823.13645775980729</v>
      </c>
      <c r="S14" s="87"/>
      <c r="T14" s="2568">
        <v>15</v>
      </c>
      <c r="U14" s="90">
        <v>10.091826175568713</v>
      </c>
      <c r="V14" s="90">
        <v>10.091826175568713</v>
      </c>
      <c r="W14" s="90">
        <v>0</v>
      </c>
      <c r="X14" s="90">
        <v>-1.1155000000000004</v>
      </c>
      <c r="Y14" s="90">
        <v>0</v>
      </c>
      <c r="Z14" s="90">
        <v>0</v>
      </c>
      <c r="AA14" s="90">
        <v>0</v>
      </c>
      <c r="AB14" s="399">
        <v>201.76137096774193</v>
      </c>
      <c r="AC14" s="90">
        <v>16.801555219534048</v>
      </c>
      <c r="AD14" s="90">
        <v>0.35799999999999998</v>
      </c>
      <c r="AE14" s="90">
        <v>0.14270833333333</v>
      </c>
      <c r="AF14" s="90">
        <v>0.21529166666666999</v>
      </c>
      <c r="AG14" s="90">
        <v>0</v>
      </c>
      <c r="AH14" s="399">
        <v>199.46950450013276</v>
      </c>
      <c r="AI14" s="90">
        <v>-2.291866467609168</v>
      </c>
      <c r="AJ14" s="191">
        <v>-0.5365894308137058</v>
      </c>
      <c r="AK14" s="90">
        <v>10.091826175568713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14.833000000000011</v>
      </c>
      <c r="F15" s="275">
        <v>0</v>
      </c>
      <c r="G15" s="275">
        <v>0</v>
      </c>
      <c r="H15" s="275">
        <v>15.63870967741936</v>
      </c>
      <c r="I15" s="275">
        <v>0</v>
      </c>
      <c r="J15" s="275">
        <v>0</v>
      </c>
      <c r="K15" s="275">
        <v>35.128987268518522</v>
      </c>
      <c r="L15" s="93">
        <v>3500.0653030540625</v>
      </c>
      <c r="M15" s="93">
        <v>3486.8629149137787</v>
      </c>
      <c r="N15" s="275">
        <v>-13.202388140283318</v>
      </c>
      <c r="O15" s="93">
        <v>3486.8629149137787</v>
      </c>
      <c r="P15" s="275">
        <v>-13.202388140283801</v>
      </c>
      <c r="Q15" s="275">
        <v>3519.5079999999998</v>
      </c>
      <c r="R15" s="275">
        <v>-32.645085086221229</v>
      </c>
      <c r="S15" s="87"/>
      <c r="T15" s="96" t="s">
        <v>40</v>
      </c>
      <c r="U15" s="275">
        <v>65.193595795540972</v>
      </c>
      <c r="V15" s="275">
        <v>65.193595795540972</v>
      </c>
      <c r="W15" s="275">
        <v>0</v>
      </c>
      <c r="X15" s="275">
        <v>-45.598199999999999</v>
      </c>
      <c r="Y15" s="275">
        <v>0</v>
      </c>
      <c r="Z15" s="275">
        <v>0</v>
      </c>
      <c r="AA15" s="275">
        <v>-14.5</v>
      </c>
      <c r="AB15" s="93">
        <v>3475.0960903225809</v>
      </c>
      <c r="AC15" s="275">
        <v>286.66392525450522</v>
      </c>
      <c r="AD15" s="275">
        <v>29.300999999999998</v>
      </c>
      <c r="AE15" s="275">
        <v>35.128987268518522</v>
      </c>
      <c r="AF15" s="275">
        <v>-5.8279872685185232</v>
      </c>
      <c r="AG15" s="275">
        <v>0</v>
      </c>
      <c r="AH15" s="93">
        <v>3486.8629149137787</v>
      </c>
      <c r="AI15" s="275">
        <v>11.766824591197746</v>
      </c>
      <c r="AJ15" s="98">
        <v>2.2037102208212787</v>
      </c>
      <c r="AK15" s="275">
        <v>65.193595795541114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102</v>
      </c>
      <c r="G16" s="276">
        <v>0</v>
      </c>
      <c r="H16" s="276">
        <v>0</v>
      </c>
      <c r="I16" s="276">
        <v>0</v>
      </c>
      <c r="J16" s="276">
        <v>0</v>
      </c>
      <c r="K16" s="276">
        <v>1.4992534722222199</v>
      </c>
      <c r="L16" s="99">
        <v>205.67674652777777</v>
      </c>
      <c r="M16" s="99">
        <v>102.77636911711794</v>
      </c>
      <c r="N16" s="276">
        <v>-102.90037741065983</v>
      </c>
      <c r="O16" s="99">
        <v>102.77636911711794</v>
      </c>
      <c r="P16" s="276">
        <v>-102.90037741065983</v>
      </c>
      <c r="Q16" s="276">
        <v>0</v>
      </c>
      <c r="R16" s="276">
        <v>0</v>
      </c>
      <c r="S16" s="87"/>
      <c r="T16" s="101">
        <v>1</v>
      </c>
      <c r="U16" s="276">
        <v>-1.4018475347149462</v>
      </c>
      <c r="V16" s="276">
        <v>-1.4018475347149462</v>
      </c>
      <c r="W16" s="276">
        <v>0</v>
      </c>
      <c r="X16" s="276">
        <v>-5.5236999999999963</v>
      </c>
      <c r="Y16" s="276">
        <v>2</v>
      </c>
      <c r="Z16" s="276">
        <v>0</v>
      </c>
      <c r="AA16" s="276">
        <v>0</v>
      </c>
      <c r="AB16" s="99">
        <v>101.6523</v>
      </c>
      <c r="AC16" s="276">
        <v>8.3460872106481485</v>
      </c>
      <c r="AD16" s="276">
        <v>1.732</v>
      </c>
      <c r="AE16" s="276">
        <v>1.4992534722222199</v>
      </c>
      <c r="AF16" s="276">
        <v>0.23274652777778004</v>
      </c>
      <c r="AG16" s="276">
        <v>0</v>
      </c>
      <c r="AH16" s="99">
        <v>102.77636911711794</v>
      </c>
      <c r="AI16" s="276">
        <v>1.1240691171179407</v>
      </c>
      <c r="AJ16" s="102">
        <v>0.33622152895213731</v>
      </c>
      <c r="AK16" s="276">
        <v>-1.4018475347149462</v>
      </c>
    </row>
    <row r="17" spans="1:37" ht="15" customHeight="1" x14ac:dyDescent="0.2">
      <c r="A17" s="86"/>
      <c r="B17" s="256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81.463410569186294</v>
      </c>
      <c r="N17" s="375">
        <v>-0.5365894308137058</v>
      </c>
      <c r="O17" s="377">
        <v>81.463410569186294</v>
      </c>
      <c r="P17" s="375">
        <v>-0.5365894308137058</v>
      </c>
      <c r="Q17" s="375">
        <v>751.97699999999998</v>
      </c>
      <c r="R17" s="375">
        <v>-15.437962175033476</v>
      </c>
      <c r="S17" s="87"/>
      <c r="T17" s="740">
        <v>2</v>
      </c>
      <c r="U17" s="375">
        <v>6.2561921626799517</v>
      </c>
      <c r="V17" s="375">
        <v>6.2561921626799517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81.463410569186294</v>
      </c>
      <c r="AI17" s="1513">
        <v>-0.5365894308137058</v>
      </c>
      <c r="AJ17" s="376">
        <v>4.5742013405194939</v>
      </c>
      <c r="AK17" s="375">
        <v>6.2561921626799517</v>
      </c>
    </row>
    <row r="18" spans="1:37" ht="15" customHeight="1" x14ac:dyDescent="0.2">
      <c r="A18" s="86"/>
      <c r="B18" s="2565" t="s">
        <v>43</v>
      </c>
      <c r="C18" s="374">
        <v>3</v>
      </c>
      <c r="D18" s="374">
        <v>180</v>
      </c>
      <c r="E18" s="375">
        <v>-3.6340000000000003</v>
      </c>
      <c r="F18" s="375">
        <v>18</v>
      </c>
      <c r="G18" s="375">
        <v>0</v>
      </c>
      <c r="H18" s="375">
        <v>4.8</v>
      </c>
      <c r="I18" s="375">
        <v>0</v>
      </c>
      <c r="J18" s="375">
        <v>0</v>
      </c>
      <c r="K18" s="375">
        <v>3.7999560185185199</v>
      </c>
      <c r="L18" s="372">
        <v>185.76604398148146</v>
      </c>
      <c r="M18" s="372">
        <v>163.54200420230273</v>
      </c>
      <c r="N18" s="375">
        <v>-22.224039779178725</v>
      </c>
      <c r="O18" s="372">
        <v>163.54200420230273</v>
      </c>
      <c r="P18" s="375">
        <v>-22.224039779178725</v>
      </c>
      <c r="Q18" s="375">
        <v>0</v>
      </c>
      <c r="R18" s="375">
        <v>0</v>
      </c>
      <c r="S18" s="87"/>
      <c r="T18" s="378">
        <v>3</v>
      </c>
      <c r="U18" s="375">
        <v>-4.9356401395744456</v>
      </c>
      <c r="V18" s="375">
        <v>-4.9356401395744456</v>
      </c>
      <c r="W18" s="375">
        <v>0</v>
      </c>
      <c r="X18" s="375">
        <v>-14.427750000000005</v>
      </c>
      <c r="Y18" s="375">
        <v>8</v>
      </c>
      <c r="Z18" s="375">
        <v>0</v>
      </c>
      <c r="AA18" s="1513">
        <v>0</v>
      </c>
      <c r="AB18" s="372">
        <v>165.13824999999997</v>
      </c>
      <c r="AC18" s="375">
        <v>13.444857831790122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163.54200420230273</v>
      </c>
      <c r="AI18" s="1513">
        <v>-1.596245797697236</v>
      </c>
      <c r="AJ18" s="376">
        <v>1.7214867527628144</v>
      </c>
      <c r="AK18" s="375">
        <v>-4.9356401395744456</v>
      </c>
    </row>
    <row r="19" spans="1:37" ht="15" customHeight="1" x14ac:dyDescent="0.2">
      <c r="A19" s="86"/>
      <c r="B19" s="2565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4.8</v>
      </c>
      <c r="I19" s="375">
        <v>0</v>
      </c>
      <c r="J19" s="375">
        <v>0</v>
      </c>
      <c r="K19" s="375">
        <v>2.7999675925925902</v>
      </c>
      <c r="L19" s="377">
        <v>389.42103240740744</v>
      </c>
      <c r="M19" s="377">
        <v>388.75725393635958</v>
      </c>
      <c r="N19" s="375">
        <v>-0.66377847104786269</v>
      </c>
      <c r="O19" s="377">
        <v>388.75725393635958</v>
      </c>
      <c r="P19" s="375">
        <v>-0.66377847104786269</v>
      </c>
      <c r="Q19" s="375">
        <v>0</v>
      </c>
      <c r="R19" s="375">
        <v>0</v>
      </c>
      <c r="S19" s="87"/>
      <c r="T19" s="378" t="s">
        <v>44</v>
      </c>
      <c r="U19" s="375">
        <v>-2.7833559529710215</v>
      </c>
      <c r="V19" s="375">
        <v>-2.7833559529710215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391.221</v>
      </c>
      <c r="AC19" s="375">
        <v>32.368419367283956</v>
      </c>
      <c r="AD19" s="375">
        <v>2.4249999999999998</v>
      </c>
      <c r="AE19" s="375">
        <v>2.7999675925925902</v>
      </c>
      <c r="AF19" s="375">
        <v>-0.37496759259259038</v>
      </c>
      <c r="AG19" s="375">
        <v>0</v>
      </c>
      <c r="AH19" s="377">
        <v>388.75725393635958</v>
      </c>
      <c r="AI19" s="1513">
        <v>-2.4637460636404285</v>
      </c>
      <c r="AJ19" s="376">
        <v>3.5096863439496104</v>
      </c>
      <c r="AK19" s="375">
        <v>-2.7833559529710215</v>
      </c>
    </row>
    <row r="20" spans="1:37" ht="15" customHeight="1" x14ac:dyDescent="0.2">
      <c r="A20" s="86"/>
      <c r="B20" s="2565" t="s">
        <v>45</v>
      </c>
      <c r="C20" s="374" t="s">
        <v>46</v>
      </c>
      <c r="D20" s="374">
        <v>1390</v>
      </c>
      <c r="E20" s="375">
        <v>-55.328000000000003</v>
      </c>
      <c r="F20" s="375">
        <v>0</v>
      </c>
      <c r="G20" s="375">
        <v>0</v>
      </c>
      <c r="H20" s="375">
        <v>51.2</v>
      </c>
      <c r="I20" s="375">
        <v>0</v>
      </c>
      <c r="J20" s="375">
        <v>0</v>
      </c>
      <c r="K20" s="375">
        <v>11.09172569444444</v>
      </c>
      <c r="L20" s="372">
        <v>1272.3802743055555</v>
      </c>
      <c r="M20" s="372">
        <v>1250.329475646075</v>
      </c>
      <c r="N20" s="375">
        <v>-22.050798659480506</v>
      </c>
      <c r="O20" s="372">
        <v>1250.329475646075</v>
      </c>
      <c r="P20" s="375">
        <v>-22.050798659480506</v>
      </c>
      <c r="Q20" s="375">
        <v>1355.6569999999999</v>
      </c>
      <c r="R20" s="375">
        <v>-105.3275243539249</v>
      </c>
      <c r="S20" s="449"/>
      <c r="T20" s="400" t="s">
        <v>46</v>
      </c>
      <c r="U20" s="375">
        <v>-19.564445089748233</v>
      </c>
      <c r="V20" s="375">
        <v>-19.564445089748233</v>
      </c>
      <c r="W20" s="375">
        <v>0</v>
      </c>
      <c r="X20" s="375">
        <v>-8.9250000000000007</v>
      </c>
      <c r="Y20" s="375">
        <v>0</v>
      </c>
      <c r="Z20" s="375">
        <v>0</v>
      </c>
      <c r="AA20" s="1513">
        <v>-17.7</v>
      </c>
      <c r="AB20" s="372">
        <v>1256.847</v>
      </c>
      <c r="AC20" s="375">
        <v>103.81293952546297</v>
      </c>
      <c r="AD20" s="375">
        <v>7.89</v>
      </c>
      <c r="AE20" s="375">
        <v>11.09172569444444</v>
      </c>
      <c r="AF20" s="375">
        <v>-3.2017256944444403</v>
      </c>
      <c r="AG20" s="375">
        <v>0</v>
      </c>
      <c r="AH20" s="372">
        <v>1250.329475646075</v>
      </c>
      <c r="AI20" s="1513">
        <v>-6.517524353924955</v>
      </c>
      <c r="AJ20" s="376">
        <v>-6.2373603084905511</v>
      </c>
      <c r="AK20" s="375">
        <v>-19.564445089748233</v>
      </c>
    </row>
    <row r="21" spans="1:37" ht="15" customHeight="1" x14ac:dyDescent="0.2">
      <c r="A21" s="86"/>
      <c r="B21" s="2565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0.16</v>
      </c>
      <c r="I21" s="375">
        <v>0</v>
      </c>
      <c r="J21" s="375">
        <v>0</v>
      </c>
      <c r="K21" s="375">
        <v>0</v>
      </c>
      <c r="L21" s="377">
        <v>151.35499999999999</v>
      </c>
      <c r="M21" s="377">
        <v>153.0764867527628</v>
      </c>
      <c r="N21" s="375">
        <v>1.7214867527628144</v>
      </c>
      <c r="O21" s="377">
        <v>153.0764867527628</v>
      </c>
      <c r="P21" s="375">
        <v>1.7214867527628144</v>
      </c>
      <c r="Q21" s="375">
        <v>248.732</v>
      </c>
      <c r="R21" s="375">
        <v>2.6945550411568604</v>
      </c>
      <c r="S21" s="87"/>
      <c r="T21" s="740">
        <v>4</v>
      </c>
      <c r="U21" s="375">
        <v>1.9294809482641142</v>
      </c>
      <c r="V21" s="375">
        <v>1.9294809482641142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151.35499999999999</v>
      </c>
      <c r="AC21" s="375">
        <v>12.612916666666665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153.0764867527628</v>
      </c>
      <c r="AI21" s="1513">
        <v>1.7214867527628144</v>
      </c>
      <c r="AJ21" s="376">
        <v>9.2008662488193664</v>
      </c>
      <c r="AK21" s="375">
        <v>1.9294809482641142</v>
      </c>
    </row>
    <row r="22" spans="1:37" ht="15" customHeight="1" x14ac:dyDescent="0.2">
      <c r="A22" s="86"/>
      <c r="B22" s="256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0.16</v>
      </c>
      <c r="I22" s="375">
        <v>0</v>
      </c>
      <c r="J22" s="375">
        <v>0</v>
      </c>
      <c r="K22" s="375">
        <v>2.99961805555556</v>
      </c>
      <c r="L22" s="372">
        <v>94.840381944444445</v>
      </c>
      <c r="M22" s="372">
        <v>98.350068288394056</v>
      </c>
      <c r="N22" s="375">
        <v>3.5096863439496104</v>
      </c>
      <c r="O22" s="372">
        <v>98.350068288394056</v>
      </c>
      <c r="P22" s="375">
        <v>3.5096863439496104</v>
      </c>
      <c r="Q22" s="375">
        <v>0</v>
      </c>
      <c r="R22" s="375">
        <v>0</v>
      </c>
      <c r="S22" s="87"/>
      <c r="T22" s="378">
        <v>6</v>
      </c>
      <c r="U22" s="375">
        <v>-0.82868842872400705</v>
      </c>
      <c r="V22" s="375">
        <v>-0.82868842872400705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97.84</v>
      </c>
      <c r="AC22" s="375">
        <v>7.9033651620370371</v>
      </c>
      <c r="AD22" s="375">
        <v>0.106</v>
      </c>
      <c r="AE22" s="445">
        <v>2.99961805555556</v>
      </c>
      <c r="AF22" s="375">
        <v>-2.8936180555555602</v>
      </c>
      <c r="AG22" s="375">
        <v>0</v>
      </c>
      <c r="AH22" s="372">
        <v>98.350068288394056</v>
      </c>
      <c r="AI22" s="1513">
        <v>0.51006828839405216</v>
      </c>
      <c r="AJ22" s="376">
        <v>42.903756668159986</v>
      </c>
      <c r="AK22" s="375">
        <v>-0.82868842872400705</v>
      </c>
    </row>
    <row r="23" spans="1:37" ht="15" customHeight="1" x14ac:dyDescent="0.2">
      <c r="A23" s="86"/>
      <c r="B23" s="256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3.84</v>
      </c>
      <c r="I23" s="375">
        <v>0</v>
      </c>
      <c r="J23" s="375">
        <v>0</v>
      </c>
      <c r="K23" s="375">
        <v>0</v>
      </c>
      <c r="L23" s="377">
        <v>100.16</v>
      </c>
      <c r="M23" s="377">
        <v>93.922639691509445</v>
      </c>
      <c r="N23" s="375">
        <v>-6.2373603084905511</v>
      </c>
      <c r="O23" s="377">
        <v>93.922639691509445</v>
      </c>
      <c r="P23" s="375">
        <v>-6.2373603084905511</v>
      </c>
      <c r="Q23" s="375">
        <v>100.143</v>
      </c>
      <c r="R23" s="375">
        <v>-6.2203603084905552</v>
      </c>
      <c r="S23" s="87"/>
      <c r="T23" s="378" t="s">
        <v>50</v>
      </c>
      <c r="U23" s="375">
        <v>0.43025796431402341</v>
      </c>
      <c r="V23" s="375">
        <v>0.43025796431402341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100.16</v>
      </c>
      <c r="AC23" s="375">
        <v>8.3466666666666658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93.922639691509445</v>
      </c>
      <c r="AI23" s="1513">
        <v>-6.2373603084905511</v>
      </c>
      <c r="AJ23" s="376">
        <v>0</v>
      </c>
      <c r="AK23" s="375">
        <v>0.43025796431402341</v>
      </c>
    </row>
    <row r="24" spans="1:37" ht="15" customHeight="1" thickBot="1" x14ac:dyDescent="0.3">
      <c r="A24" s="86"/>
      <c r="B24" s="256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0.48</v>
      </c>
      <c r="I24" s="90">
        <v>0</v>
      </c>
      <c r="J24" s="90">
        <v>0</v>
      </c>
      <c r="K24" s="90">
        <v>1.4138888888888901</v>
      </c>
      <c r="L24" s="372">
        <v>295.10611111111109</v>
      </c>
      <c r="M24" s="372">
        <v>280.82359529600637</v>
      </c>
      <c r="N24" s="90">
        <v>-14.282515815104716</v>
      </c>
      <c r="O24" s="372">
        <v>280.82359529600637</v>
      </c>
      <c r="P24" s="90">
        <v>-14.282515815104716</v>
      </c>
      <c r="Q24" s="90">
        <v>292.14400000000001</v>
      </c>
      <c r="R24" s="90">
        <v>-11.320404703993631</v>
      </c>
      <c r="S24" s="103"/>
      <c r="T24" s="740" t="s">
        <v>52</v>
      </c>
      <c r="U24" s="90">
        <v>-11.489866828636366</v>
      </c>
      <c r="V24" s="90">
        <v>-11.489866828636366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296.52</v>
      </c>
      <c r="AC24" s="90">
        <v>24.592175925925925</v>
      </c>
      <c r="AD24" s="90">
        <v>0.79300000000000004</v>
      </c>
      <c r="AE24" s="90">
        <v>1.4138888888888901</v>
      </c>
      <c r="AF24" s="90">
        <v>-0.62088888888889004</v>
      </c>
      <c r="AG24" s="90">
        <v>0</v>
      </c>
      <c r="AH24" s="372">
        <v>280.82359529600637</v>
      </c>
      <c r="AI24" s="90">
        <v>-15.696404703993608</v>
      </c>
      <c r="AJ24" s="376">
        <v>75.189423775289015</v>
      </c>
      <c r="AK24" s="90">
        <v>-11.489866828636366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-49.25</v>
      </c>
      <c r="F25" s="275">
        <v>120</v>
      </c>
      <c r="G25" s="275">
        <v>0</v>
      </c>
      <c r="H25" s="275">
        <v>65.44</v>
      </c>
      <c r="I25" s="275">
        <v>0</v>
      </c>
      <c r="J25" s="275">
        <v>0</v>
      </c>
      <c r="K25" s="275">
        <v>23.604409722222222</v>
      </c>
      <c r="L25" s="93">
        <v>2776.7055902777774</v>
      </c>
      <c r="M25" s="93">
        <v>2613.0413034997146</v>
      </c>
      <c r="N25" s="275">
        <v>-163.66428677806289</v>
      </c>
      <c r="O25" s="93">
        <v>2613.0413034997146</v>
      </c>
      <c r="P25" s="275">
        <v>-163.66428677806289</v>
      </c>
      <c r="Q25" s="275">
        <v>2748.6530000000002</v>
      </c>
      <c r="R25" s="275">
        <v>-135.61169650028569</v>
      </c>
      <c r="T25" s="92" t="s">
        <v>47</v>
      </c>
      <c r="U25" s="275">
        <v>-32.387912899110688</v>
      </c>
      <c r="V25" s="275">
        <v>-32.387912899110688</v>
      </c>
      <c r="W25" s="275">
        <v>0</v>
      </c>
      <c r="X25" s="275">
        <v>-28.876450000000006</v>
      </c>
      <c r="Y25" s="275">
        <v>10</v>
      </c>
      <c r="Z25" s="275">
        <v>0</v>
      </c>
      <c r="AA25" s="275">
        <v>-18.7</v>
      </c>
      <c r="AB25" s="93">
        <v>2642.7335499999999</v>
      </c>
      <c r="AC25" s="275">
        <v>218.26076168981481</v>
      </c>
      <c r="AD25" s="275">
        <v>15.708</v>
      </c>
      <c r="AE25" s="275">
        <v>23.604409722222222</v>
      </c>
      <c r="AF25" s="275">
        <v>-7.8964097222222218</v>
      </c>
      <c r="AG25" s="275">
        <v>0</v>
      </c>
      <c r="AH25" s="93">
        <v>2613.0413034997146</v>
      </c>
      <c r="AI25" s="275">
        <v>-29.692246500285364</v>
      </c>
      <c r="AJ25" s="98">
        <v>-30.784929720728769</v>
      </c>
      <c r="AK25" s="275">
        <v>-32.387912899110688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120</v>
      </c>
      <c r="G26" s="90">
        <v>0</v>
      </c>
      <c r="H26" s="90">
        <v>9.6</v>
      </c>
      <c r="I26" s="90">
        <v>0</v>
      </c>
      <c r="J26" s="90">
        <v>0</v>
      </c>
      <c r="K26" s="90">
        <v>8.0991770833333305</v>
      </c>
      <c r="L26" s="270">
        <v>862.86382291666666</v>
      </c>
      <c r="M26" s="270">
        <v>736.5390378249665</v>
      </c>
      <c r="N26" s="90">
        <v>-126.32478509170016</v>
      </c>
      <c r="O26" s="270">
        <v>736.5390378249665</v>
      </c>
      <c r="P26" s="90">
        <v>-126.32478509170016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-19.951450000000001</v>
      </c>
      <c r="Y26" s="90">
        <v>10</v>
      </c>
      <c r="Z26" s="90">
        <v>0</v>
      </c>
      <c r="AA26" s="90">
        <v>-1</v>
      </c>
      <c r="AB26" s="270">
        <v>1996.8585499999999</v>
      </c>
      <c r="AC26" s="90">
        <v>60.992697743055558</v>
      </c>
      <c r="AD26" s="90">
        <v>6.2910000000000004</v>
      </c>
      <c r="AE26" s="90">
        <v>8.0991770833333305</v>
      </c>
      <c r="AF26" s="90">
        <v>-1.8081770833333302</v>
      </c>
      <c r="AG26" s="90">
        <v>0</v>
      </c>
      <c r="AH26" s="270">
        <v>736.5390378249665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-34.416999999999987</v>
      </c>
      <c r="F27" s="90">
        <v>120</v>
      </c>
      <c r="G27" s="90">
        <v>0</v>
      </c>
      <c r="H27" s="90">
        <v>81.078709677419354</v>
      </c>
      <c r="I27" s="90">
        <v>0</v>
      </c>
      <c r="J27" s="90">
        <v>0</v>
      </c>
      <c r="K27" s="90">
        <v>58.733396990740744</v>
      </c>
      <c r="L27" s="270">
        <v>6276.7708933318399</v>
      </c>
      <c r="M27" s="270">
        <v>6099.9042184134933</v>
      </c>
      <c r="N27" s="90">
        <v>-176.86667491834669</v>
      </c>
      <c r="O27" s="270">
        <v>6102</v>
      </c>
      <c r="P27" s="90">
        <v>-174.77089333183994</v>
      </c>
      <c r="Q27" s="90"/>
      <c r="R27" s="90"/>
      <c r="T27" s="272"/>
      <c r="U27" s="90">
        <v>32.805682896429971</v>
      </c>
      <c r="V27" s="90">
        <v>35</v>
      </c>
      <c r="W27" s="90">
        <v>0</v>
      </c>
      <c r="X27" s="90">
        <v>-74.474649999999997</v>
      </c>
      <c r="Y27" s="90">
        <v>10</v>
      </c>
      <c r="Z27" s="90">
        <v>0</v>
      </c>
      <c r="AA27" s="90">
        <v>-33.200000000000003</v>
      </c>
      <c r="AB27" s="270">
        <v>6117.8296403225813</v>
      </c>
      <c r="AC27" s="90">
        <v>504.92468694432</v>
      </c>
      <c r="AD27" s="90">
        <v>45.009</v>
      </c>
      <c r="AE27" s="90">
        <v>58.733396990740744</v>
      </c>
      <c r="AF27" s="90">
        <v>-13.724396990740743</v>
      </c>
      <c r="AG27" s="90">
        <v>0</v>
      </c>
      <c r="AH27" s="270">
        <v>6102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-16.833999999999996</v>
      </c>
      <c r="F29" s="90">
        <v>1</v>
      </c>
      <c r="G29" s="90">
        <v>0</v>
      </c>
      <c r="H29" s="90">
        <v>24</v>
      </c>
      <c r="I29" s="90">
        <v>0</v>
      </c>
      <c r="J29" s="90">
        <v>0</v>
      </c>
      <c r="K29" s="90">
        <v>29.246440972222221</v>
      </c>
      <c r="L29" s="270">
        <v>920.91955902777784</v>
      </c>
      <c r="M29" s="270">
        <v>971.98324158870105</v>
      </c>
      <c r="N29" s="90">
        <v>51.063682560923212</v>
      </c>
      <c r="O29" s="270">
        <v>1022.6489828030668</v>
      </c>
      <c r="P29" s="90">
        <v>101.72942377528898</v>
      </c>
      <c r="Q29" s="90"/>
      <c r="R29" s="90"/>
      <c r="T29" s="272"/>
      <c r="U29" s="90">
        <v>8.7483526380447074</v>
      </c>
      <c r="V29" s="90">
        <v>-3.1698649062392406</v>
      </c>
      <c r="W29" s="90">
        <v>0</v>
      </c>
      <c r="X29" s="90">
        <v>1.4</v>
      </c>
      <c r="Y29" s="90">
        <v>1</v>
      </c>
      <c r="Z29" s="90">
        <v>0</v>
      </c>
      <c r="AA29" s="90">
        <v>5.14</v>
      </c>
      <c r="AB29" s="270">
        <v>976.70600000000002</v>
      </c>
      <c r="AC29" s="90">
        <v>78.954963252314812</v>
      </c>
      <c r="AD29" s="90">
        <v>39.524999999999999</v>
      </c>
      <c r="AE29" s="90">
        <v>29.246440972222221</v>
      </c>
      <c r="AF29" s="90">
        <v>10.278559027777778</v>
      </c>
      <c r="AG29" s="90">
        <v>0</v>
      </c>
      <c r="AH29" s="270">
        <v>1022.6489828030668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-16.833999999999996</v>
      </c>
      <c r="F30" s="276">
        <v>1</v>
      </c>
      <c r="G30" s="276">
        <v>0</v>
      </c>
      <c r="H30" s="276">
        <v>24</v>
      </c>
      <c r="I30" s="276">
        <v>0</v>
      </c>
      <c r="J30" s="276">
        <v>0</v>
      </c>
      <c r="K30" s="276">
        <v>29.246440972222221</v>
      </c>
      <c r="L30" s="99">
        <v>920.91955902777784</v>
      </c>
      <c r="M30" s="99">
        <v>971.98324158870105</v>
      </c>
      <c r="N30" s="276">
        <v>51.063682560923212</v>
      </c>
      <c r="O30" s="99">
        <v>1022.6489828030668</v>
      </c>
      <c r="P30" s="276">
        <v>101.72942377528898</v>
      </c>
      <c r="Q30" s="276">
        <v>0</v>
      </c>
      <c r="R30" s="276">
        <v>0</v>
      </c>
      <c r="T30" s="100">
        <v>2</v>
      </c>
      <c r="U30" s="276">
        <v>8.7483526380447074</v>
      </c>
      <c r="V30" s="276">
        <v>-3.1698649062392406</v>
      </c>
      <c r="W30" s="276">
        <v>0</v>
      </c>
      <c r="X30" s="276">
        <v>1.4</v>
      </c>
      <c r="Y30" s="276">
        <v>1</v>
      </c>
      <c r="Z30" s="276">
        <v>0</v>
      </c>
      <c r="AA30" s="276">
        <v>5.14</v>
      </c>
      <c r="AB30" s="99">
        <v>976.70600000000002</v>
      </c>
      <c r="AC30" s="276">
        <v>78.954963252314812</v>
      </c>
      <c r="AD30" s="276">
        <v>39.524999999999999</v>
      </c>
      <c r="AE30" s="276">
        <v>29.246440972222221</v>
      </c>
      <c r="AF30" s="276">
        <v>10.278559027777778</v>
      </c>
      <c r="AG30" s="276">
        <v>0</v>
      </c>
      <c r="AH30" s="99">
        <v>1022.6489828030668</v>
      </c>
      <c r="AI30" s="276">
        <v>45.942982803066798</v>
      </c>
      <c r="AJ30" s="276">
        <v>10.222535834826886</v>
      </c>
      <c r="AK30" s="276">
        <v>-3.1698649062392406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94</v>
      </c>
      <c r="G31" s="375">
        <v>0</v>
      </c>
      <c r="H31" s="375">
        <v>24</v>
      </c>
      <c r="I31" s="375">
        <v>0</v>
      </c>
      <c r="J31" s="375">
        <v>0</v>
      </c>
      <c r="K31" s="375">
        <v>13.04488310185185</v>
      </c>
      <c r="L31" s="99">
        <v>1446.1731168981482</v>
      </c>
      <c r="M31" s="99">
        <v>1226.936805458585</v>
      </c>
      <c r="N31" s="375">
        <v>-219.23631143956322</v>
      </c>
      <c r="O31" s="99">
        <v>1290.8922935903959</v>
      </c>
      <c r="P31" s="375">
        <v>-155.28082330775237</v>
      </c>
      <c r="Q31" s="375">
        <v>2376.1030000000001</v>
      </c>
      <c r="R31" s="375">
        <v>-62.561723606537271</v>
      </c>
      <c r="S31" s="103"/>
      <c r="T31" s="740">
        <v>3</v>
      </c>
      <c r="U31" s="375">
        <v>30.560535311393323</v>
      </c>
      <c r="V31" s="375">
        <v>16.784242742978222</v>
      </c>
      <c r="W31" s="375">
        <v>0</v>
      </c>
      <c r="X31" s="375">
        <v>-8.391</v>
      </c>
      <c r="Y31" s="375">
        <v>4</v>
      </c>
      <c r="Z31" s="375">
        <v>0</v>
      </c>
      <c r="AA31" s="1513">
        <v>4.0999999999999996</v>
      </c>
      <c r="AB31" s="99">
        <v>1364.9269999999999</v>
      </c>
      <c r="AC31" s="375">
        <v>112.65684307484567</v>
      </c>
      <c r="AD31" s="375">
        <v>11.132</v>
      </c>
      <c r="AE31" s="375">
        <v>13.04488310185185</v>
      </c>
      <c r="AF31" s="375">
        <v>-1.9128831018518504</v>
      </c>
      <c r="AG31" s="375">
        <v>0</v>
      </c>
      <c r="AH31" s="99">
        <v>1290.8922935903959</v>
      </c>
      <c r="AI31" s="1513">
        <v>-74.034706409604041</v>
      </c>
      <c r="AJ31" s="375">
        <v>14.199600467536811</v>
      </c>
      <c r="AK31" s="375">
        <v>16.784242742978222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50</v>
      </c>
      <c r="G32" s="375">
        <v>0</v>
      </c>
      <c r="H32" s="375">
        <v>3.2</v>
      </c>
      <c r="I32" s="375">
        <v>0</v>
      </c>
      <c r="J32" s="375">
        <v>0</v>
      </c>
      <c r="K32" s="375">
        <v>7.8071412037036998</v>
      </c>
      <c r="L32" s="99">
        <v>394.99485879629634</v>
      </c>
      <c r="M32" s="99">
        <v>317.92242907556761</v>
      </c>
      <c r="N32" s="375">
        <v>-77.072429720728735</v>
      </c>
      <c r="O32" s="99">
        <v>317.92242907556761</v>
      </c>
      <c r="P32" s="375">
        <v>-77.072429720728735</v>
      </c>
      <c r="Q32" s="375">
        <v>0</v>
      </c>
      <c r="R32" s="375">
        <v>0</v>
      </c>
      <c r="S32" s="103"/>
      <c r="T32" s="101">
        <v>1</v>
      </c>
      <c r="U32" s="375">
        <v>-20.618977684624554</v>
      </c>
      <c r="V32" s="375">
        <v>-20.618977684624554</v>
      </c>
      <c r="W32" s="375">
        <v>0</v>
      </c>
      <c r="X32" s="375">
        <v>-1.3874999999999997</v>
      </c>
      <c r="Y32" s="375">
        <v>0</v>
      </c>
      <c r="Z32" s="375">
        <v>0</v>
      </c>
      <c r="AA32" s="1513">
        <v>5.0999999999999996</v>
      </c>
      <c r="AB32" s="99">
        <v>356.51450000000006</v>
      </c>
      <c r="AC32" s="375">
        <v>29.058946566358031</v>
      </c>
      <c r="AD32" s="375">
        <v>9.6219999999999999</v>
      </c>
      <c r="AE32" s="375">
        <v>7.8071412037036998</v>
      </c>
      <c r="AF32" s="375">
        <v>1.8148587962963001</v>
      </c>
      <c r="AG32" s="375">
        <v>0</v>
      </c>
      <c r="AH32" s="99">
        <v>317.92242907556761</v>
      </c>
      <c r="AI32" s="1513">
        <v>-38.592070924432448</v>
      </c>
      <c r="AJ32" s="375">
        <v>0</v>
      </c>
      <c r="AK32" s="375">
        <v>-20.618977684624554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18.942</v>
      </c>
      <c r="F33" s="90">
        <v>0</v>
      </c>
      <c r="G33" s="90">
        <v>0</v>
      </c>
      <c r="H33" s="90">
        <v>23.84</v>
      </c>
      <c r="I33" s="90">
        <v>0</v>
      </c>
      <c r="J33" s="90">
        <v>0</v>
      </c>
      <c r="K33" s="90">
        <v>6.3635138888888898</v>
      </c>
      <c r="L33" s="99">
        <v>1348.7384861111111</v>
      </c>
      <c r="M33" s="99">
        <v>1348.5362945309696</v>
      </c>
      <c r="N33" s="90">
        <v>-0.20219158014151617</v>
      </c>
      <c r="O33" s="99">
        <v>1348.5362945309696</v>
      </c>
      <c r="P33" s="90">
        <v>-0.20219158014151617</v>
      </c>
      <c r="Q33" s="90">
        <v>1679.6569999999999</v>
      </c>
      <c r="R33" s="90">
        <v>-13.19827639346272</v>
      </c>
      <c r="S33" s="103"/>
      <c r="T33" s="740">
        <v>2</v>
      </c>
      <c r="U33" s="90">
        <v>-9.9954001521143709</v>
      </c>
      <c r="V33" s="90">
        <v>-9.9954001521143709</v>
      </c>
      <c r="W33" s="90">
        <v>0</v>
      </c>
      <c r="X33" s="90">
        <v>35.893700000000003</v>
      </c>
      <c r="Y33" s="90">
        <v>0</v>
      </c>
      <c r="Z33" s="90">
        <v>0</v>
      </c>
      <c r="AA33" s="90">
        <v>0</v>
      </c>
      <c r="AB33" s="99">
        <v>1370.9957000000002</v>
      </c>
      <c r="AC33" s="90">
        <v>113.71934884259259</v>
      </c>
      <c r="AD33" s="90">
        <v>22.709</v>
      </c>
      <c r="AE33" s="90">
        <v>6.3635138888888898</v>
      </c>
      <c r="AF33" s="90">
        <v>16.345486111111111</v>
      </c>
      <c r="AG33" s="90">
        <v>0</v>
      </c>
      <c r="AH33" s="99">
        <v>1348.5362945309696</v>
      </c>
      <c r="AI33" s="90">
        <v>-22.459405469030571</v>
      </c>
      <c r="AJ33" s="90">
        <v>0</v>
      </c>
      <c r="AK33" s="90">
        <v>-9.9954001521143709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-22.671999999999997</v>
      </c>
      <c r="F34" s="275">
        <v>145</v>
      </c>
      <c r="G34" s="275">
        <v>0</v>
      </c>
      <c r="H34" s="275">
        <v>75.040000000000006</v>
      </c>
      <c r="I34" s="275">
        <v>0</v>
      </c>
      <c r="J34" s="275">
        <v>0</v>
      </c>
      <c r="K34" s="275">
        <v>56.461979166666659</v>
      </c>
      <c r="L34" s="93">
        <v>4110.8260208333331</v>
      </c>
      <c r="M34" s="93">
        <v>3865.3787706538233</v>
      </c>
      <c r="N34" s="275">
        <v>-245.44725017950987</v>
      </c>
      <c r="O34" s="93">
        <v>3980</v>
      </c>
      <c r="P34" s="275">
        <v>-130.82602083333313</v>
      </c>
      <c r="Q34" s="275">
        <v>4055.76</v>
      </c>
      <c r="R34" s="275">
        <v>-75.760000000000218</v>
      </c>
      <c r="S34" s="449"/>
      <c r="T34" s="96" t="s">
        <v>54</v>
      </c>
      <c r="U34" s="275">
        <v>8.6945101126989357</v>
      </c>
      <c r="V34" s="275">
        <v>-17</v>
      </c>
      <c r="W34" s="275">
        <v>0</v>
      </c>
      <c r="X34" s="275">
        <v>27.515200000000004</v>
      </c>
      <c r="Y34" s="275">
        <v>5</v>
      </c>
      <c r="Z34" s="275">
        <v>0</v>
      </c>
      <c r="AA34" s="275">
        <v>14.339999999999998</v>
      </c>
      <c r="AB34" s="93">
        <v>4069.1432000000004</v>
      </c>
      <c r="AC34" s="275">
        <v>334.39010173611109</v>
      </c>
      <c r="AD34" s="275">
        <v>82.988</v>
      </c>
      <c r="AE34" s="275">
        <v>56.461979166666659</v>
      </c>
      <c r="AF34" s="275">
        <v>26.526020833333341</v>
      </c>
      <c r="AG34" s="275">
        <v>0</v>
      </c>
      <c r="AH34" s="93">
        <v>3980</v>
      </c>
      <c r="AI34" s="275">
        <v>-89.143200000000434</v>
      </c>
      <c r="AJ34" s="275">
        <v>0</v>
      </c>
      <c r="AK34" s="275">
        <v>-17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10387.596914165173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10186.972840322582</v>
      </c>
      <c r="AC35" s="118"/>
      <c r="AD35" s="118"/>
      <c r="AE35" s="118"/>
      <c r="AF35" s="118"/>
      <c r="AG35" s="118">
        <v>0</v>
      </c>
      <c r="AH35" s="99">
        <v>10082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-57.088999999999984</v>
      </c>
      <c r="F36" s="108">
        <v>265</v>
      </c>
      <c r="G36" s="108">
        <v>0</v>
      </c>
      <c r="H36" s="108">
        <v>156.11870967741936</v>
      </c>
      <c r="I36" s="108">
        <v>0</v>
      </c>
      <c r="J36" s="442">
        <v>0</v>
      </c>
      <c r="K36" s="108">
        <v>115.1953761574074</v>
      </c>
      <c r="L36" s="108">
        <v>10387.596914165173</v>
      </c>
      <c r="M36" s="108">
        <v>9965.2829890673165</v>
      </c>
      <c r="N36" s="108">
        <v>-422.31392509785655</v>
      </c>
      <c r="O36" s="108">
        <v>10247.821535171126</v>
      </c>
      <c r="P36" s="108">
        <v>-139.77537899404706</v>
      </c>
      <c r="Q36" s="108">
        <v>10323.921</v>
      </c>
      <c r="R36" s="108">
        <v>-76.099464828874261</v>
      </c>
      <c r="S36" s="109"/>
      <c r="T36" s="105" t="s">
        <v>286</v>
      </c>
      <c r="U36" s="108">
        <v>41.500193009129219</v>
      </c>
      <c r="V36" s="108">
        <v>18</v>
      </c>
      <c r="W36" s="108">
        <v>0</v>
      </c>
      <c r="X36" s="108">
        <v>-46.95944999999999</v>
      </c>
      <c r="Y36" s="108">
        <v>15</v>
      </c>
      <c r="Z36" s="108">
        <v>0</v>
      </c>
      <c r="AA36" s="108">
        <v>-18.860000000000007</v>
      </c>
      <c r="AB36" s="106">
        <v>10186.972840322582</v>
      </c>
      <c r="AC36" s="108">
        <v>839.31478868043109</v>
      </c>
      <c r="AD36" s="108">
        <v>127.997</v>
      </c>
      <c r="AE36" s="108">
        <v>115.1953761574074</v>
      </c>
      <c r="AF36" s="108">
        <v>12.801623842592596</v>
      </c>
      <c r="AG36" s="108">
        <v>0</v>
      </c>
      <c r="AH36" s="108">
        <v>10082</v>
      </c>
      <c r="AI36" s="108">
        <v>-104.97284032258176</v>
      </c>
      <c r="AJ36" s="110" t="s">
        <v>320</v>
      </c>
      <c r="AK36" s="108">
        <v>18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69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1.6</v>
      </c>
      <c r="I39" s="276">
        <v>0</v>
      </c>
      <c r="J39" s="276">
        <v>0</v>
      </c>
      <c r="K39" s="276">
        <v>0</v>
      </c>
      <c r="L39" s="266">
        <v>273.928</v>
      </c>
      <c r="M39" s="266">
        <v>254.64795104099989</v>
      </c>
      <c r="N39" s="276">
        <v>-19.280048959000112</v>
      </c>
      <c r="O39" s="266">
        <v>254.64795104099989</v>
      </c>
      <c r="P39" s="276">
        <v>-19.280048959000112</v>
      </c>
      <c r="Q39" s="276">
        <v>0</v>
      </c>
      <c r="R39" s="276"/>
      <c r="S39" s="116"/>
      <c r="T39" s="266">
        <v>1</v>
      </c>
      <c r="U39" s="276">
        <v>8.6469620159998613</v>
      </c>
      <c r="V39" s="276">
        <v>8.6469620159998613</v>
      </c>
      <c r="W39" s="276">
        <v>0</v>
      </c>
      <c r="X39" s="276">
        <v>-7.8</v>
      </c>
      <c r="Y39" s="276">
        <v>0</v>
      </c>
      <c r="Z39" s="276">
        <v>0</v>
      </c>
      <c r="AA39" s="276">
        <v>-17</v>
      </c>
      <c r="AB39" s="266">
        <v>249.12799999999999</v>
      </c>
      <c r="AC39" s="276">
        <v>20.760666666666665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254.64795104099989</v>
      </c>
      <c r="AI39" s="276">
        <v>5.5199510409998993</v>
      </c>
      <c r="AJ39" s="276">
        <v>5.5199510409998993</v>
      </c>
      <c r="AK39" s="276">
        <v>8.6469620159998613</v>
      </c>
    </row>
    <row r="40" spans="1:37" ht="15" customHeight="1" x14ac:dyDescent="0.2">
      <c r="A40" s="86"/>
      <c r="B40" s="2565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1.6</v>
      </c>
      <c r="I40" s="375">
        <v>0</v>
      </c>
      <c r="J40" s="375">
        <v>0</v>
      </c>
      <c r="K40" s="375">
        <v>0</v>
      </c>
      <c r="L40" s="374">
        <v>416.4</v>
      </c>
      <c r="M40" s="374">
        <v>419.06103719700002</v>
      </c>
      <c r="N40" s="375">
        <v>2.6610371970000415</v>
      </c>
      <c r="O40" s="374">
        <v>419.06103719700002</v>
      </c>
      <c r="P40" s="375">
        <v>2.6610371970000415</v>
      </c>
      <c r="Q40" s="375">
        <v>0</v>
      </c>
      <c r="R40" s="375"/>
      <c r="S40" s="116"/>
      <c r="T40" s="374">
        <v>3</v>
      </c>
      <c r="U40" s="375">
        <v>1.9035042209999915</v>
      </c>
      <c r="V40" s="375">
        <v>1.9035042209999915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416.4</v>
      </c>
      <c r="AC40" s="375">
        <v>34.699999999999996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419.06103719700002</v>
      </c>
      <c r="AI40" s="375">
        <v>2.6610371970000415</v>
      </c>
      <c r="AJ40" s="375">
        <v>2.6610371970000415</v>
      </c>
      <c r="AK40" s="375">
        <v>1.9035042209999915</v>
      </c>
    </row>
    <row r="41" spans="1:37" ht="15" customHeight="1" x14ac:dyDescent="0.2">
      <c r="A41" s="86"/>
      <c r="B41" s="2565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174.01131000000004</v>
      </c>
      <c r="N41" s="375">
        <v>-1.9736899999999764</v>
      </c>
      <c r="O41" s="374">
        <v>174.01131000000004</v>
      </c>
      <c r="P41" s="375">
        <v>-1.9736899999999764</v>
      </c>
      <c r="Q41" s="375">
        <v>0</v>
      </c>
      <c r="R41" s="375"/>
      <c r="S41" s="116"/>
      <c r="T41" s="374">
        <v>4</v>
      </c>
      <c r="U41" s="375">
        <v>2.0001300000000413</v>
      </c>
      <c r="V41" s="375">
        <v>2.0001300000000413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174.01131000000004</v>
      </c>
      <c r="AI41" s="375">
        <v>-1.9736899999999764</v>
      </c>
      <c r="AJ41" s="375">
        <v>-1.9736899999999764</v>
      </c>
      <c r="AK41" s="375">
        <v>2.0001300000000413</v>
      </c>
    </row>
    <row r="42" spans="1:37" ht="15" customHeight="1" x14ac:dyDescent="0.2">
      <c r="A42" s="86"/>
      <c r="B42" s="2565" t="s">
        <v>74</v>
      </c>
      <c r="C42" s="374"/>
      <c r="D42" s="374">
        <v>2575</v>
      </c>
      <c r="E42" s="375">
        <v>22.356999999999999</v>
      </c>
      <c r="F42" s="375">
        <v>0</v>
      </c>
      <c r="G42" s="375">
        <v>0</v>
      </c>
      <c r="H42" s="375">
        <v>105.76</v>
      </c>
      <c r="I42" s="375">
        <v>0</v>
      </c>
      <c r="J42" s="375">
        <v>0</v>
      </c>
      <c r="K42" s="375">
        <v>31.585131944444441</v>
      </c>
      <c r="L42" s="374">
        <v>2460.0118680555552</v>
      </c>
      <c r="M42" s="374">
        <v>2430.5968754075802</v>
      </c>
      <c r="N42" s="375">
        <v>-29.414992647974941</v>
      </c>
      <c r="O42" s="374">
        <v>2430.5968754075802</v>
      </c>
      <c r="P42" s="375">
        <v>-29.414992647974941</v>
      </c>
      <c r="Q42" s="375">
        <v>0</v>
      </c>
      <c r="R42" s="375"/>
      <c r="S42" s="116"/>
      <c r="T42" s="374" t="s">
        <v>95</v>
      </c>
      <c r="U42" s="375">
        <v>-29.634124592419994</v>
      </c>
      <c r="V42" s="375">
        <v>-29.634124592419994</v>
      </c>
      <c r="W42" s="375">
        <v>0</v>
      </c>
      <c r="X42" s="375">
        <v>-100.9</v>
      </c>
      <c r="Y42" s="375">
        <v>0</v>
      </c>
      <c r="Z42" s="375">
        <v>-15</v>
      </c>
      <c r="AA42" s="375">
        <v>43</v>
      </c>
      <c r="AB42" s="374">
        <v>2418.6969999999997</v>
      </c>
      <c r="AC42" s="375">
        <v>201.55808333333331</v>
      </c>
      <c r="AD42" s="375">
        <v>9.6059999999999999</v>
      </c>
      <c r="AE42" s="375">
        <v>31.585131944444441</v>
      </c>
      <c r="AF42" s="375">
        <v>-21.97913194444444</v>
      </c>
      <c r="AG42" s="375">
        <v>0</v>
      </c>
      <c r="AH42" s="374">
        <v>2430.5968754075802</v>
      </c>
      <c r="AI42" s="375">
        <v>11.899875407580566</v>
      </c>
      <c r="AJ42" s="375">
        <v>11.899875407580566</v>
      </c>
      <c r="AK42" s="375">
        <v>-29.634124592419994</v>
      </c>
    </row>
    <row r="43" spans="1:37" ht="15" customHeight="1" x14ac:dyDescent="0.2">
      <c r="A43" s="86"/>
      <c r="B43" s="256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0.16</v>
      </c>
      <c r="I43" s="375">
        <v>0</v>
      </c>
      <c r="J43" s="375">
        <v>0</v>
      </c>
      <c r="K43" s="375">
        <v>3.4154942129629626</v>
      </c>
      <c r="L43" s="374">
        <v>201.47550578703704</v>
      </c>
      <c r="M43" s="374">
        <v>204.86244360114802</v>
      </c>
      <c r="N43" s="375">
        <v>3.3869378141109792</v>
      </c>
      <c r="O43" s="374">
        <v>204.86244360114802</v>
      </c>
      <c r="P43" s="375">
        <v>3.3869378141109792</v>
      </c>
      <c r="Q43" s="375">
        <v>0</v>
      </c>
      <c r="R43" s="375"/>
      <c r="S43" s="116"/>
      <c r="T43" s="374" t="s">
        <v>96</v>
      </c>
      <c r="U43" s="375">
        <v>-0.24555639885198843</v>
      </c>
      <c r="V43" s="375">
        <v>-0.24555639885198843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204.89099999999999</v>
      </c>
      <c r="AC43" s="375">
        <v>17.074249999999999</v>
      </c>
      <c r="AD43" s="375">
        <v>0.85399999999999998</v>
      </c>
      <c r="AE43" s="375">
        <v>3.4154942129629626</v>
      </c>
      <c r="AF43" s="375">
        <v>-2.5614942129629625</v>
      </c>
      <c r="AG43" s="375">
        <v>0</v>
      </c>
      <c r="AH43" s="374">
        <v>204.86244360114802</v>
      </c>
      <c r="AI43" s="375">
        <v>-2.8556398851975473E-2</v>
      </c>
      <c r="AJ43" s="375">
        <v>-2.8556398851975473E-2</v>
      </c>
      <c r="AK43" s="375">
        <v>-0.24555639885198843</v>
      </c>
    </row>
    <row r="44" spans="1:37" ht="15" customHeight="1" x14ac:dyDescent="0.2">
      <c r="A44" s="86"/>
      <c r="B44" s="2565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3.2</v>
      </c>
      <c r="I44" s="375">
        <v>0</v>
      </c>
      <c r="J44" s="375">
        <v>0</v>
      </c>
      <c r="K44" s="375">
        <v>0</v>
      </c>
      <c r="L44" s="374">
        <v>713.8</v>
      </c>
      <c r="M44" s="374">
        <v>670.2661086920001</v>
      </c>
      <c r="N44" s="375">
        <v>-43.533891307999852</v>
      </c>
      <c r="O44" s="374">
        <v>670.2661086920001</v>
      </c>
      <c r="P44" s="375">
        <v>-43.533891307999852</v>
      </c>
      <c r="Q44" s="375">
        <v>0</v>
      </c>
      <c r="R44" s="375"/>
      <c r="S44" s="116"/>
      <c r="T44" s="374" t="s">
        <v>97</v>
      </c>
      <c r="U44" s="375">
        <v>2.5961086920001435</v>
      </c>
      <c r="V44" s="375">
        <v>2.5961086920001435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696.4</v>
      </c>
      <c r="AC44" s="375">
        <v>58.033333333333331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670.2661086920001</v>
      </c>
      <c r="AI44" s="375">
        <v>-26.133891307999875</v>
      </c>
      <c r="AJ44" s="375">
        <v>-26.133891307999875</v>
      </c>
      <c r="AK44" s="375">
        <v>2.5961086920001435</v>
      </c>
    </row>
    <row r="45" spans="1:37" ht="15" hidden="1" customHeight="1" x14ac:dyDescent="0.2">
      <c r="A45" s="86"/>
      <c r="B45" s="256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6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6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47.292999999999999</v>
      </c>
      <c r="N47" s="375">
        <v>-27.707000000000001</v>
      </c>
      <c r="O47" s="374">
        <v>47.292999999999999</v>
      </c>
      <c r="P47" s="375">
        <v>-27.707000000000001</v>
      </c>
      <c r="Q47" s="375">
        <v>0</v>
      </c>
      <c r="R47" s="375"/>
      <c r="S47" s="87"/>
      <c r="T47" s="374" t="s">
        <v>98</v>
      </c>
      <c r="U47" s="375">
        <v>18.980999999999998</v>
      </c>
      <c r="V47" s="375">
        <v>18.980999999999998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47.292999999999999</v>
      </c>
      <c r="AI47" s="375">
        <v>-27.707000000000001</v>
      </c>
      <c r="AJ47" s="401">
        <v>3.1220000000000141</v>
      </c>
      <c r="AK47" s="375">
        <v>18.980999999999998</v>
      </c>
    </row>
    <row r="48" spans="1:37" ht="15" customHeight="1" x14ac:dyDescent="0.2">
      <c r="A48" s="86"/>
      <c r="B48" s="2565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5.76</v>
      </c>
      <c r="I48" s="375">
        <v>0</v>
      </c>
      <c r="J48" s="375">
        <v>0</v>
      </c>
      <c r="K48" s="375">
        <v>0.13821180555555557</v>
      </c>
      <c r="L48" s="374">
        <v>409.23378819444446</v>
      </c>
      <c r="M48" s="374">
        <v>409.49400000000003</v>
      </c>
      <c r="N48" s="375">
        <v>0.26021180555557066</v>
      </c>
      <c r="O48" s="374">
        <v>409.49400000000003</v>
      </c>
      <c r="P48" s="375">
        <v>0.26021180555557066</v>
      </c>
      <c r="Q48" s="375">
        <v>0</v>
      </c>
      <c r="R48" s="375"/>
      <c r="S48" s="87"/>
      <c r="T48" s="374" t="s">
        <v>99</v>
      </c>
      <c r="U48" s="375">
        <v>0.99200000000001864</v>
      </c>
      <c r="V48" s="375">
        <v>0.99200000000001864</v>
      </c>
      <c r="W48" s="375">
        <v>0</v>
      </c>
      <c r="X48" s="375">
        <v>-3</v>
      </c>
      <c r="Y48" s="375">
        <v>0</v>
      </c>
      <c r="Z48" s="375">
        <v>0</v>
      </c>
      <c r="AA48" s="375">
        <v>0</v>
      </c>
      <c r="AB48" s="374">
        <v>406.37200000000001</v>
      </c>
      <c r="AC48" s="375">
        <v>33.864333333333335</v>
      </c>
      <c r="AD48" s="375">
        <v>0.78</v>
      </c>
      <c r="AE48" s="375">
        <v>0.13821180555555557</v>
      </c>
      <c r="AF48" s="375">
        <v>0.64178819444444446</v>
      </c>
      <c r="AG48" s="375">
        <v>0</v>
      </c>
      <c r="AH48" s="374">
        <v>409.49400000000003</v>
      </c>
      <c r="AI48" s="375">
        <v>3.1220000000000141</v>
      </c>
      <c r="AJ48" s="401">
        <v>9.3809593370153834</v>
      </c>
      <c r="AK48" s="375">
        <v>0.99200000000001864</v>
      </c>
    </row>
    <row r="49" spans="1:37" ht="15" customHeight="1" thickBot="1" x14ac:dyDescent="0.25">
      <c r="A49" s="86"/>
      <c r="B49" s="2567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16</v>
      </c>
      <c r="I49" s="90">
        <v>0</v>
      </c>
      <c r="J49" s="90">
        <v>0</v>
      </c>
      <c r="K49" s="90">
        <v>8.2609918981481485</v>
      </c>
      <c r="L49" s="89">
        <v>1164.0500081018517</v>
      </c>
      <c r="M49" s="89">
        <v>1178.2919593370152</v>
      </c>
      <c r="N49" s="90">
        <v>14.241951235163469</v>
      </c>
      <c r="O49" s="89">
        <v>1178.2919593370152</v>
      </c>
      <c r="P49" s="90">
        <v>14.241951235163469</v>
      </c>
      <c r="Q49" s="90">
        <v>0</v>
      </c>
      <c r="R49" s="90"/>
      <c r="S49" s="87"/>
      <c r="T49" s="89" t="s">
        <v>100</v>
      </c>
      <c r="U49" s="90">
        <v>0.780959337015247</v>
      </c>
      <c r="V49" s="90">
        <v>0.780959337015247</v>
      </c>
      <c r="W49" s="90">
        <v>0</v>
      </c>
      <c r="X49" s="90">
        <v>-3.4</v>
      </c>
      <c r="Y49" s="90">
        <v>0</v>
      </c>
      <c r="Z49" s="90">
        <v>0</v>
      </c>
      <c r="AA49" s="90">
        <v>0</v>
      </c>
      <c r="AB49" s="89">
        <v>1168.9109999999998</v>
      </c>
      <c r="AC49" s="90">
        <v>97.409249999999986</v>
      </c>
      <c r="AD49" s="90">
        <v>6.9960000000000004</v>
      </c>
      <c r="AE49" s="90">
        <v>8.2609918981481485</v>
      </c>
      <c r="AF49" s="90">
        <v>-1.2649918981481481</v>
      </c>
      <c r="AG49" s="90">
        <v>0</v>
      </c>
      <c r="AH49" s="89">
        <v>1178.2919593370152</v>
      </c>
      <c r="AI49" s="90">
        <v>9.3809593370153834</v>
      </c>
      <c r="AJ49" s="192">
        <v>-23.259314724255923</v>
      </c>
      <c r="AK49" s="90">
        <v>0.780959337015247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27.364000000000001</v>
      </c>
      <c r="F50" s="98">
        <v>0</v>
      </c>
      <c r="G50" s="98">
        <v>0</v>
      </c>
      <c r="H50" s="98">
        <v>134.08000000000001</v>
      </c>
      <c r="I50" s="98">
        <v>0</v>
      </c>
      <c r="J50" s="98">
        <v>0</v>
      </c>
      <c r="K50" s="98">
        <v>43.399829861111108</v>
      </c>
      <c r="L50" s="94">
        <v>5889.8841701388883</v>
      </c>
      <c r="M50" s="94">
        <v>5788.5246852757427</v>
      </c>
      <c r="N50" s="98">
        <v>-101.35948486314481</v>
      </c>
      <c r="O50" s="94">
        <v>5788.5246852757427</v>
      </c>
      <c r="P50" s="98">
        <v>-101.35948486314555</v>
      </c>
      <c r="Q50" s="98">
        <v>6006.7959999999994</v>
      </c>
      <c r="R50" s="98">
        <v>-218.27131472425663</v>
      </c>
      <c r="S50" s="449"/>
      <c r="T50" s="96" t="s">
        <v>77</v>
      </c>
      <c r="U50" s="98">
        <v>6.0209832747423206</v>
      </c>
      <c r="V50" s="98">
        <v>6.0209832747423206</v>
      </c>
      <c r="W50" s="98">
        <v>0</v>
      </c>
      <c r="X50" s="98">
        <v>-132.5</v>
      </c>
      <c r="Y50" s="98">
        <v>0</v>
      </c>
      <c r="Z50" s="98">
        <v>-15</v>
      </c>
      <c r="AA50" s="98">
        <v>26</v>
      </c>
      <c r="AB50" s="94">
        <v>5811.7839999999997</v>
      </c>
      <c r="AC50" s="98">
        <v>484.31533333333329</v>
      </c>
      <c r="AD50" s="98">
        <v>21.744</v>
      </c>
      <c r="AE50" s="98">
        <v>43.399829861111108</v>
      </c>
      <c r="AF50" s="98">
        <v>-21.655829861111108</v>
      </c>
      <c r="AG50" s="98">
        <v>0</v>
      </c>
      <c r="AH50" s="94">
        <v>5788.5246852757427</v>
      </c>
      <c r="AI50" s="98">
        <v>-23.25931472425691</v>
      </c>
      <c r="AJ50" s="95">
        <v>-58.61400000000026</v>
      </c>
      <c r="AK50" s="98">
        <v>6.0209832747423206</v>
      </c>
    </row>
    <row r="51" spans="1:37" ht="15" customHeight="1" x14ac:dyDescent="0.2">
      <c r="A51" s="86"/>
      <c r="B51" s="2569" t="s">
        <v>82</v>
      </c>
      <c r="C51" s="266">
        <v>1</v>
      </c>
      <c r="D51" s="266">
        <v>1998</v>
      </c>
      <c r="E51" s="288">
        <v>16.506</v>
      </c>
      <c r="F51" s="288">
        <v>7.3439999999999994</v>
      </c>
      <c r="G51" s="288">
        <v>0</v>
      </c>
      <c r="H51" s="288">
        <v>43.52</v>
      </c>
      <c r="I51" s="288">
        <v>0</v>
      </c>
      <c r="J51" s="288">
        <v>0</v>
      </c>
      <c r="K51" s="288">
        <v>33.716644675925927</v>
      </c>
      <c r="L51" s="263">
        <v>1944.6133553240743</v>
      </c>
      <c r="M51" s="263">
        <v>2077.0916751585537</v>
      </c>
      <c r="N51" s="288">
        <v>132.47831983447941</v>
      </c>
      <c r="O51" s="263">
        <v>2064.8760000000002</v>
      </c>
      <c r="P51" s="288">
        <v>120.26264467592591</v>
      </c>
      <c r="Q51" s="288">
        <v>0</v>
      </c>
      <c r="R51" s="288"/>
      <c r="S51" s="87"/>
      <c r="T51" s="266">
        <v>1</v>
      </c>
      <c r="U51" s="288">
        <v>263.47702474394077</v>
      </c>
      <c r="V51" s="288">
        <v>62.824000000000296</v>
      </c>
      <c r="W51" s="288">
        <v>0</v>
      </c>
      <c r="X51" s="288">
        <v>-13.8</v>
      </c>
      <c r="Y51" s="288">
        <v>7.3439999999999994</v>
      </c>
      <c r="Z51" s="288">
        <v>0</v>
      </c>
      <c r="AA51" s="288">
        <v>-11</v>
      </c>
      <c r="AB51" s="263">
        <v>1825.5300000000002</v>
      </c>
      <c r="AC51" s="288">
        <v>152.12750000000003</v>
      </c>
      <c r="AD51" s="288">
        <v>6.4160000000000004</v>
      </c>
      <c r="AE51" s="288">
        <v>33.716644675925927</v>
      </c>
      <c r="AF51" s="288">
        <v>-27.300644675925927</v>
      </c>
      <c r="AG51" s="288">
        <v>0</v>
      </c>
      <c r="AH51" s="263">
        <v>1766.9159999999999</v>
      </c>
      <c r="AI51" s="289">
        <v>-58.61400000000026</v>
      </c>
      <c r="AJ51" s="289">
        <v>0</v>
      </c>
      <c r="AK51" s="289">
        <v>-36.493000000000166</v>
      </c>
    </row>
    <row r="52" spans="1:37" ht="15" customHeight="1" x14ac:dyDescent="0.2">
      <c r="A52" s="86"/>
      <c r="B52" s="2565" t="s">
        <v>82</v>
      </c>
      <c r="C52" s="374">
        <v>2</v>
      </c>
      <c r="D52" s="374">
        <v>1086</v>
      </c>
      <c r="E52" s="401">
        <v>-13.452999999999996</v>
      </c>
      <c r="F52" s="401">
        <v>0</v>
      </c>
      <c r="G52" s="401">
        <v>0</v>
      </c>
      <c r="H52" s="401">
        <v>43.52</v>
      </c>
      <c r="I52" s="401">
        <v>0</v>
      </c>
      <c r="J52" s="401">
        <v>0</v>
      </c>
      <c r="K52" s="401">
        <v>28.327574074074075</v>
      </c>
      <c r="L52" s="392">
        <v>1000.699425925926</v>
      </c>
      <c r="M52" s="392">
        <v>1162.19372904078</v>
      </c>
      <c r="N52" s="401">
        <v>161.49430311485401</v>
      </c>
      <c r="O52" s="392">
        <v>1155.442</v>
      </c>
      <c r="P52" s="401">
        <v>154.74257407407401</v>
      </c>
      <c r="Q52" s="401">
        <v>0</v>
      </c>
      <c r="R52" s="401"/>
      <c r="S52" s="87"/>
      <c r="T52" s="374">
        <v>2</v>
      </c>
      <c r="U52" s="401">
        <v>216.37456022146716</v>
      </c>
      <c r="V52" s="401">
        <v>15.214999999999918</v>
      </c>
      <c r="W52" s="401">
        <v>0</v>
      </c>
      <c r="X52" s="401">
        <v>30.3</v>
      </c>
      <c r="Y52" s="401">
        <v>0</v>
      </c>
      <c r="Z52" s="401">
        <v>0</v>
      </c>
      <c r="AA52" s="401">
        <v>9</v>
      </c>
      <c r="AB52" s="392">
        <v>937.327</v>
      </c>
      <c r="AC52" s="401">
        <v>78.110583333333338</v>
      </c>
      <c r="AD52" s="401">
        <v>10.241</v>
      </c>
      <c r="AE52" s="401">
        <v>28.327574074074075</v>
      </c>
      <c r="AF52" s="401">
        <v>-18.086574074074075</v>
      </c>
      <c r="AG52" s="401">
        <v>0</v>
      </c>
      <c r="AH52" s="392">
        <v>956.77499999999998</v>
      </c>
      <c r="AI52" s="398">
        <v>19.447999999999979</v>
      </c>
      <c r="AJ52" s="398">
        <v>-29.424999999999955</v>
      </c>
      <c r="AK52" s="398">
        <v>16.395999999999958</v>
      </c>
    </row>
    <row r="53" spans="1:37" ht="15" customHeight="1" x14ac:dyDescent="0.2">
      <c r="A53" s="86"/>
      <c r="B53" s="2565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43.52</v>
      </c>
      <c r="I53" s="401">
        <v>0</v>
      </c>
      <c r="J53" s="401">
        <v>0</v>
      </c>
      <c r="K53" s="401">
        <v>17.061773148148148</v>
      </c>
      <c r="L53" s="392">
        <v>1646.8072268518517</v>
      </c>
      <c r="M53" s="392">
        <v>1845.4137910386166</v>
      </c>
      <c r="N53" s="401">
        <v>198.6065641867649</v>
      </c>
      <c r="O53" s="392">
        <v>1834.6510000000001</v>
      </c>
      <c r="P53" s="401">
        <v>187.84377314814833</v>
      </c>
      <c r="Q53" s="401">
        <v>0</v>
      </c>
      <c r="R53" s="401"/>
      <c r="S53" s="87"/>
      <c r="T53" s="374">
        <v>3</v>
      </c>
      <c r="U53" s="401">
        <v>202.27805504283356</v>
      </c>
      <c r="V53" s="401">
        <v>-116.39499999999998</v>
      </c>
      <c r="W53" s="401">
        <v>0</v>
      </c>
      <c r="X53" s="401">
        <v>84.6</v>
      </c>
      <c r="Y53" s="401">
        <v>0</v>
      </c>
      <c r="Z53" s="401">
        <v>0</v>
      </c>
      <c r="AA53" s="401">
        <v>15</v>
      </c>
      <c r="AB53" s="392">
        <v>1635.4689999999998</v>
      </c>
      <c r="AC53" s="401">
        <v>136.28908333333331</v>
      </c>
      <c r="AD53" s="401">
        <v>6.9509999999999996</v>
      </c>
      <c r="AE53" s="401">
        <v>17.061773148148148</v>
      </c>
      <c r="AF53" s="401">
        <v>-10.110773148148148</v>
      </c>
      <c r="AG53" s="401">
        <v>0</v>
      </c>
      <c r="AH53" s="392">
        <v>1563.277</v>
      </c>
      <c r="AI53" s="398">
        <v>-72.19199999999978</v>
      </c>
      <c r="AJ53" s="398">
        <v>19.447999999999979</v>
      </c>
      <c r="AK53" s="398">
        <v>-70.578999999999951</v>
      </c>
    </row>
    <row r="54" spans="1:37" ht="15" customHeight="1" x14ac:dyDescent="0.2">
      <c r="A54" s="86"/>
      <c r="B54" s="2565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44</v>
      </c>
      <c r="I54" s="401">
        <v>0</v>
      </c>
      <c r="J54" s="401">
        <v>0</v>
      </c>
      <c r="K54" s="401">
        <v>0.98029513888888886</v>
      </c>
      <c r="L54" s="392">
        <v>944.56270486111111</v>
      </c>
      <c r="M54" s="392">
        <v>856.36964950506115</v>
      </c>
      <c r="N54" s="401">
        <v>-88.193055356049967</v>
      </c>
      <c r="O54" s="392">
        <v>851.38400000000001</v>
      </c>
      <c r="P54" s="401">
        <v>-93.1787048611111</v>
      </c>
      <c r="Q54" s="401">
        <v>0</v>
      </c>
      <c r="R54" s="401"/>
      <c r="S54" s="87"/>
      <c r="T54" s="374">
        <v>5</v>
      </c>
      <c r="U54" s="401">
        <v>-18.58813923829598</v>
      </c>
      <c r="V54" s="401">
        <v>-19.009999999999991</v>
      </c>
      <c r="W54" s="401">
        <v>0</v>
      </c>
      <c r="X54" s="401">
        <v>13.1</v>
      </c>
      <c r="Y54" s="401">
        <v>0</v>
      </c>
      <c r="Z54" s="401">
        <v>0</v>
      </c>
      <c r="AA54" s="401">
        <v>5</v>
      </c>
      <c r="AB54" s="392">
        <v>835.64300000000003</v>
      </c>
      <c r="AC54" s="401">
        <v>69.636916666666664</v>
      </c>
      <c r="AD54" s="401">
        <v>2.6509999999999998</v>
      </c>
      <c r="AE54" s="401">
        <v>0.98029513888888886</v>
      </c>
      <c r="AF54" s="401">
        <v>1.6707048611111111</v>
      </c>
      <c r="AG54" s="401">
        <v>0</v>
      </c>
      <c r="AH54" s="392">
        <v>851.36400000000003</v>
      </c>
      <c r="AI54" s="398">
        <v>15.721000000000004</v>
      </c>
      <c r="AJ54" s="398">
        <v>-72.19199999999978</v>
      </c>
      <c r="AK54" s="398">
        <v>-18.703999999999951</v>
      </c>
    </row>
    <row r="55" spans="1:37" ht="15" customHeight="1" x14ac:dyDescent="0.2">
      <c r="A55" s="86"/>
      <c r="B55" s="256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64.63</v>
      </c>
      <c r="P55" s="401">
        <v>4.2299467592592563</v>
      </c>
      <c r="Q55" s="401">
        <v>0</v>
      </c>
      <c r="R55" s="401"/>
      <c r="S55" s="87"/>
      <c r="T55" s="374" t="s">
        <v>101</v>
      </c>
      <c r="U55" s="401">
        <v>0</v>
      </c>
      <c r="V55" s="401">
        <v>-3.8000000000010914E-2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64.628</v>
      </c>
      <c r="AI55" s="398">
        <v>-0.37199999999999989</v>
      </c>
      <c r="AJ55" s="398">
        <v>-145.41300000000007</v>
      </c>
      <c r="AK55" s="398">
        <v>-1.6000000000005343E-2</v>
      </c>
    </row>
    <row r="56" spans="1:37" ht="15" customHeight="1" x14ac:dyDescent="0.2">
      <c r="A56" s="86"/>
      <c r="B56" s="2565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134.4</v>
      </c>
      <c r="I56" s="401">
        <v>0</v>
      </c>
      <c r="J56" s="401">
        <v>0</v>
      </c>
      <c r="K56" s="401">
        <v>8.6634456018518513</v>
      </c>
      <c r="L56" s="392">
        <v>958.62855439814814</v>
      </c>
      <c r="M56" s="392">
        <v>952.93705964084552</v>
      </c>
      <c r="N56" s="401">
        <v>-5.6914947573026211</v>
      </c>
      <c r="O56" s="392">
        <v>947.33500000000004</v>
      </c>
      <c r="P56" s="401">
        <v>-11.293554398148103</v>
      </c>
      <c r="Q56" s="401">
        <v>0</v>
      </c>
      <c r="R56" s="401"/>
      <c r="S56" s="87"/>
      <c r="T56" s="374" t="s">
        <v>102</v>
      </c>
      <c r="U56" s="401">
        <v>-10.472000696537748</v>
      </c>
      <c r="V56" s="401">
        <v>-11.038000000000011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967.29200000000003</v>
      </c>
      <c r="AC56" s="401">
        <v>80.607666666666674</v>
      </c>
      <c r="AD56" s="401">
        <v>6.016</v>
      </c>
      <c r="AE56" s="401">
        <v>8.6634456018518513</v>
      </c>
      <c r="AF56" s="401">
        <v>-2.6474456018518513</v>
      </c>
      <c r="AG56" s="401">
        <v>0</v>
      </c>
      <c r="AH56" s="392">
        <v>947.31299999999999</v>
      </c>
      <c r="AI56" s="398">
        <v>-19.979000000000042</v>
      </c>
      <c r="AJ56" s="398">
        <v>0.66700000000000159</v>
      </c>
      <c r="AK56" s="398">
        <v>-10.701000000000022</v>
      </c>
    </row>
    <row r="57" spans="1:37" ht="15" hidden="1" customHeight="1" thickBot="1" x14ac:dyDescent="0.25">
      <c r="A57" s="86"/>
      <c r="B57" s="256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15.721000000000004</v>
      </c>
      <c r="AK57" s="398">
        <v>0</v>
      </c>
    </row>
    <row r="58" spans="1:37" ht="15" customHeight="1" thickBot="1" x14ac:dyDescent="0.25">
      <c r="A58" s="86"/>
      <c r="B58" s="2567" t="s">
        <v>85</v>
      </c>
      <c r="C58" s="89">
        <v>2</v>
      </c>
      <c r="D58" s="89">
        <v>995</v>
      </c>
      <c r="E58" s="192">
        <v>39.281000000000006</v>
      </c>
      <c r="F58" s="192">
        <v>0</v>
      </c>
      <c r="G58" s="192">
        <v>0</v>
      </c>
      <c r="H58" s="192">
        <v>24</v>
      </c>
      <c r="I58" s="192">
        <v>0</v>
      </c>
      <c r="J58" s="192">
        <v>0</v>
      </c>
      <c r="K58" s="192">
        <v>8.7498611111111089</v>
      </c>
      <c r="L58" s="190">
        <v>1001.5311388888888</v>
      </c>
      <c r="M58" s="190">
        <v>986.33735895058157</v>
      </c>
      <c r="N58" s="192">
        <v>-15.193779938307216</v>
      </c>
      <c r="O58" s="190">
        <v>980.61</v>
      </c>
      <c r="P58" s="192">
        <v>-20.921138888888777</v>
      </c>
      <c r="Q58" s="192">
        <v>0</v>
      </c>
      <c r="R58" s="192"/>
      <c r="S58" s="87"/>
      <c r="T58" s="89">
        <v>2</v>
      </c>
      <c r="U58" s="192">
        <v>-0.18598440789787674</v>
      </c>
      <c r="V58" s="192">
        <v>-2.1910000000000309</v>
      </c>
      <c r="W58" s="192">
        <v>0</v>
      </c>
      <c r="X58" s="192">
        <v>-0.3</v>
      </c>
      <c r="Y58" s="192">
        <v>0</v>
      </c>
      <c r="Z58" s="192">
        <v>0</v>
      </c>
      <c r="AA58" s="192">
        <v>0</v>
      </c>
      <c r="AB58" s="190">
        <v>1009.981</v>
      </c>
      <c r="AC58" s="192">
        <v>84.165083333333328</v>
      </c>
      <c r="AD58" s="192">
        <v>3.2</v>
      </c>
      <c r="AE58" s="192">
        <v>8.7498611111111089</v>
      </c>
      <c r="AF58" s="192">
        <v>-5.5498611111111087</v>
      </c>
      <c r="AG58" s="192">
        <v>0</v>
      </c>
      <c r="AH58" s="190">
        <v>980.55600000000004</v>
      </c>
      <c r="AI58" s="193">
        <v>-29.424999999999955</v>
      </c>
      <c r="AJ58" s="193">
        <v>-0.37199999999999989</v>
      </c>
      <c r="AK58" s="193">
        <v>-0.45299999999997453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9.9580000000000091</v>
      </c>
      <c r="F59" s="97">
        <v>7.3439999999999994</v>
      </c>
      <c r="G59" s="97">
        <v>0</v>
      </c>
      <c r="H59" s="97">
        <v>332.96000000000004</v>
      </c>
      <c r="I59" s="97">
        <v>0</v>
      </c>
      <c r="J59" s="97">
        <v>0</v>
      </c>
      <c r="K59" s="97">
        <v>102.09954050925924</v>
      </c>
      <c r="L59" s="97">
        <v>7557.2424594907416</v>
      </c>
      <c r="M59" s="97">
        <v>7945.3496307272908</v>
      </c>
      <c r="N59" s="97">
        <v>388.1071712365499</v>
      </c>
      <c r="O59" s="97">
        <v>7898.9279999999999</v>
      </c>
      <c r="P59" s="97">
        <v>341.68554050925832</v>
      </c>
      <c r="Q59" s="97">
        <v>7164.8739999999998</v>
      </c>
      <c r="R59" s="97">
        <v>734.05400000000009</v>
      </c>
      <c r="S59" s="449"/>
      <c r="T59" s="96" t="s">
        <v>81</v>
      </c>
      <c r="U59" s="97">
        <v>652.88351566550955</v>
      </c>
      <c r="V59" s="97">
        <v>-70.63300000000072</v>
      </c>
      <c r="W59" s="97">
        <v>0</v>
      </c>
      <c r="X59" s="97">
        <v>113.89999999999999</v>
      </c>
      <c r="Y59" s="97">
        <v>7.3439999999999994</v>
      </c>
      <c r="Z59" s="97">
        <v>0</v>
      </c>
      <c r="AA59" s="97">
        <v>18</v>
      </c>
      <c r="AB59" s="97">
        <v>7276.2420000000002</v>
      </c>
      <c r="AC59" s="97">
        <v>606.35349999999994</v>
      </c>
      <c r="AD59" s="97">
        <v>35.497</v>
      </c>
      <c r="AE59" s="97">
        <v>102.09954050925924</v>
      </c>
      <c r="AF59" s="97">
        <v>-66.602540509259242</v>
      </c>
      <c r="AG59" s="97">
        <v>0</v>
      </c>
      <c r="AH59" s="97">
        <v>7130.8289999999997</v>
      </c>
      <c r="AI59" s="98">
        <v>-145.41300000000047</v>
      </c>
      <c r="AJ59" s="95">
        <v>0.18299999999999272</v>
      </c>
      <c r="AK59" s="98">
        <v>-120.55000000000109</v>
      </c>
    </row>
    <row r="60" spans="1:37" ht="15" customHeight="1" x14ac:dyDescent="0.2">
      <c r="A60" s="86"/>
      <c r="B60" s="2565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0.8</v>
      </c>
      <c r="I60" s="401">
        <v>0</v>
      </c>
      <c r="J60" s="401">
        <v>0</v>
      </c>
      <c r="K60" s="401">
        <v>0</v>
      </c>
      <c r="L60" s="392">
        <v>157.88399999999999</v>
      </c>
      <c r="M60" s="392">
        <v>158.55199999999999</v>
      </c>
      <c r="N60" s="401">
        <v>0.66800000000000637</v>
      </c>
      <c r="O60" s="392">
        <v>158.55199999999999</v>
      </c>
      <c r="P60" s="401">
        <v>0.66800000000000637</v>
      </c>
      <c r="Q60" s="401">
        <v>0</v>
      </c>
      <c r="R60" s="401"/>
      <c r="S60" s="87"/>
      <c r="T60" s="374" t="s">
        <v>86</v>
      </c>
      <c r="U60" s="401">
        <v>1.0993277737998994</v>
      </c>
      <c r="V60" s="401">
        <v>0.85200000000000387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157.88399999999999</v>
      </c>
      <c r="AC60" s="401">
        <v>13.156999999999998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158.55099999999999</v>
      </c>
      <c r="AI60" s="398">
        <v>0.66700000000000159</v>
      </c>
      <c r="AJ60" s="398">
        <v>0</v>
      </c>
      <c r="AK60" s="398">
        <v>1.978999999999985</v>
      </c>
    </row>
    <row r="61" spans="1:37" ht="15" customHeight="1" x14ac:dyDescent="0.2">
      <c r="A61" s="86"/>
      <c r="B61" s="256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0.16</v>
      </c>
      <c r="I61" s="401">
        <v>0</v>
      </c>
      <c r="J61" s="401">
        <v>0</v>
      </c>
      <c r="K61" s="401">
        <v>0</v>
      </c>
      <c r="L61" s="392">
        <v>69.84</v>
      </c>
      <c r="M61" s="392">
        <v>70.025000000000006</v>
      </c>
      <c r="N61" s="401">
        <v>0.18500000000000227</v>
      </c>
      <c r="O61" s="392">
        <v>70.025000000000006</v>
      </c>
      <c r="P61" s="401">
        <v>0.18500000000000227</v>
      </c>
      <c r="Q61" s="401">
        <v>0</v>
      </c>
      <c r="R61" s="401"/>
      <c r="S61" s="87"/>
      <c r="T61" s="374" t="s">
        <v>103</v>
      </c>
      <c r="U61" s="401">
        <v>0.38911832738423868</v>
      </c>
      <c r="V61" s="401">
        <v>2.7420000000000044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69.84</v>
      </c>
      <c r="AC61" s="401">
        <v>5.82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70.022999999999996</v>
      </c>
      <c r="AI61" s="398">
        <v>0.18299999999999272</v>
      </c>
      <c r="AJ61" s="398">
        <v>0</v>
      </c>
      <c r="AK61" s="398">
        <v>0.77599999999999625</v>
      </c>
    </row>
    <row r="62" spans="1:37" ht="15" customHeight="1" x14ac:dyDescent="0.2">
      <c r="A62" s="86"/>
      <c r="B62" s="256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-10.945999999999913</v>
      </c>
      <c r="AK62" s="398">
        <v>0</v>
      </c>
    </row>
    <row r="63" spans="1:37" ht="15" customHeight="1" x14ac:dyDescent="0.2">
      <c r="A63" s="86"/>
      <c r="B63" s="256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-10.095999999999918</v>
      </c>
      <c r="AK63" s="398">
        <v>0</v>
      </c>
    </row>
    <row r="64" spans="1:37" ht="15" customHeight="1" thickBot="1" x14ac:dyDescent="0.25">
      <c r="A64" s="86"/>
      <c r="B64" s="2567" t="s">
        <v>93</v>
      </c>
      <c r="C64" s="89"/>
      <c r="D64" s="89">
        <v>6180</v>
      </c>
      <c r="E64" s="192">
        <v>14.112</v>
      </c>
      <c r="F64" s="192">
        <v>285</v>
      </c>
      <c r="G64" s="192">
        <v>0</v>
      </c>
      <c r="H64" s="192">
        <v>176</v>
      </c>
      <c r="I64" s="192">
        <v>0</v>
      </c>
      <c r="J64" s="192">
        <v>0</v>
      </c>
      <c r="K64" s="192">
        <v>13.399844907407406</v>
      </c>
      <c r="L64" s="190">
        <v>6289.7121550925931</v>
      </c>
      <c r="M64" s="190">
        <v>6229.8809874389999</v>
      </c>
      <c r="N64" s="192">
        <v>-59.831167653593184</v>
      </c>
      <c r="O64" s="190">
        <v>6193.7089999999998</v>
      </c>
      <c r="P64" s="192">
        <v>-96.003155092593261</v>
      </c>
      <c r="Q64" s="192">
        <v>0</v>
      </c>
      <c r="R64" s="192"/>
      <c r="S64" s="87"/>
      <c r="T64" s="89" t="s">
        <v>105</v>
      </c>
      <c r="U64" s="192">
        <v>-801.99740799849951</v>
      </c>
      <c r="V64" s="192">
        <v>-2.6000000000003638</v>
      </c>
      <c r="W64" s="192">
        <v>-9.359</v>
      </c>
      <c r="X64" s="192">
        <v>0</v>
      </c>
      <c r="Y64" s="192">
        <v>0</v>
      </c>
      <c r="Z64" s="192">
        <v>0</v>
      </c>
      <c r="AA64" s="192">
        <v>207</v>
      </c>
      <c r="AB64" s="190">
        <v>7015.7529999999997</v>
      </c>
      <c r="AC64" s="192">
        <v>584.64608333333331</v>
      </c>
      <c r="AD64" s="192">
        <v>5.27</v>
      </c>
      <c r="AE64" s="192">
        <v>13.399844907407406</v>
      </c>
      <c r="AF64" s="192">
        <v>-8.1298449074074064</v>
      </c>
      <c r="AG64" s="192">
        <v>-9.359</v>
      </c>
      <c r="AH64" s="190">
        <v>7004.8069999999998</v>
      </c>
      <c r="AI64" s="193">
        <v>-10.945999999999913</v>
      </c>
      <c r="AJ64" s="193">
        <v>-178.7683147242559</v>
      </c>
      <c r="AK64" s="193">
        <v>12.229999999999563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285</v>
      </c>
      <c r="G65" s="97">
        <v>0</v>
      </c>
      <c r="H65" s="97">
        <v>176.96</v>
      </c>
      <c r="I65" s="97">
        <v>0</v>
      </c>
      <c r="J65" s="97">
        <v>0</v>
      </c>
      <c r="K65" s="97">
        <v>13.399844907407406</v>
      </c>
      <c r="L65" s="119">
        <v>6517.4361550925933</v>
      </c>
      <c r="M65" s="119">
        <v>6458.4579874390001</v>
      </c>
      <c r="N65" s="97">
        <v>-58.978167653593175</v>
      </c>
      <c r="O65" s="119">
        <v>6422.2860000000001</v>
      </c>
      <c r="P65" s="97">
        <v>-95.150155092593195</v>
      </c>
      <c r="Q65" s="97">
        <v>7199.9540000000006</v>
      </c>
      <c r="R65" s="97">
        <v>-777.66800000000057</v>
      </c>
      <c r="S65" s="449"/>
      <c r="T65" s="96" t="s">
        <v>88</v>
      </c>
      <c r="U65" s="97">
        <v>-800.5089618973152</v>
      </c>
      <c r="V65" s="97">
        <v>0.99399999999968713</v>
      </c>
      <c r="W65" s="97">
        <v>-9.359</v>
      </c>
      <c r="X65" s="97">
        <v>0</v>
      </c>
      <c r="Y65" s="97">
        <v>0</v>
      </c>
      <c r="Z65" s="97">
        <v>0</v>
      </c>
      <c r="AA65" s="97">
        <v>207</v>
      </c>
      <c r="AB65" s="119">
        <v>7243.4769999999999</v>
      </c>
      <c r="AC65" s="97">
        <v>603.62308333333328</v>
      </c>
      <c r="AD65" s="97">
        <v>9.9849999999999994</v>
      </c>
      <c r="AE65" s="97">
        <v>13.399844907407406</v>
      </c>
      <c r="AF65" s="97">
        <v>-3.4148449074074065</v>
      </c>
      <c r="AG65" s="97">
        <v>-9.359</v>
      </c>
      <c r="AH65" s="119">
        <v>7233.3809999999994</v>
      </c>
      <c r="AI65" s="98">
        <v>-10.096000000000458</v>
      </c>
      <c r="AJ65" s="95">
        <v>0</v>
      </c>
      <c r="AK65" s="98">
        <v>14.984999999998763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60.118000000000009</v>
      </c>
      <c r="F66" s="108">
        <v>292.34399999999999</v>
      </c>
      <c r="G66" s="108">
        <v>0</v>
      </c>
      <c r="H66" s="108">
        <v>644.00000000000011</v>
      </c>
      <c r="I66" s="108">
        <v>0</v>
      </c>
      <c r="J66" s="442">
        <v>0</v>
      </c>
      <c r="K66" s="108">
        <v>158.89921527777776</v>
      </c>
      <c r="L66" s="108">
        <v>19964.562784722224</v>
      </c>
      <c r="M66" s="108">
        <v>20192.332303442032</v>
      </c>
      <c r="N66" s="108">
        <v>227.76951871980782</v>
      </c>
      <c r="O66" s="108">
        <v>20109.738685275741</v>
      </c>
      <c r="P66" s="108">
        <v>145.17590055351684</v>
      </c>
      <c r="Q66" s="108">
        <v>20371.624</v>
      </c>
      <c r="R66" s="108">
        <v>-261.88531472425893</v>
      </c>
      <c r="S66" s="109"/>
      <c r="T66" s="105" t="s">
        <v>287</v>
      </c>
      <c r="U66" s="108">
        <v>-141.60446295706333</v>
      </c>
      <c r="V66" s="108">
        <v>-63.618016725258713</v>
      </c>
      <c r="W66" s="108">
        <v>-9.359</v>
      </c>
      <c r="X66" s="108">
        <v>-18.600000000000009</v>
      </c>
      <c r="Y66" s="108">
        <v>7.3439999999999994</v>
      </c>
      <c r="Z66" s="108">
        <v>-15</v>
      </c>
      <c r="AA66" s="108">
        <v>251</v>
      </c>
      <c r="AB66" s="106">
        <v>20331.503000000001</v>
      </c>
      <c r="AC66" s="108">
        <v>1694.2919166666666</v>
      </c>
      <c r="AD66" s="108">
        <v>67.225999999999999</v>
      </c>
      <c r="AE66" s="442">
        <v>158.89921527777776</v>
      </c>
      <c r="AF66" s="108">
        <v>-91.673215277777757</v>
      </c>
      <c r="AG66" s="108">
        <v>-9.359</v>
      </c>
      <c r="AH66" s="108">
        <v>20152.73468527574</v>
      </c>
      <c r="AI66" s="108">
        <v>-178.76831472426056</v>
      </c>
      <c r="AJ66" s="110">
        <v>0</v>
      </c>
      <c r="AK66" s="108">
        <v>-99.544016725260008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3.0290000000000248</v>
      </c>
      <c r="F68" s="108">
        <v>557.34400000000005</v>
      </c>
      <c r="G68" s="106">
        <v>0</v>
      </c>
      <c r="H68" s="106">
        <v>800.11870967741947</v>
      </c>
      <c r="I68" s="106">
        <v>0</v>
      </c>
      <c r="J68" s="447">
        <v>0</v>
      </c>
      <c r="K68" s="106">
        <v>274.09459143518518</v>
      </c>
      <c r="L68" s="106">
        <v>30352.159698887397</v>
      </c>
      <c r="M68" s="106">
        <v>30157.615292509348</v>
      </c>
      <c r="N68" s="108">
        <v>-194.54440637804873</v>
      </c>
      <c r="O68" s="106">
        <v>30357.560220446867</v>
      </c>
      <c r="P68" s="108">
        <v>5.4005215594697802</v>
      </c>
      <c r="Q68" s="106">
        <v>30695.544999999998</v>
      </c>
      <c r="R68" s="108">
        <v>-337.98477955313319</v>
      </c>
      <c r="S68" s="109"/>
      <c r="T68" s="105" t="s">
        <v>288</v>
      </c>
      <c r="U68" s="108">
        <v>-100.10426994793411</v>
      </c>
      <c r="V68" s="108">
        <v>-45.618016725258713</v>
      </c>
      <c r="W68" s="108">
        <v>-9.359</v>
      </c>
      <c r="X68" s="108">
        <v>-65.559449999999998</v>
      </c>
      <c r="Y68" s="106">
        <v>22.344000000000001</v>
      </c>
      <c r="Z68" s="120">
        <v>-15</v>
      </c>
      <c r="AA68" s="108">
        <v>232.14</v>
      </c>
      <c r="AB68" s="107">
        <v>30518.475840322582</v>
      </c>
      <c r="AC68" s="106">
        <v>2533.6067053470979</v>
      </c>
      <c r="AD68" s="106">
        <v>195.22300000000001</v>
      </c>
      <c r="AE68" s="106">
        <v>274.09459143518518</v>
      </c>
      <c r="AF68" s="106">
        <v>-78.871591435185167</v>
      </c>
      <c r="AG68" s="108">
        <v>-9.359</v>
      </c>
      <c r="AH68" s="106">
        <v>30234.73468527574</v>
      </c>
      <c r="AI68" s="108">
        <v>-283.74115504684232</v>
      </c>
      <c r="AJ68" s="169" t="e">
        <v>#VALUE!</v>
      </c>
      <c r="AK68" s="108">
        <v>-81.544016725260008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7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7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70" t="s">
        <v>322</v>
      </c>
      <c r="Y72" s="2570" t="s">
        <v>323</v>
      </c>
      <c r="Z72" s="331" t="s">
        <v>324</v>
      </c>
      <c r="AA72" s="2570" t="s">
        <v>325</v>
      </c>
      <c r="AB72" s="333" t="s">
        <v>317</v>
      </c>
      <c r="AC72" s="257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78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71" t="s">
        <v>316</v>
      </c>
      <c r="Y73" s="2571" t="s">
        <v>327</v>
      </c>
      <c r="Z73" s="332" t="s">
        <v>328</v>
      </c>
      <c r="AA73" s="2571" t="s">
        <v>316</v>
      </c>
      <c r="AB73" s="334" t="s">
        <v>316</v>
      </c>
      <c r="AC73" s="257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78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6185.0975000000026</v>
      </c>
      <c r="N76" s="404">
        <v>87.209500000002663</v>
      </c>
      <c r="O76" s="403">
        <v>2</v>
      </c>
      <c r="P76" s="404">
        <v>22.585000000001855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7.0894214061263776</v>
      </c>
      <c r="AA76" s="267">
        <v>26.146313113022821</v>
      </c>
      <c r="AB76" s="267">
        <v>32.308999999999997</v>
      </c>
      <c r="AC76" s="336">
        <v>6.1626868869771769</v>
      </c>
      <c r="AD76" s="336">
        <v>5.5230000000000032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40.777999999999992</v>
      </c>
      <c r="F77" s="382">
        <v>0</v>
      </c>
      <c r="G77" s="382">
        <v>0</v>
      </c>
      <c r="H77" s="382">
        <v>0</v>
      </c>
      <c r="I77" s="382">
        <v>39.033136574074071</v>
      </c>
      <c r="J77" s="382">
        <v>0</v>
      </c>
      <c r="K77" s="382">
        <v>270</v>
      </c>
      <c r="L77" s="381">
        <v>8311.7448634259272</v>
      </c>
      <c r="M77" s="381">
        <v>8028</v>
      </c>
      <c r="N77" s="382">
        <v>-283.74486342592718</v>
      </c>
      <c r="O77" s="381">
        <v>4</v>
      </c>
      <c r="P77" s="382">
        <v>22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0.66494150391799212</v>
      </c>
      <c r="AA77" s="384">
        <v>16.472933270382821</v>
      </c>
      <c r="AB77" s="384">
        <v>12.818</v>
      </c>
      <c r="AC77" s="383">
        <v>-3.6549332703828217</v>
      </c>
      <c r="AD77" s="182">
        <v>-1.6130000000000013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-3.1493687000000108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8.0513888888888907</v>
      </c>
      <c r="J78" s="382">
        <v>0</v>
      </c>
      <c r="K78" s="382">
        <v>150</v>
      </c>
      <c r="L78" s="381">
        <v>7241.9486111111109</v>
      </c>
      <c r="M78" s="381">
        <v>7296</v>
      </c>
      <c r="N78" s="382">
        <v>54.051388888889051</v>
      </c>
      <c r="O78" s="381">
        <v>7</v>
      </c>
      <c r="P78" s="382">
        <v>48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2.5139138330073033E-2</v>
      </c>
      <c r="AA78" s="384">
        <v>45.974860861669924</v>
      </c>
      <c r="AB78" s="384">
        <v>36.651000000000003</v>
      </c>
      <c r="AC78" s="383">
        <v>-9.323860861669921</v>
      </c>
      <c r="AD78" s="383">
        <v>-8.1160000000000032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-250.53200000000001</v>
      </c>
      <c r="F79" s="382">
        <v>0</v>
      </c>
      <c r="G79" s="382">
        <v>0</v>
      </c>
      <c r="H79" s="382">
        <v>0</v>
      </c>
      <c r="I79" s="382">
        <v>73.047650462962963</v>
      </c>
      <c r="J79" s="382">
        <v>0</v>
      </c>
      <c r="K79" s="382">
        <v>1650</v>
      </c>
      <c r="L79" s="381">
        <v>11576.420349537038</v>
      </c>
      <c r="M79" s="381">
        <v>11634.103800000001</v>
      </c>
      <c r="N79" s="382">
        <v>57.683450462962355</v>
      </c>
      <c r="O79" s="381"/>
      <c r="P79" s="382">
        <v>-82.417899999998554</v>
      </c>
      <c r="Q79" s="187"/>
      <c r="R79" s="2899" t="s">
        <v>41</v>
      </c>
      <c r="S79" s="2900"/>
      <c r="T79" s="2900"/>
      <c r="U79" s="2900"/>
      <c r="V79" s="374"/>
      <c r="W79" s="383">
        <v>-1825.3187675956005</v>
      </c>
      <c r="X79" s="383">
        <v>135</v>
      </c>
      <c r="Y79" s="383">
        <v>-1.8253187675956006</v>
      </c>
      <c r="Z79" s="383">
        <v>5.0486454949641253</v>
      </c>
      <c r="AA79" s="384">
        <v>128.12603573744028</v>
      </c>
      <c r="AB79" s="384">
        <v>128.38400000000001</v>
      </c>
      <c r="AC79" s="383">
        <v>0.2579642625597387</v>
      </c>
      <c r="AD79" s="383">
        <v>-0.95100000000000762</v>
      </c>
      <c r="AE79" s="384">
        <v>129</v>
      </c>
      <c r="AF79" s="383">
        <v>131.149</v>
      </c>
      <c r="AG79" s="383">
        <v>2.1490000000000009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10046.199000000001</v>
      </c>
      <c r="M80" s="381">
        <v>10109.236799999999</v>
      </c>
      <c r="N80" s="382">
        <v>63.037799999998242</v>
      </c>
      <c r="O80" s="381">
        <v>11</v>
      </c>
      <c r="P80" s="382">
        <v>240.66879999999765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0</v>
      </c>
      <c r="AA80" s="384">
        <v>49.661939215139213</v>
      </c>
      <c r="AB80" s="384">
        <v>53.231000000000002</v>
      </c>
      <c r="AC80" s="383">
        <v>3.5690607848607883</v>
      </c>
      <c r="AD80" s="383">
        <v>-7.5710000000000051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15.716400462962961</v>
      </c>
      <c r="J81" s="382">
        <v>0</v>
      </c>
      <c r="K81" s="382">
        <v>0</v>
      </c>
      <c r="L81" s="381">
        <v>15719.024599537037</v>
      </c>
      <c r="M81" s="381">
        <v>15872.452000000001</v>
      </c>
      <c r="N81" s="382">
        <v>153.42740046296421</v>
      </c>
      <c r="O81" s="381">
        <v>13</v>
      </c>
      <c r="P81" s="382">
        <v>-5.5889999999999418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1.1456606256199689E-2</v>
      </c>
      <c r="AA81" s="384">
        <v>70.630647092371802</v>
      </c>
      <c r="AB81" s="384">
        <v>69.183999999999997</v>
      </c>
      <c r="AC81" s="383">
        <v>-1.4466470923718049</v>
      </c>
      <c r="AD81" s="182">
        <v>-1.5009999999999906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17.41041666666667</v>
      </c>
      <c r="J82" s="157">
        <v>0</v>
      </c>
      <c r="K82" s="157">
        <v>105</v>
      </c>
      <c r="L82" s="153">
        <v>6472.5895833333334</v>
      </c>
      <c r="M82" s="153">
        <v>6510.838099999999</v>
      </c>
      <c r="N82" s="157">
        <v>38.248516666665637</v>
      </c>
      <c r="O82" s="153">
        <v>15</v>
      </c>
      <c r="P82" s="157">
        <v>65.676199999999881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2.6113402246497906E-2</v>
      </c>
      <c r="AA82" s="185">
        <v>41.558394191476545</v>
      </c>
      <c r="AB82" s="185">
        <v>44.138000000000005</v>
      </c>
      <c r="AC82" s="383">
        <v>2.5796058085234606</v>
      </c>
      <c r="AD82" s="182">
        <v>-1.0000000000047748E-3</v>
      </c>
      <c r="AE82" s="185">
        <v>250.49</v>
      </c>
      <c r="AF82" s="383">
        <v>254.304</v>
      </c>
      <c r="AG82" s="383">
        <v>3.813999999999993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-235.92600000000004</v>
      </c>
      <c r="F83" s="150">
        <v>0</v>
      </c>
      <c r="G83" s="150">
        <v>3</v>
      </c>
      <c r="H83" s="150">
        <v>0</v>
      </c>
      <c r="I83" s="150">
        <v>153.25899305555555</v>
      </c>
      <c r="J83" s="150">
        <v>0</v>
      </c>
      <c r="K83" s="150">
        <v>2575</v>
      </c>
      <c r="L83" s="285">
        <v>65468.815006944445</v>
      </c>
      <c r="M83" s="285">
        <v>65635.728199999998</v>
      </c>
      <c r="N83" s="150">
        <v>166.91319305555498</v>
      </c>
      <c r="O83" s="285" t="s">
        <v>40</v>
      </c>
      <c r="P83" s="150">
        <v>310.9230999999927</v>
      </c>
      <c r="Q83" s="187"/>
      <c r="R83" s="2905" t="s">
        <v>40</v>
      </c>
      <c r="S83" s="2906"/>
      <c r="T83" s="2906"/>
      <c r="U83" s="2907"/>
      <c r="V83" s="179"/>
      <c r="W83" s="180">
        <v>-163.15896665532546</v>
      </c>
      <c r="X83" s="180">
        <v>391.59999999999997</v>
      </c>
      <c r="Y83" s="180">
        <v>-0.16315896665532545</v>
      </c>
      <c r="Z83" s="180">
        <v>12.865717551841266</v>
      </c>
      <c r="AA83" s="180">
        <v>378.57112348150343</v>
      </c>
      <c r="AB83" s="180">
        <v>376.71500000000003</v>
      </c>
      <c r="AC83" s="180">
        <v>-1.8561234815033831</v>
      </c>
      <c r="AD83" s="180">
        <v>-14.230000000000018</v>
      </c>
      <c r="AE83" s="180">
        <v>379.49</v>
      </c>
      <c r="AF83" s="180">
        <v>385.45299999999997</v>
      </c>
      <c r="AG83" s="180">
        <v>5.9629999999999654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143.92833333333334</v>
      </c>
      <c r="J84" s="382">
        <v>0</v>
      </c>
      <c r="K84" s="382">
        <v>315</v>
      </c>
      <c r="L84" s="381">
        <v>3242.0716666666667</v>
      </c>
      <c r="M84" s="381">
        <v>3402.7840000000001</v>
      </c>
      <c r="N84" s="382">
        <v>160.71233333333339</v>
      </c>
      <c r="O84" s="381">
        <v>1</v>
      </c>
      <c r="P84" s="382">
        <v>-153.09999999999991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0.22229289307419028</v>
      </c>
      <c r="AA84" s="267">
        <v>13.984703154638112</v>
      </c>
      <c r="AB84" s="267">
        <v>14.655000000000001</v>
      </c>
      <c r="AC84" s="383">
        <v>0.67029684536188938</v>
      </c>
      <c r="AD84" s="182">
        <v>1.3129999999999988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2.9492720000000001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4516.0552000000007</v>
      </c>
      <c r="N85" s="382">
        <v>-50.944799999999304</v>
      </c>
      <c r="O85" s="381">
        <v>2</v>
      </c>
      <c r="P85" s="382">
        <v>-25.292799999999261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2.66</v>
      </c>
      <c r="AC85" s="383">
        <v>0.26000000000000023</v>
      </c>
      <c r="AD85" s="182">
        <v>0.22299999999999986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1.9102029999999999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6464.4586620370374</v>
      </c>
      <c r="M86" s="381">
        <v>6642.42</v>
      </c>
      <c r="N86" s="382">
        <v>177.96133796296272</v>
      </c>
      <c r="O86" s="381">
        <v>3</v>
      </c>
      <c r="P86" s="382">
        <v>22.456000000000131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19.887999999999998</v>
      </c>
      <c r="AC86" s="383">
        <v>-2.6399694717022335</v>
      </c>
      <c r="AD86" s="182">
        <v>-0.57999999999999829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4.8594749999999998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9.9998842592592592</v>
      </c>
      <c r="J87" s="382">
        <v>0</v>
      </c>
      <c r="K87" s="382">
        <v>462</v>
      </c>
      <c r="L87" s="381">
        <v>5556.6081157407407</v>
      </c>
      <c r="M87" s="381">
        <v>5570.7345000000005</v>
      </c>
      <c r="N87" s="382">
        <v>14.126384259259794</v>
      </c>
      <c r="O87" s="381" t="s">
        <v>44</v>
      </c>
      <c r="P87" s="382">
        <v>-25.171699999998964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32.820999999999998</v>
      </c>
      <c r="AC87" s="383">
        <v>-8.3559071368736753</v>
      </c>
      <c r="AD87" s="182">
        <v>4.6779999999999973</v>
      </c>
      <c r="AE87" s="384">
        <v>77</v>
      </c>
      <c r="AF87" s="383">
        <v>71.048000000000002</v>
      </c>
      <c r="AG87" s="383">
        <v>-5.9519999999999982</v>
      </c>
      <c r="AH87" s="2915" t="s">
        <v>36</v>
      </c>
      <c r="AI87" s="2939" t="s">
        <v>36</v>
      </c>
      <c r="AJ87" s="366" t="s">
        <v>36</v>
      </c>
      <c r="AK87" s="361">
        <v>0.61747499999999977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42.646000000000001</v>
      </c>
      <c r="F88" s="382">
        <v>0</v>
      </c>
      <c r="G88" s="382">
        <v>0</v>
      </c>
      <c r="H88" s="382">
        <v>0</v>
      </c>
      <c r="I88" s="382">
        <v>34.519594907407409</v>
      </c>
      <c r="J88" s="382">
        <v>-50</v>
      </c>
      <c r="K88" s="382">
        <v>0</v>
      </c>
      <c r="L88" s="381">
        <v>5408.126405092592</v>
      </c>
      <c r="M88" s="381">
        <v>5376</v>
      </c>
      <c r="N88" s="382">
        <v>-32.126405092591995</v>
      </c>
      <c r="O88" s="381" t="s">
        <v>46</v>
      </c>
      <c r="P88" s="382">
        <v>-83.300000000000182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-922.96033644990553</v>
      </c>
      <c r="X88" s="383">
        <v>80.5</v>
      </c>
      <c r="Y88" s="383">
        <v>-0.92296033644990549</v>
      </c>
      <c r="Z88" s="383">
        <v>0.21936076518256897</v>
      </c>
      <c r="AA88" s="384">
        <v>79.357678898367524</v>
      </c>
      <c r="AB88" s="384">
        <v>72.911000000000001</v>
      </c>
      <c r="AC88" s="383">
        <v>-6.4466788983675229</v>
      </c>
      <c r="AD88" s="383">
        <v>3.6020000000000039</v>
      </c>
      <c r="AE88" s="384">
        <v>75.405000000000001</v>
      </c>
      <c r="AF88" s="383">
        <v>73.966999999999999</v>
      </c>
      <c r="AG88" s="383">
        <v>-1.4380000000000024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8517.9660000000003</v>
      </c>
      <c r="M89" s="381">
        <v>8385.0675999999985</v>
      </c>
      <c r="N89" s="382">
        <v>-132.89840000000186</v>
      </c>
      <c r="O89" s="381">
        <v>4</v>
      </c>
      <c r="P89" s="382">
        <v>-147.88760000000184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21.192</v>
      </c>
      <c r="AC89" s="383">
        <v>-0.85445380739081855</v>
      </c>
      <c r="AD89" s="383">
        <v>0.55499999999999972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67.872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306.96091435185184</v>
      </c>
      <c r="J90" s="382">
        <v>0</v>
      </c>
      <c r="K90" s="382">
        <v>0</v>
      </c>
      <c r="L90" s="381">
        <v>9293.0390856481481</v>
      </c>
      <c r="M90" s="381">
        <v>9223.7755999999972</v>
      </c>
      <c r="N90" s="382">
        <v>-69.26348564815089</v>
      </c>
      <c r="O90" s="381">
        <v>6</v>
      </c>
      <c r="P90" s="382">
        <v>-177.46520000000237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8.3787520875093405E-2</v>
      </c>
      <c r="AA90" s="384">
        <v>9.9162124791249067</v>
      </c>
      <c r="AB90" s="384">
        <v>10.338999999999999</v>
      </c>
      <c r="AC90" s="383">
        <v>0.42278752087509197</v>
      </c>
      <c r="AD90" s="182">
        <v>0.12900000000000134</v>
      </c>
      <c r="AE90" s="384">
        <v>30</v>
      </c>
      <c r="AF90" s="383">
        <v>29.882999999999999</v>
      </c>
      <c r="AG90" s="383">
        <v>-0.11700000000000088</v>
      </c>
      <c r="AH90" s="2895" t="s">
        <v>337</v>
      </c>
      <c r="AI90" s="2912" t="s">
        <v>337</v>
      </c>
      <c r="AJ90" s="405" t="s">
        <v>337</v>
      </c>
      <c r="AK90" s="379">
        <v>47.477337300000002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2365</v>
      </c>
      <c r="N91" s="155">
        <v>39</v>
      </c>
      <c r="O91" s="381" t="s">
        <v>50</v>
      </c>
      <c r="P91" s="155">
        <v>66.399999999999636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8.7880000000000003</v>
      </c>
      <c r="AC91" s="383">
        <v>1.2880000000000003</v>
      </c>
      <c r="AD91" s="383">
        <v>0.11800000000000033</v>
      </c>
      <c r="AE91" s="384">
        <v>7.3100000000000005</v>
      </c>
      <c r="AF91" s="383">
        <v>8.8170000000000002</v>
      </c>
      <c r="AG91" s="383">
        <v>1.5069999999999997</v>
      </c>
      <c r="AH91" s="2895" t="s">
        <v>338</v>
      </c>
      <c r="AI91" s="2912" t="s">
        <v>338</v>
      </c>
      <c r="AJ91" s="405" t="s">
        <v>338</v>
      </c>
      <c r="AK91" s="379">
        <v>31.181294000000001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1.9794444444444399</v>
      </c>
      <c r="J92" s="382">
        <v>0</v>
      </c>
      <c r="K92" s="382">
        <v>248</v>
      </c>
      <c r="L92" s="381">
        <v>6546.0205555555558</v>
      </c>
      <c r="M92" s="381">
        <v>6914.6109999999999</v>
      </c>
      <c r="N92" s="382">
        <v>368.59044444444407</v>
      </c>
      <c r="O92" s="381" t="s">
        <v>52</v>
      </c>
      <c r="P92" s="382">
        <v>295.54899999999998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0.29309790369628502</v>
      </c>
      <c r="AA92" s="384">
        <v>41.706902096303715</v>
      </c>
      <c r="AB92" s="384">
        <v>46.637999999999998</v>
      </c>
      <c r="AC92" s="383">
        <v>4.9310979036962834</v>
      </c>
      <c r="AD92" s="182">
        <v>1.7000000000000028</v>
      </c>
      <c r="AE92" s="384">
        <v>42</v>
      </c>
      <c r="AF92" s="383">
        <v>47.728999999999999</v>
      </c>
      <c r="AG92" s="383">
        <v>5.7289999999999992</v>
      </c>
      <c r="AH92" s="2895" t="s">
        <v>357</v>
      </c>
      <c r="AI92" s="2912" t="s">
        <v>357</v>
      </c>
      <c r="AJ92" s="406" t="s">
        <v>357</v>
      </c>
      <c r="AK92" s="379">
        <v>78.658631299999996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-167.32399999999996</v>
      </c>
      <c r="F93" s="150">
        <v>0</v>
      </c>
      <c r="G93" s="150">
        <v>202</v>
      </c>
      <c r="H93" s="150">
        <v>0</v>
      </c>
      <c r="I93" s="150">
        <v>727.38550925925915</v>
      </c>
      <c r="J93" s="150">
        <v>-50</v>
      </c>
      <c r="K93" s="150">
        <v>1994</v>
      </c>
      <c r="L93" s="285">
        <v>51921.290490740743</v>
      </c>
      <c r="M93" s="285">
        <v>52396.447899999992</v>
      </c>
      <c r="N93" s="150">
        <v>475.15740925925593</v>
      </c>
      <c r="O93" s="285" t="s">
        <v>47</v>
      </c>
      <c r="P93" s="150">
        <v>-227.81230000000505</v>
      </c>
      <c r="Q93" s="187"/>
      <c r="R93" s="2905" t="s">
        <v>47</v>
      </c>
      <c r="S93" s="2906"/>
      <c r="T93" s="2906"/>
      <c r="U93" s="2907"/>
      <c r="V93" s="179"/>
      <c r="W93" s="180">
        <v>-6.632332606100384</v>
      </c>
      <c r="X93" s="180">
        <v>242</v>
      </c>
      <c r="Y93" s="180">
        <v>-6.6323326061003838E-3</v>
      </c>
      <c r="Z93" s="180">
        <v>1.3765406229929238</v>
      </c>
      <c r="AA93" s="180">
        <v>240.61682704440099</v>
      </c>
      <c r="AB93" s="180">
        <v>229.89200000000002</v>
      </c>
      <c r="AC93" s="180">
        <v>-10.724827044400985</v>
      </c>
      <c r="AD93" s="180">
        <v>11.737999999999971</v>
      </c>
      <c r="AE93" s="180">
        <v>231.715</v>
      </c>
      <c r="AF93" s="180">
        <v>231.44400000000002</v>
      </c>
      <c r="AG93" s="180">
        <v>-0.27099999999998658</v>
      </c>
      <c r="AH93" s="2893" t="s">
        <v>36</v>
      </c>
      <c r="AI93" s="2940" t="s">
        <v>36</v>
      </c>
      <c r="AJ93" s="407" t="s">
        <v>36</v>
      </c>
      <c r="AK93" s="379">
        <v>10.786631299999996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202</v>
      </c>
      <c r="H94" s="280">
        <v>0</v>
      </c>
      <c r="I94" s="280">
        <v>383.92555555555555</v>
      </c>
      <c r="J94" s="280">
        <v>0</v>
      </c>
      <c r="K94" s="280">
        <v>1154</v>
      </c>
      <c r="L94" s="279">
        <v>19830.138444444445</v>
      </c>
      <c r="M94" s="279">
        <v>20131.993699999999</v>
      </c>
      <c r="N94" s="280">
        <v>301.8552555555566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-403.25</v>
      </c>
      <c r="F95" s="280">
        <v>0</v>
      </c>
      <c r="G95" s="280">
        <v>205</v>
      </c>
      <c r="H95" s="280">
        <v>0</v>
      </c>
      <c r="I95" s="280">
        <v>880.64450231481464</v>
      </c>
      <c r="J95" s="280">
        <v>-50</v>
      </c>
      <c r="K95" s="280">
        <v>4569</v>
      </c>
      <c r="L95" s="279">
        <v>117390.10549768519</v>
      </c>
      <c r="M95" s="279">
        <v>118032.17609999998</v>
      </c>
      <c r="N95" s="280">
        <v>642.07060231481091</v>
      </c>
      <c r="O95" s="279"/>
      <c r="P95" s="280">
        <v>83.110799999980372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78.673000000000002</v>
      </c>
      <c r="F97" s="280">
        <v>0</v>
      </c>
      <c r="G97" s="280">
        <v>15</v>
      </c>
      <c r="H97" s="280">
        <v>0</v>
      </c>
      <c r="I97" s="280">
        <v>96.653715277777778</v>
      </c>
      <c r="J97" s="280">
        <v>-35</v>
      </c>
      <c r="K97" s="280">
        <v>3320</v>
      </c>
      <c r="L97" s="279">
        <v>10582.019284722222</v>
      </c>
      <c r="M97" s="279">
        <v>10642.994000000001</v>
      </c>
      <c r="N97" s="280">
        <v>60.974715277778159</v>
      </c>
      <c r="O97" s="279"/>
      <c r="P97" s="280">
        <v>87.994000000000597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78.673000000000002</v>
      </c>
      <c r="F98" s="155">
        <v>0</v>
      </c>
      <c r="G98" s="155">
        <v>15</v>
      </c>
      <c r="H98" s="155">
        <v>0</v>
      </c>
      <c r="I98" s="155">
        <v>96.653715277777778</v>
      </c>
      <c r="J98" s="155">
        <v>-35</v>
      </c>
      <c r="K98" s="155">
        <v>3320</v>
      </c>
      <c r="L98" s="156">
        <v>10582.019284722222</v>
      </c>
      <c r="M98" s="156">
        <v>10642.994000000001</v>
      </c>
      <c r="N98" s="155">
        <v>60.974715277778159</v>
      </c>
      <c r="O98" s="156">
        <v>2</v>
      </c>
      <c r="P98" s="155">
        <v>87.994000000000597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-4591.5104106893668</v>
      </c>
      <c r="X98" s="383">
        <v>683</v>
      </c>
      <c r="Y98" s="383">
        <v>-4.5915104106893665</v>
      </c>
      <c r="Z98" s="182">
        <v>37.323765639980344</v>
      </c>
      <c r="AA98" s="384">
        <v>641.08472394933028</v>
      </c>
      <c r="AB98" s="384">
        <v>682.13200000000006</v>
      </c>
      <c r="AC98" s="383">
        <v>41.04727605066978</v>
      </c>
      <c r="AD98" s="182">
        <v>-3.3779999999999291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100</v>
      </c>
      <c r="H99" s="382">
        <v>40</v>
      </c>
      <c r="I99" s="382">
        <v>31.727615740740742</v>
      </c>
      <c r="J99" s="382">
        <v>0</v>
      </c>
      <c r="K99" s="382">
        <v>1220</v>
      </c>
      <c r="L99" s="381">
        <v>9015.1643842592603</v>
      </c>
      <c r="M99" s="381">
        <v>8691.5360000000001</v>
      </c>
      <c r="N99" s="382">
        <v>-323.6283842592602</v>
      </c>
      <c r="O99" s="381">
        <v>3</v>
      </c>
      <c r="P99" s="382">
        <v>11.513000000000829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4.0578076953917881</v>
      </c>
      <c r="AA99" s="384">
        <v>186.37771904918253</v>
      </c>
      <c r="AB99" s="384">
        <v>189.47899999999998</v>
      </c>
      <c r="AC99" s="383">
        <v>3.1012809508174541</v>
      </c>
      <c r="AD99" s="182">
        <v>1.3999999999981583E-2</v>
      </c>
      <c r="AE99" s="384">
        <v>916</v>
      </c>
      <c r="AF99" s="383">
        <v>869.03099999999995</v>
      </c>
      <c r="AG99" s="383">
        <v>-46.969000000000051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84.553009259259255</v>
      </c>
      <c r="J100" s="155">
        <v>0</v>
      </c>
      <c r="K100" s="155">
        <v>550</v>
      </c>
      <c r="L100" s="156">
        <v>11712.49299074074</v>
      </c>
      <c r="M100" s="156">
        <v>11367.6875</v>
      </c>
      <c r="N100" s="155">
        <v>-344.80549074074042</v>
      </c>
      <c r="O100" s="156">
        <v>1</v>
      </c>
      <c r="P100" s="155">
        <v>333.59999999999854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15.831969303707993</v>
      </c>
      <c r="AA100" s="384">
        <v>274.00925217423298</v>
      </c>
      <c r="AB100" s="384">
        <v>231.39</v>
      </c>
      <c r="AC100" s="383">
        <v>-42.619252174232997</v>
      </c>
      <c r="AD100" s="182">
        <v>7.679000000000002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-120.61536869999999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-501.65200000000004</v>
      </c>
      <c r="F101" s="382">
        <v>0</v>
      </c>
      <c r="G101" s="382">
        <v>0</v>
      </c>
      <c r="H101" s="382">
        <v>0</v>
      </c>
      <c r="I101" s="382">
        <v>53.479490740740736</v>
      </c>
      <c r="J101" s="382">
        <v>0</v>
      </c>
      <c r="K101" s="382">
        <v>500</v>
      </c>
      <c r="L101" s="381">
        <v>13044.868509259259</v>
      </c>
      <c r="M101" s="381">
        <v>13172.6937</v>
      </c>
      <c r="N101" s="382">
        <v>127.82519074074116</v>
      </c>
      <c r="O101" s="381">
        <v>2</v>
      </c>
      <c r="P101" s="382">
        <v>109.73159999999916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620.26330585565938</v>
      </c>
      <c r="X101" s="383">
        <v>750</v>
      </c>
      <c r="Y101" s="383">
        <v>0.62026330585565936</v>
      </c>
      <c r="Z101" s="182">
        <v>7.8548208566628617</v>
      </c>
      <c r="AA101" s="384">
        <v>742.76544244919285</v>
      </c>
      <c r="AB101" s="384">
        <v>778.58400000000006</v>
      </c>
      <c r="AC101" s="383">
        <v>35.818557550807213</v>
      </c>
      <c r="AD101" s="182">
        <v>0</v>
      </c>
      <c r="AE101" s="384">
        <v>882</v>
      </c>
      <c r="AF101" s="335">
        <v>1017.5889999999999</v>
      </c>
      <c r="AG101" s="335">
        <v>135.58899999999994</v>
      </c>
      <c r="AH101" s="2895" t="s">
        <v>358</v>
      </c>
      <c r="AI101" s="2912" t="s">
        <v>358</v>
      </c>
      <c r="AJ101" s="406" t="s">
        <v>358</v>
      </c>
      <c r="AK101" s="379">
        <v>78.658631299999996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-509.04100000000005</v>
      </c>
      <c r="F102" s="150">
        <v>0</v>
      </c>
      <c r="G102" s="150">
        <v>185</v>
      </c>
      <c r="H102" s="150">
        <v>40</v>
      </c>
      <c r="I102" s="150">
        <v>266.41383101851852</v>
      </c>
      <c r="J102" s="150">
        <v>-35</v>
      </c>
      <c r="K102" s="150">
        <v>5590</v>
      </c>
      <c r="L102" s="285">
        <v>44354.54516898148</v>
      </c>
      <c r="M102" s="285">
        <v>43874.911200000002</v>
      </c>
      <c r="N102" s="150">
        <v>-479.6339689814813</v>
      </c>
      <c r="O102" s="285" t="s">
        <v>54</v>
      </c>
      <c r="P102" s="150">
        <v>542.83860000000277</v>
      </c>
      <c r="Q102" s="187"/>
      <c r="R102" s="2905" t="s">
        <v>54</v>
      </c>
      <c r="S102" s="2906"/>
      <c r="T102" s="2906"/>
      <c r="U102" s="2907"/>
      <c r="V102" s="179"/>
      <c r="W102" s="180">
        <v>-20694.498882318418</v>
      </c>
      <c r="X102" s="180">
        <v>1930</v>
      </c>
      <c r="Y102" s="180">
        <v>-20.694498882318417</v>
      </c>
      <c r="Z102" s="180">
        <v>65.068363495742986</v>
      </c>
      <c r="AA102" s="180">
        <v>1844.2371376219389</v>
      </c>
      <c r="AB102" s="180">
        <v>1881.5850000000003</v>
      </c>
      <c r="AC102" s="180">
        <v>37.34786237806145</v>
      </c>
      <c r="AD102" s="180">
        <v>4.3149999999998272</v>
      </c>
      <c r="AE102" s="180">
        <v>1798</v>
      </c>
      <c r="AF102" s="342">
        <v>1886.62</v>
      </c>
      <c r="AG102" s="342">
        <v>88.619999999999891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-912.29100000000005</v>
      </c>
      <c r="F103" s="163">
        <v>0</v>
      </c>
      <c r="G103" s="163">
        <v>390</v>
      </c>
      <c r="H103" s="163">
        <v>40</v>
      </c>
      <c r="I103" s="163">
        <v>1147.0583333333332</v>
      </c>
      <c r="J103" s="163">
        <v>-85</v>
      </c>
      <c r="K103" s="163">
        <v>10159</v>
      </c>
      <c r="L103" s="163">
        <v>161744.65066666668</v>
      </c>
      <c r="M103" s="163">
        <v>161907.08729999998</v>
      </c>
      <c r="N103" s="167">
        <v>162.43663333332961</v>
      </c>
      <c r="O103" s="318" t="s">
        <v>283</v>
      </c>
      <c r="P103" s="167">
        <v>625.94939999999042</v>
      </c>
      <c r="Q103" s="187"/>
      <c r="R103" s="2890" t="s">
        <v>283</v>
      </c>
      <c r="S103" s="2891"/>
      <c r="T103" s="2891"/>
      <c r="U103" s="2892"/>
      <c r="V103" s="181"/>
      <c r="W103" s="181">
        <v>-20864.290181579843</v>
      </c>
      <c r="X103" s="181">
        <v>2563.6</v>
      </c>
      <c r="Y103" s="181">
        <v>-20.864290181579843</v>
      </c>
      <c r="Z103" s="181">
        <v>79.310621670577177</v>
      </c>
      <c r="AA103" s="181">
        <v>2463.4250881478433</v>
      </c>
      <c r="AB103" s="181">
        <v>2488.1920000000005</v>
      </c>
      <c r="AC103" s="181">
        <v>24.766911852157079</v>
      </c>
      <c r="AD103" s="181">
        <v>1.8229999999998654</v>
      </c>
      <c r="AE103" s="181">
        <v>2409.2049999999999</v>
      </c>
      <c r="AF103" s="2564">
        <v>2503.5169999999998</v>
      </c>
      <c r="AG103" s="2564">
        <v>94.311999999999898</v>
      </c>
      <c r="AH103" s="2895" t="s">
        <v>341</v>
      </c>
      <c r="AI103" s="2912" t="s">
        <v>341</v>
      </c>
      <c r="AJ103" s="405" t="s">
        <v>341</v>
      </c>
      <c r="AK103" s="385">
        <v>-16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10193.049999999999</v>
      </c>
      <c r="N104" s="293">
        <v>-10.981999999999971</v>
      </c>
      <c r="O104" s="292">
        <v>1</v>
      </c>
      <c r="P104" s="293">
        <v>5.3999999999996362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29.332000000000001</v>
      </c>
      <c r="AC104" s="383">
        <v>-1.5136029291670496</v>
      </c>
      <c r="AD104" s="182">
        <v>-2.277000000000001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-1538.8133687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12889.919999999998</v>
      </c>
      <c r="N105" s="382">
        <v>143.00099999999838</v>
      </c>
      <c r="O105" s="370">
        <v>3</v>
      </c>
      <c r="P105" s="382">
        <v>-241.03999999999905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45.464999999999996</v>
      </c>
      <c r="AC105" s="383">
        <v>-0.23500000000000654</v>
      </c>
      <c r="AD105" s="182">
        <v>-0.19299999999999784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6196</v>
      </c>
      <c r="N106" s="382">
        <v>85.970000000000255</v>
      </c>
      <c r="O106" s="370">
        <v>4</v>
      </c>
      <c r="P106" s="382">
        <v>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9.516</v>
      </c>
      <c r="AC106" s="383">
        <v>-0.74148093866485887</v>
      </c>
      <c r="AD106" s="182">
        <v>-0.21600000000000108</v>
      </c>
      <c r="AE106" s="384">
        <v>85</v>
      </c>
      <c r="AF106" s="383">
        <v>84.361999999999995</v>
      </c>
      <c r="AG106" s="383">
        <v>-0.63800000000000523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639.75599999999997</v>
      </c>
      <c r="F107" s="382">
        <v>0</v>
      </c>
      <c r="G107" s="382">
        <v>10</v>
      </c>
      <c r="H107" s="382">
        <v>0</v>
      </c>
      <c r="I107" s="382">
        <v>0</v>
      </c>
      <c r="J107" s="382">
        <v>0</v>
      </c>
      <c r="K107" s="382">
        <v>460</v>
      </c>
      <c r="L107" s="370">
        <v>16709.756000000001</v>
      </c>
      <c r="M107" s="370">
        <v>16030.957999999999</v>
      </c>
      <c r="N107" s="382">
        <v>-678.7980000000025</v>
      </c>
      <c r="O107" s="370" t="s">
        <v>95</v>
      </c>
      <c r="P107" s="382">
        <v>-18.121999999999389</v>
      </c>
      <c r="Q107" s="187"/>
      <c r="R107" s="2899" t="s">
        <v>74</v>
      </c>
      <c r="S107" s="2900"/>
      <c r="T107" s="2900"/>
      <c r="U107" s="2900"/>
      <c r="V107" s="374"/>
      <c r="W107" s="383">
        <v>-2369.6383410686499</v>
      </c>
      <c r="X107" s="383">
        <v>398</v>
      </c>
      <c r="Y107" s="383">
        <v>-2.3696383410686499</v>
      </c>
      <c r="Z107" s="182">
        <v>5.3377650578703708</v>
      </c>
      <c r="AA107" s="384">
        <v>390.29259660106095</v>
      </c>
      <c r="AB107" s="384">
        <v>392.85200000000003</v>
      </c>
      <c r="AC107" s="383">
        <v>2.5594033989390823</v>
      </c>
      <c r="AD107" s="182">
        <v>0.83499999999997954</v>
      </c>
      <c r="AE107" s="384">
        <v>400</v>
      </c>
      <c r="AF107" s="383">
        <v>392.02699999999999</v>
      </c>
      <c r="AG107" s="383">
        <v>-7.9730000000000132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65</v>
      </c>
      <c r="H108" s="382">
        <v>0</v>
      </c>
      <c r="I108" s="382">
        <v>0</v>
      </c>
      <c r="J108" s="382">
        <v>0</v>
      </c>
      <c r="K108" s="382">
        <v>60</v>
      </c>
      <c r="L108" s="370">
        <v>18559.883999999998</v>
      </c>
      <c r="M108" s="370">
        <v>18701.96</v>
      </c>
      <c r="N108" s="382">
        <v>142.07600000000093</v>
      </c>
      <c r="O108" s="370" t="s">
        <v>96</v>
      </c>
      <c r="P108" s="382">
        <v>-320.37200000000303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0.45432517361111108</v>
      </c>
      <c r="AA108" s="384">
        <v>73.13747524128479</v>
      </c>
      <c r="AB108" s="384">
        <v>74.690999999999988</v>
      </c>
      <c r="AC108" s="383">
        <v>1.5535247587151986</v>
      </c>
      <c r="AD108" s="182">
        <v>-1.2039999999999935</v>
      </c>
      <c r="AE108" s="384">
        <v>28</v>
      </c>
      <c r="AF108" s="383">
        <v>27.268000000000001</v>
      </c>
      <c r="AG108" s="383">
        <v>-0.73199999999999932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3064.5600000000009</v>
      </c>
      <c r="N109" s="382">
        <v>-29.992999999999029</v>
      </c>
      <c r="O109" s="370" t="s">
        <v>76</v>
      </c>
      <c r="P109" s="382">
        <v>1.2000000001535227E-2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46.42</v>
      </c>
      <c r="AG109" s="386">
        <v>6.4200000000000017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4626</v>
      </c>
      <c r="N110" s="382">
        <v>0</v>
      </c>
      <c r="O110" s="370"/>
      <c r="P110" s="382">
        <v>547</v>
      </c>
      <c r="Q110" s="187"/>
      <c r="R110" s="2565"/>
      <c r="S110" s="2566"/>
      <c r="T110" s="2566"/>
      <c r="U110" s="256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65"/>
      <c r="S111" s="2566"/>
      <c r="T111" s="2566"/>
      <c r="U111" s="256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11855.17</v>
      </c>
      <c r="N113" s="382">
        <v>-17.259000000000015</v>
      </c>
      <c r="O113" s="370" t="s">
        <v>99</v>
      </c>
      <c r="P113" s="382">
        <v>-84.810000000003129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4.7215568215055459E-3</v>
      </c>
      <c r="AA113" s="384">
        <v>26.022665544736789</v>
      </c>
      <c r="AB113" s="384">
        <v>25.346</v>
      </c>
      <c r="AC113" s="383">
        <v>-0.67666554473678886</v>
      </c>
      <c r="AD113" s="182">
        <v>0.45700000000000074</v>
      </c>
      <c r="AE113" s="384">
        <v>25</v>
      </c>
      <c r="AF113" s="383">
        <v>25.385000000000002</v>
      </c>
      <c r="AG113" s="386">
        <v>0.38500000000000156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59471.390000000007</v>
      </c>
      <c r="N114" s="159">
        <v>-758.96099999999569</v>
      </c>
      <c r="O114" s="154" t="s">
        <v>100</v>
      </c>
      <c r="P114" s="159">
        <v>-493.06999999999971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2.1240872092365506</v>
      </c>
      <c r="AA114" s="185">
        <v>128.01600207930716</v>
      </c>
      <c r="AB114" s="185">
        <v>129.20499999999998</v>
      </c>
      <c r="AC114" s="383">
        <v>1.1889979206928274</v>
      </c>
      <c r="AD114" s="182">
        <v>4.3580000000000041</v>
      </c>
      <c r="AE114" s="185">
        <v>141</v>
      </c>
      <c r="AF114" s="383">
        <v>130.596</v>
      </c>
      <c r="AG114" s="386">
        <v>-10.403999999999996</v>
      </c>
      <c r="AH114" s="371" t="s">
        <v>34</v>
      </c>
      <c r="AI114" s="389">
        <v>2474.069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1477.9540000000002</v>
      </c>
      <c r="F115" s="150">
        <v>0</v>
      </c>
      <c r="G115" s="150">
        <v>75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139767.954</v>
      </c>
      <c r="M115" s="286">
        <v>138643.008</v>
      </c>
      <c r="N115" s="150">
        <v>-1124.9459999999976</v>
      </c>
      <c r="O115" s="151" t="s">
        <v>77</v>
      </c>
      <c r="P115" s="150">
        <v>-1151.0020000000077</v>
      </c>
      <c r="Q115" s="187"/>
      <c r="R115" s="2905" t="s">
        <v>77</v>
      </c>
      <c r="S115" s="2906"/>
      <c r="T115" s="2906"/>
      <c r="U115" s="2907"/>
      <c r="V115" s="179"/>
      <c r="W115" s="180">
        <v>-2507.2776682388417</v>
      </c>
      <c r="X115" s="180">
        <v>714.7</v>
      </c>
      <c r="Y115" s="180">
        <v>-2.5072776682388418</v>
      </c>
      <c r="Z115" s="180">
        <v>7.9208989975395383</v>
      </c>
      <c r="AA115" s="180">
        <v>704.27182333422161</v>
      </c>
      <c r="AB115" s="180">
        <v>706.40699999999993</v>
      </c>
      <c r="AC115" s="180">
        <v>2.1351766657784044</v>
      </c>
      <c r="AD115" s="180">
        <v>1.7600000000001046</v>
      </c>
      <c r="AE115" s="180">
        <v>724</v>
      </c>
      <c r="AF115" s="180">
        <v>706.05799999999999</v>
      </c>
      <c r="AG115" s="342">
        <v>-17.942000000000007</v>
      </c>
      <c r="AH115" s="371" t="s">
        <v>353</v>
      </c>
      <c r="AI115" s="389">
        <v>2358.645</v>
      </c>
      <c r="AJ115" s="351"/>
      <c r="AK115" s="390">
        <v>115.42399999999998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12.000999999999976</v>
      </c>
      <c r="F116" s="293">
        <v>0</v>
      </c>
      <c r="G116" s="293">
        <v>236</v>
      </c>
      <c r="H116" s="293">
        <v>802</v>
      </c>
      <c r="I116" s="293">
        <v>0</v>
      </c>
      <c r="J116" s="293">
        <v>0</v>
      </c>
      <c r="K116" s="293">
        <v>1460</v>
      </c>
      <c r="L116" s="292">
        <v>15010.001</v>
      </c>
      <c r="M116" s="292">
        <v>14169.204999999996</v>
      </c>
      <c r="N116" s="293">
        <v>-840.79600000000391</v>
      </c>
      <c r="O116" s="292">
        <v>1</v>
      </c>
      <c r="P116" s="293">
        <v>-325.10600000000341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610.57118816599041</v>
      </c>
      <c r="X116" s="336">
        <v>270</v>
      </c>
      <c r="Y116" s="383">
        <v>0.61057118816599043</v>
      </c>
      <c r="Z116" s="336">
        <v>2.8829471036367647</v>
      </c>
      <c r="AA116" s="267">
        <v>267.72762408452923</v>
      </c>
      <c r="AB116" s="267">
        <v>258.69</v>
      </c>
      <c r="AC116" s="336">
        <v>-9.0376240845292273</v>
      </c>
      <c r="AD116" s="336">
        <v>5.2280000000000086</v>
      </c>
      <c r="AE116" s="267"/>
      <c r="AF116" s="336"/>
      <c r="AG116" s="356"/>
      <c r="AH116" s="371" t="s">
        <v>354</v>
      </c>
      <c r="AI116" s="389">
        <v>2381.1889999999999</v>
      </c>
      <c r="AJ116" s="351"/>
      <c r="AK116" s="390">
        <v>92.880000000000109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-71.096000000000004</v>
      </c>
      <c r="F117" s="382">
        <v>0</v>
      </c>
      <c r="G117" s="382">
        <v>50</v>
      </c>
      <c r="H117" s="382">
        <v>91</v>
      </c>
      <c r="I117" s="382">
        <v>0</v>
      </c>
      <c r="J117" s="382">
        <v>0</v>
      </c>
      <c r="K117" s="382">
        <v>1201</v>
      </c>
      <c r="L117" s="370">
        <v>10220.904</v>
      </c>
      <c r="M117" s="370">
        <v>10172.065999999999</v>
      </c>
      <c r="N117" s="382">
        <v>-48.838000000001557</v>
      </c>
      <c r="O117" s="370">
        <v>2</v>
      </c>
      <c r="P117" s="382">
        <v>24.318999999997686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-4332.8815000000013</v>
      </c>
      <c r="X117" s="383">
        <v>925</v>
      </c>
      <c r="Y117" s="383">
        <v>-4.3328815000000009</v>
      </c>
      <c r="Z117" s="383">
        <v>9.0104668229166673</v>
      </c>
      <c r="AA117" s="384">
        <v>911.65665167708335</v>
      </c>
      <c r="AB117" s="384">
        <v>888.6</v>
      </c>
      <c r="AC117" s="383">
        <v>-23.056651677083323</v>
      </c>
      <c r="AD117" s="383">
        <v>4.5189999999998918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1216</v>
      </c>
      <c r="I118" s="382">
        <v>0</v>
      </c>
      <c r="J118" s="382">
        <v>0</v>
      </c>
      <c r="K118" s="382">
        <v>1257</v>
      </c>
      <c r="L118" s="370">
        <v>15601.243</v>
      </c>
      <c r="M118" s="370">
        <v>15636.907999999999</v>
      </c>
      <c r="N118" s="382">
        <v>35.664999999999054</v>
      </c>
      <c r="O118" s="370">
        <v>3</v>
      </c>
      <c r="P118" s="382">
        <v>9.956000000000131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2.4482961433218504</v>
      </c>
      <c r="AA118" s="384">
        <v>491.27850944858682</v>
      </c>
      <c r="AB118" s="384">
        <v>517.32299999999998</v>
      </c>
      <c r="AC118" s="383">
        <v>26.044490551413162</v>
      </c>
      <c r="AD118" s="383">
        <v>1.9039999999999964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7318.7749999999996</v>
      </c>
      <c r="N119" s="382">
        <v>31.201999999999316</v>
      </c>
      <c r="O119" s="370">
        <v>5</v>
      </c>
      <c r="P119" s="382">
        <v>-72.31499999999869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0.75631554052012595</v>
      </c>
      <c r="AA119" s="384">
        <v>470.94786598641446</v>
      </c>
      <c r="AB119" s="384">
        <v>431.43700000000001</v>
      </c>
      <c r="AC119" s="383">
        <v>-39.510865986414444</v>
      </c>
      <c r="AD119" s="383">
        <v>0.96499999999997499</v>
      </c>
      <c r="AE119" s="384">
        <v>2094.9569999999999</v>
      </c>
      <c r="AF119" s="383">
        <v>2108.29</v>
      </c>
      <c r="AG119" s="386">
        <v>13.333000000000084</v>
      </c>
      <c r="AH119" s="371" t="s">
        <v>34</v>
      </c>
      <c r="AI119" s="389">
        <v>5452.56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1032.5930000000008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990</v>
      </c>
      <c r="L121" s="370">
        <v>4746.1180000000004</v>
      </c>
      <c r="M121" s="370">
        <v>4246.3039999999992</v>
      </c>
      <c r="N121" s="382">
        <v>-499.81400000000122</v>
      </c>
      <c r="O121" s="370" t="s">
        <v>102</v>
      </c>
      <c r="P121" s="382">
        <v>-64.873000000000502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14.852960146317667</v>
      </c>
      <c r="AA121" s="384">
        <v>1774.9633022629771</v>
      </c>
      <c r="AB121" s="384">
        <v>1661.2070000000001</v>
      </c>
      <c r="AC121" s="383">
        <v>-113.75630226297699</v>
      </c>
      <c r="AD121" s="383">
        <v>-7.0039999999999054</v>
      </c>
      <c r="AE121" s="384">
        <v>1755</v>
      </c>
      <c r="AF121" s="383">
        <v>1659.1559999999999</v>
      </c>
      <c r="AG121" s="386">
        <v>-95.844000000000051</v>
      </c>
      <c r="AH121" s="371" t="s">
        <v>354</v>
      </c>
      <c r="AI121" s="389">
        <v>5525.223</v>
      </c>
      <c r="AJ121" s="351"/>
      <c r="AK121" s="390">
        <v>-72.662999999999556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23285.19</v>
      </c>
      <c r="N123" s="159">
        <v>206.3859999999986</v>
      </c>
      <c r="O123" s="154">
        <v>2</v>
      </c>
      <c r="P123" s="159">
        <v>-277.95000000000073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0.19483033564814814</v>
      </c>
      <c r="AA123" s="185">
        <v>83.17066411951555</v>
      </c>
      <c r="AB123" s="185">
        <v>70.103000000000009</v>
      </c>
      <c r="AC123" s="335">
        <v>-13.067664119515541</v>
      </c>
      <c r="AD123" s="335">
        <v>-1.605000000000004</v>
      </c>
      <c r="AE123" s="185">
        <v>72</v>
      </c>
      <c r="AF123" s="335">
        <v>69.075000000000003</v>
      </c>
      <c r="AG123" s="357">
        <v>-2.9249999999999972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91.643000000000086</v>
      </c>
      <c r="F124" s="150">
        <v>0</v>
      </c>
      <c r="G124" s="150">
        <v>286</v>
      </c>
      <c r="H124" s="150">
        <v>2109</v>
      </c>
      <c r="I124" s="150">
        <v>0</v>
      </c>
      <c r="J124" s="150">
        <v>0</v>
      </c>
      <c r="K124" s="150">
        <v>4908</v>
      </c>
      <c r="L124" s="286">
        <v>76794.643000000011</v>
      </c>
      <c r="M124" s="286">
        <v>75678.647999999986</v>
      </c>
      <c r="N124" s="150">
        <v>-1115.9950000000097</v>
      </c>
      <c r="O124" s="151" t="s">
        <v>81</v>
      </c>
      <c r="P124" s="150">
        <v>-705.96900000001187</v>
      </c>
      <c r="Q124" s="187"/>
      <c r="R124" s="2905" t="s">
        <v>81</v>
      </c>
      <c r="S124" s="2906"/>
      <c r="T124" s="2906"/>
      <c r="U124" s="2907"/>
      <c r="V124" s="179"/>
      <c r="W124" s="180">
        <v>-45109.566328532324</v>
      </c>
      <c r="X124" s="180">
        <v>4075</v>
      </c>
      <c r="Y124" s="180">
        <v>-45.109566328532324</v>
      </c>
      <c r="Z124" s="180">
        <v>30.145816092361223</v>
      </c>
      <c r="AA124" s="180">
        <v>3999.7446175791069</v>
      </c>
      <c r="AB124" s="180">
        <v>3827.3599999999997</v>
      </c>
      <c r="AC124" s="180">
        <v>-172.38461757910636</v>
      </c>
      <c r="AD124" s="180">
        <v>4.0070000000000618</v>
      </c>
      <c r="AE124" s="180">
        <v>3921.9569999999999</v>
      </c>
      <c r="AF124" s="180">
        <v>3836.5209999999997</v>
      </c>
      <c r="AG124" s="342">
        <v>-85.436000000000149</v>
      </c>
      <c r="AH124" s="371" t="s">
        <v>34</v>
      </c>
      <c r="AI124" s="389">
        <v>7926.6290000000008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1411.1699999999989</v>
      </c>
      <c r="N125" s="382">
        <v>0.16999999999893589</v>
      </c>
      <c r="O125" s="370" t="s">
        <v>86</v>
      </c>
      <c r="P125" s="382">
        <v>-0.2300000000025193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1.106799346059143</v>
      </c>
      <c r="AA125" s="267">
        <v>921.19122378574707</v>
      </c>
      <c r="AB125" s="267">
        <v>938.27299999999991</v>
      </c>
      <c r="AC125" s="383">
        <v>17.081776214252841</v>
      </c>
      <c r="AD125" s="182">
        <v>18.195000000000164</v>
      </c>
      <c r="AE125" s="267">
        <v>939</v>
      </c>
      <c r="AF125" s="383">
        <v>966.49899999999991</v>
      </c>
      <c r="AG125" s="383">
        <v>27.49899999999991</v>
      </c>
      <c r="AH125" s="371" t="s">
        <v>353</v>
      </c>
      <c r="AI125" s="389">
        <v>6778.6119999999992</v>
      </c>
      <c r="AJ125" s="351"/>
      <c r="AK125" s="390">
        <v>1148.0170000000016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1629.9699999999998</v>
      </c>
      <c r="N126" s="382">
        <v>-3.0000000000200089E-2</v>
      </c>
      <c r="O126" s="370" t="s">
        <v>103</v>
      </c>
      <c r="P126" s="382">
        <v>-0.4000000000005457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35.204000000000001</v>
      </c>
      <c r="AC126" s="383">
        <v>-14.795999999999999</v>
      </c>
      <c r="AD126" s="182">
        <v>0.35799999999999699</v>
      </c>
      <c r="AE126" s="384">
        <v>34</v>
      </c>
      <c r="AF126" s="383">
        <v>35.213000000000001</v>
      </c>
      <c r="AG126" s="383">
        <v>1.213000000000001</v>
      </c>
      <c r="AH126" s="352" t="s">
        <v>354</v>
      </c>
      <c r="AI126" s="353">
        <v>7906.4120000000003</v>
      </c>
      <c r="AJ126" s="354"/>
      <c r="AK126" s="355">
        <v>20.217000000000553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14750</v>
      </c>
      <c r="N129" s="159">
        <v>336.12800000000061</v>
      </c>
      <c r="O129" s="154" t="s">
        <v>105</v>
      </c>
      <c r="P129" s="159">
        <v>-166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17791.14</v>
      </c>
      <c r="N130" s="150">
        <v>336.26799999999935</v>
      </c>
      <c r="O130" s="151" t="s">
        <v>88</v>
      </c>
      <c r="P130" s="150">
        <v>-166.63000000000102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1.106799346059143</v>
      </c>
      <c r="AA130" s="180">
        <v>971.19122378574707</v>
      </c>
      <c r="AB130" s="180">
        <v>973.47699999999986</v>
      </c>
      <c r="AC130" s="180">
        <v>2.2857762142528415</v>
      </c>
      <c r="AD130" s="180">
        <v>18.553000000000225</v>
      </c>
      <c r="AE130" s="180">
        <v>973</v>
      </c>
      <c r="AF130" s="180">
        <v>1001.7119999999999</v>
      </c>
      <c r="AG130" s="180">
        <v>28.711999999999875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1633.4690000000003</v>
      </c>
      <c r="F131" s="163">
        <v>0</v>
      </c>
      <c r="G131" s="163">
        <v>361</v>
      </c>
      <c r="H131" s="163">
        <v>2109</v>
      </c>
      <c r="I131" s="163">
        <v>69</v>
      </c>
      <c r="J131" s="167">
        <v>130</v>
      </c>
      <c r="K131" s="163">
        <v>7173</v>
      </c>
      <c r="L131" s="163">
        <v>234017.46900000001</v>
      </c>
      <c r="M131" s="163">
        <v>232112.79599999997</v>
      </c>
      <c r="N131" s="167">
        <v>-1904.6730000000077</v>
      </c>
      <c r="O131" s="165" t="s">
        <v>284</v>
      </c>
      <c r="P131" s="167">
        <v>-2023.6010000000206</v>
      </c>
      <c r="Q131" s="88"/>
      <c r="R131" s="2890" t="s">
        <v>284</v>
      </c>
      <c r="S131" s="2891"/>
      <c r="T131" s="2891"/>
      <c r="U131" s="2892"/>
      <c r="V131" s="181"/>
      <c r="W131" s="181">
        <v>-45318.820864965026</v>
      </c>
      <c r="X131" s="181">
        <v>5759.7</v>
      </c>
      <c r="Y131" s="181">
        <v>-45.318820864965026</v>
      </c>
      <c r="Z131" s="181">
        <v>39.173514435959902</v>
      </c>
      <c r="AA131" s="181">
        <v>5675.2076646990754</v>
      </c>
      <c r="AB131" s="181">
        <v>5507.2439999999997</v>
      </c>
      <c r="AC131" s="181">
        <v>-167.96366469907511</v>
      </c>
      <c r="AD131" s="181">
        <v>24.319999999999709</v>
      </c>
      <c r="AE131" s="181">
        <v>5618.9570000000003</v>
      </c>
      <c r="AF131" s="181">
        <v>5544.2909999999993</v>
      </c>
      <c r="AG131" s="181">
        <v>-74.666000000001077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6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721.17800000000022</v>
      </c>
      <c r="F133" s="163">
        <v>0</v>
      </c>
      <c r="G133" s="163">
        <v>751</v>
      </c>
      <c r="H133" s="163">
        <v>2149</v>
      </c>
      <c r="I133" s="163">
        <v>1216.0583333333332</v>
      </c>
      <c r="J133" s="167">
        <v>45</v>
      </c>
      <c r="K133" s="163">
        <v>17332</v>
      </c>
      <c r="L133" s="163">
        <v>395762.11966666672</v>
      </c>
      <c r="M133" s="163">
        <v>394019.88329999999</v>
      </c>
      <c r="N133" s="167">
        <v>-1742.2363666666781</v>
      </c>
      <c r="O133" s="165" t="s">
        <v>94</v>
      </c>
      <c r="P133" s="167">
        <v>-1397.6516000000302</v>
      </c>
      <c r="Q133" s="88"/>
      <c r="R133" s="2890" t="s">
        <v>94</v>
      </c>
      <c r="S133" s="2891"/>
      <c r="T133" s="2891"/>
      <c r="U133" s="2892"/>
      <c r="V133" s="181"/>
      <c r="W133" s="181">
        <v>-66183.111046544873</v>
      </c>
      <c r="X133" s="181">
        <v>8323.2999999999993</v>
      </c>
      <c r="Y133" s="181">
        <v>-66.183111046544866</v>
      </c>
      <c r="Z133" s="181">
        <v>118.48413610653708</v>
      </c>
      <c r="AA133" s="181">
        <v>8138.6327528469192</v>
      </c>
      <c r="AB133" s="181">
        <v>7995.4359999999997</v>
      </c>
      <c r="AC133" s="181">
        <v>-143.19675284691803</v>
      </c>
      <c r="AD133" s="181">
        <v>26.143000000000029</v>
      </c>
      <c r="AE133" s="181">
        <v>8028.1620000000003</v>
      </c>
      <c r="AF133" s="181">
        <v>8047.8079999999991</v>
      </c>
      <c r="AG133" s="181">
        <v>19.645999999998821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53" priority="9" operator="lessThan">
      <formula>0</formula>
    </cfRule>
  </conditionalFormatting>
  <conditionalFormatting sqref="AJ120:AJ121">
    <cfRule type="cellIs" dxfId="152" priority="8" operator="lessThan">
      <formula>0</formula>
    </cfRule>
  </conditionalFormatting>
  <conditionalFormatting sqref="AJ125:AJ126">
    <cfRule type="cellIs" dxfId="151" priority="7" operator="lessThan">
      <formula>0</formula>
    </cfRule>
  </conditionalFormatting>
  <conditionalFormatting sqref="AK115:AK116">
    <cfRule type="cellIs" dxfId="150" priority="6" operator="lessThan">
      <formula>0</formula>
    </cfRule>
  </conditionalFormatting>
  <conditionalFormatting sqref="AK120:AK121">
    <cfRule type="cellIs" dxfId="149" priority="5" operator="lessThan">
      <formula>0</formula>
    </cfRule>
  </conditionalFormatting>
  <conditionalFormatting sqref="AK125:AK126">
    <cfRule type="cellIs" dxfId="148" priority="4" operator="lessThan">
      <formula>0</formula>
    </cfRule>
  </conditionalFormatting>
  <conditionalFormatting sqref="AK112:AK126">
    <cfRule type="cellIs" dxfId="147" priority="3" operator="lessThan">
      <formula>0</formula>
    </cfRule>
  </conditionalFormatting>
  <conditionalFormatting sqref="AK76:AK105">
    <cfRule type="cellIs" dxfId="146" priority="2" operator="lessThan">
      <formula>0</formula>
    </cfRule>
  </conditionalFormatting>
  <conditionalFormatting sqref="AK75">
    <cfRule type="cellIs" dxfId="14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1940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79" t="s">
        <v>1</v>
      </c>
      <c r="C3" s="215" t="s">
        <v>23</v>
      </c>
      <c r="D3" s="2593" t="s">
        <v>2</v>
      </c>
      <c r="E3" s="2581" t="s">
        <v>3</v>
      </c>
      <c r="F3" s="2581" t="s">
        <v>4</v>
      </c>
      <c r="G3" s="2579" t="s">
        <v>5</v>
      </c>
      <c r="H3" s="259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80"/>
      <c r="D4" s="451" t="s">
        <v>12</v>
      </c>
      <c r="E4" s="2582" t="s">
        <v>13</v>
      </c>
      <c r="F4" s="2582" t="s">
        <v>14</v>
      </c>
      <c r="G4" s="258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86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91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1.0967741935484201</v>
      </c>
      <c r="I8" s="1486">
        <v>0</v>
      </c>
      <c r="J8" s="1486">
        <v>0</v>
      </c>
      <c r="K8" s="1486">
        <v>0.15248958333332999</v>
      </c>
      <c r="L8" s="99">
        <v>381.2017362231183</v>
      </c>
      <c r="M8" s="99">
        <v>374.56841443934405</v>
      </c>
      <c r="N8" s="1486">
        <v>-6.6333217837742495</v>
      </c>
      <c r="O8" s="99">
        <v>374.56841443934405</v>
      </c>
      <c r="P8" s="1486">
        <v>-6.6333217837742495</v>
      </c>
      <c r="Q8" s="1486">
        <v>0</v>
      </c>
      <c r="R8" s="1486">
        <v>0</v>
      </c>
      <c r="S8" s="87"/>
      <c r="T8" s="101">
        <v>2</v>
      </c>
      <c r="U8" s="1486">
        <v>-2.2474704089619308</v>
      </c>
      <c r="V8" s="1486">
        <v>-2.2474704089619308</v>
      </c>
      <c r="W8" s="1486">
        <v>0</v>
      </c>
      <c r="X8" s="1486">
        <v>-2.9047999999999985</v>
      </c>
      <c r="Y8" s="1486">
        <v>0</v>
      </c>
      <c r="Z8" s="1486">
        <v>0</v>
      </c>
      <c r="AA8" s="1486">
        <v>-1</v>
      </c>
      <c r="AB8" s="99">
        <v>377.44942580645159</v>
      </c>
      <c r="AC8" s="1486">
        <v>31.441411351926522</v>
      </c>
      <c r="AD8" s="1486">
        <v>2.6320000000000001</v>
      </c>
      <c r="AE8" s="1486">
        <v>0.15248958333332999</v>
      </c>
      <c r="AF8" s="1486">
        <v>2.4795104166666699</v>
      </c>
      <c r="AG8" s="1486">
        <v>0</v>
      </c>
      <c r="AH8" s="99">
        <v>374.56841443934405</v>
      </c>
      <c r="AI8" s="1486">
        <v>-2.8810113671075328</v>
      </c>
      <c r="AJ8" s="102">
        <v>5.5147209178625189</v>
      </c>
      <c r="AK8" s="1486">
        <v>-2.2474704089619308</v>
      </c>
    </row>
    <row r="9" spans="1:37" ht="15" customHeight="1" x14ac:dyDescent="0.2">
      <c r="A9" s="86"/>
      <c r="B9" s="2587" t="s">
        <v>39</v>
      </c>
      <c r="C9" s="374">
        <v>4</v>
      </c>
      <c r="D9" s="374">
        <v>622</v>
      </c>
      <c r="E9" s="375">
        <v>9.5929999999999982</v>
      </c>
      <c r="F9" s="375">
        <v>0</v>
      </c>
      <c r="G9" s="375">
        <v>0</v>
      </c>
      <c r="H9" s="375">
        <v>2.35806451612895</v>
      </c>
      <c r="I9" s="375">
        <v>0</v>
      </c>
      <c r="J9" s="375">
        <v>0</v>
      </c>
      <c r="K9" s="375">
        <v>21.68946990740741</v>
      </c>
      <c r="L9" s="372">
        <v>607.54546557646358</v>
      </c>
      <c r="M9" s="372">
        <v>600.46478649432606</v>
      </c>
      <c r="N9" s="375">
        <v>-7.0806790821375216</v>
      </c>
      <c r="O9" s="372">
        <v>600.46478649432606</v>
      </c>
      <c r="P9" s="375">
        <v>-7.0806790821375216</v>
      </c>
      <c r="Q9" s="375">
        <v>0</v>
      </c>
      <c r="R9" s="375">
        <v>0</v>
      </c>
      <c r="S9" s="87"/>
      <c r="T9" s="740">
        <v>4</v>
      </c>
      <c r="U9" s="375">
        <v>-5.9885535186848529</v>
      </c>
      <c r="V9" s="375">
        <v>-5.9885535186848529</v>
      </c>
      <c r="W9" s="375">
        <v>0</v>
      </c>
      <c r="X9" s="375">
        <v>-12.595400000000001</v>
      </c>
      <c r="Y9" s="375">
        <v>0</v>
      </c>
      <c r="Z9" s="375">
        <v>0</v>
      </c>
      <c r="AA9" s="1513">
        <v>0</v>
      </c>
      <c r="AB9" s="372">
        <v>616.63953548387099</v>
      </c>
      <c r="AC9" s="375">
        <v>49.579172131371962</v>
      </c>
      <c r="AD9" s="375">
        <v>2.0289999999999999</v>
      </c>
      <c r="AE9" s="375">
        <v>21.68946990740741</v>
      </c>
      <c r="AF9" s="375">
        <v>-19.660469907407411</v>
      </c>
      <c r="AG9" s="375">
        <v>0</v>
      </c>
      <c r="AH9" s="372">
        <v>600.46478649432606</v>
      </c>
      <c r="AI9" s="1513">
        <v>-16.174748989544923</v>
      </c>
      <c r="AJ9" s="376">
        <v>-16.874800263289529</v>
      </c>
      <c r="AK9" s="375">
        <v>-5.9885535186848529</v>
      </c>
    </row>
    <row r="10" spans="1:37" ht="15" customHeight="1" x14ac:dyDescent="0.2">
      <c r="A10" s="86"/>
      <c r="B10" s="2587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5.7343749999999999E-2</v>
      </c>
      <c r="L10" s="372">
        <v>254.09865625</v>
      </c>
      <c r="M10" s="372">
        <v>234.22385598671048</v>
      </c>
      <c r="N10" s="375">
        <v>-19.874800263289529</v>
      </c>
      <c r="O10" s="372">
        <v>234.22385598671048</v>
      </c>
      <c r="P10" s="375">
        <v>-19.874800263289529</v>
      </c>
      <c r="Q10" s="375">
        <v>2038.008</v>
      </c>
      <c r="R10" s="375">
        <v>-828.75094307961945</v>
      </c>
      <c r="S10" s="449"/>
      <c r="T10" s="374">
        <v>7</v>
      </c>
      <c r="U10" s="375">
        <v>-50.731524284753391</v>
      </c>
      <c r="V10" s="375">
        <v>-50.731524284753391</v>
      </c>
      <c r="W10" s="375">
        <v>0</v>
      </c>
      <c r="X10" s="375">
        <v>-3</v>
      </c>
      <c r="Y10" s="375">
        <v>0</v>
      </c>
      <c r="Z10" s="375">
        <v>0</v>
      </c>
      <c r="AA10" s="1513">
        <v>0</v>
      </c>
      <c r="AB10" s="372">
        <v>251.15600000000001</v>
      </c>
      <c r="AC10" s="375">
        <v>20.924888020833333</v>
      </c>
      <c r="AD10" s="375">
        <v>1.996</v>
      </c>
      <c r="AE10" s="375">
        <v>5.7343749999999999E-2</v>
      </c>
      <c r="AF10" s="375">
        <v>1.93865625</v>
      </c>
      <c r="AG10" s="375">
        <v>0</v>
      </c>
      <c r="AH10" s="372">
        <v>234.22385598671048</v>
      </c>
      <c r="AI10" s="1513">
        <v>-16.93214401328953</v>
      </c>
      <c r="AJ10" s="376">
        <v>18.852015398342019</v>
      </c>
      <c r="AK10" s="375">
        <v>-50.731524284753391</v>
      </c>
    </row>
    <row r="11" spans="1:37" ht="15" customHeight="1" x14ac:dyDescent="0.2">
      <c r="A11" s="86"/>
      <c r="B11" s="2587" t="s">
        <v>41</v>
      </c>
      <c r="C11" s="374"/>
      <c r="D11" s="374">
        <v>1459</v>
      </c>
      <c r="E11" s="375">
        <v>21.588000000000001</v>
      </c>
      <c r="F11" s="375">
        <v>0</v>
      </c>
      <c r="G11" s="375">
        <v>0</v>
      </c>
      <c r="H11" s="375">
        <v>11.516129032258069</v>
      </c>
      <c r="I11" s="375">
        <v>0</v>
      </c>
      <c r="J11" s="375">
        <v>0</v>
      </c>
      <c r="K11" s="375">
        <v>44.569554398148135</v>
      </c>
      <c r="L11" s="372">
        <v>1424.5023165695939</v>
      </c>
      <c r="M11" s="372">
        <v>1379.0578819679358</v>
      </c>
      <c r="N11" s="375">
        <v>-45.444434601658031</v>
      </c>
      <c r="O11" s="372">
        <v>1379.0578819679358</v>
      </c>
      <c r="P11" s="375">
        <v>-45.444434601658031</v>
      </c>
      <c r="Q11" s="375">
        <v>1462.894</v>
      </c>
      <c r="R11" s="375">
        <v>-83.836118032064178</v>
      </c>
      <c r="S11" s="87"/>
      <c r="T11" s="397" t="s">
        <v>161</v>
      </c>
      <c r="U11" s="375">
        <v>-16.443970053255043</v>
      </c>
      <c r="V11" s="375">
        <v>-16.443970053255043</v>
      </c>
      <c r="W11" s="375">
        <v>0</v>
      </c>
      <c r="X11" s="375">
        <v>-50.79645</v>
      </c>
      <c r="Y11" s="375">
        <v>0</v>
      </c>
      <c r="Z11" s="375">
        <v>0</v>
      </c>
      <c r="AA11" s="1513">
        <v>-13.5</v>
      </c>
      <c r="AB11" s="372">
        <v>1404.7754209677419</v>
      </c>
      <c r="AC11" s="375">
        <v>113.35048888079949</v>
      </c>
      <c r="AD11" s="375">
        <v>16.416</v>
      </c>
      <c r="AE11" s="375">
        <v>44.569554398148135</v>
      </c>
      <c r="AF11" s="375">
        <v>-28.153554398148135</v>
      </c>
      <c r="AG11" s="375">
        <v>0</v>
      </c>
      <c r="AH11" s="372">
        <v>1379.0578819679358</v>
      </c>
      <c r="AI11" s="1513">
        <v>-25.717538999806038</v>
      </c>
      <c r="AJ11" s="398">
        <v>3.3460421299688505</v>
      </c>
      <c r="AK11" s="375">
        <v>-16.443970053255043</v>
      </c>
    </row>
    <row r="12" spans="1:37" ht="15" customHeight="1" x14ac:dyDescent="0.2">
      <c r="A12" s="86"/>
      <c r="B12" s="2587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1.74995138888889</v>
      </c>
      <c r="L12" s="372">
        <v>226.41804861111112</v>
      </c>
      <c r="M12" s="372">
        <v>229.00673781666603</v>
      </c>
      <c r="N12" s="375">
        <v>2.588689205554914</v>
      </c>
      <c r="O12" s="372">
        <v>229.00673781666603</v>
      </c>
      <c r="P12" s="375">
        <v>2.588689205554914</v>
      </c>
      <c r="Q12" s="375">
        <v>0</v>
      </c>
      <c r="R12" s="375">
        <v>0</v>
      </c>
      <c r="S12" s="87"/>
      <c r="T12" s="2587">
        <v>11</v>
      </c>
      <c r="U12" s="375">
        <v>0.45861759952543935</v>
      </c>
      <c r="V12" s="375">
        <v>0.45861759952543935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18.868170717592594</v>
      </c>
      <c r="AD12" s="375">
        <v>1.429</v>
      </c>
      <c r="AE12" s="375">
        <v>1.74995138888889</v>
      </c>
      <c r="AF12" s="375">
        <v>-0.32095138888888997</v>
      </c>
      <c r="AG12" s="375">
        <v>0</v>
      </c>
      <c r="AH12" s="372">
        <v>229.00673781666603</v>
      </c>
      <c r="AI12" s="1513">
        <v>0.83873781666602554</v>
      </c>
      <c r="AJ12" s="376">
        <v>13.140910044168805</v>
      </c>
      <c r="AK12" s="375">
        <v>0.45861759952543935</v>
      </c>
    </row>
    <row r="13" spans="1:37" ht="15" customHeight="1" x14ac:dyDescent="0.2">
      <c r="A13" s="86"/>
      <c r="B13" s="2587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1.0967741935484201</v>
      </c>
      <c r="I13" s="375">
        <v>0</v>
      </c>
      <c r="J13" s="375">
        <v>0</v>
      </c>
      <c r="K13" s="375">
        <v>0.66312268518519002</v>
      </c>
      <c r="L13" s="372">
        <v>393.76410312126637</v>
      </c>
      <c r="M13" s="372">
        <v>395.82154525123519</v>
      </c>
      <c r="N13" s="375">
        <v>2.0574421299688197</v>
      </c>
      <c r="O13" s="372">
        <v>395.82154525123519</v>
      </c>
      <c r="P13" s="375">
        <v>2.0574421299688197</v>
      </c>
      <c r="Q13" s="375">
        <v>0</v>
      </c>
      <c r="R13" s="375">
        <v>0</v>
      </c>
      <c r="S13" s="87"/>
      <c r="T13" s="2588">
        <v>13</v>
      </c>
      <c r="U13" s="375">
        <v>0.70271220870120032</v>
      </c>
      <c r="V13" s="375">
        <v>0.70271220870120032</v>
      </c>
      <c r="W13" s="375">
        <v>0</v>
      </c>
      <c r="X13" s="375">
        <v>-1.2886000000000042</v>
      </c>
      <c r="Y13" s="375">
        <v>0</v>
      </c>
      <c r="Z13" s="375">
        <v>0</v>
      </c>
      <c r="AA13" s="1513">
        <v>0</v>
      </c>
      <c r="AB13" s="372">
        <v>393.13862580645156</v>
      </c>
      <c r="AC13" s="375">
        <v>32.706291926772195</v>
      </c>
      <c r="AD13" s="375">
        <v>4.4409999999999998</v>
      </c>
      <c r="AE13" s="375">
        <v>0.66312268518519002</v>
      </c>
      <c r="AF13" s="375">
        <v>3.7778773148148099</v>
      </c>
      <c r="AG13" s="375">
        <v>0</v>
      </c>
      <c r="AH13" s="372">
        <v>395.82154525123519</v>
      </c>
      <c r="AI13" s="1513">
        <v>2.6829194447836358</v>
      </c>
      <c r="AJ13" s="376">
        <v>4.2682070642122198</v>
      </c>
      <c r="AK13" s="375">
        <v>0.70271220870120032</v>
      </c>
    </row>
    <row r="14" spans="1:37" ht="15" customHeight="1" thickBot="1" x14ac:dyDescent="0.25">
      <c r="A14" s="86"/>
      <c r="B14" s="2584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0.54838709677421005</v>
      </c>
      <c r="I14" s="90">
        <v>0</v>
      </c>
      <c r="J14" s="90">
        <v>0</v>
      </c>
      <c r="K14" s="90">
        <v>0</v>
      </c>
      <c r="L14" s="399">
        <v>202.84461290322579</v>
      </c>
      <c r="M14" s="399">
        <v>201.49862734273006</v>
      </c>
      <c r="N14" s="90">
        <v>-1.345985560495734</v>
      </c>
      <c r="O14" s="399">
        <v>201.49862734273006</v>
      </c>
      <c r="P14" s="90">
        <v>-1.345985560495734</v>
      </c>
      <c r="Q14" s="90">
        <v>0</v>
      </c>
      <c r="R14" s="90">
        <v>826.32691041063129</v>
      </c>
      <c r="S14" s="87"/>
      <c r="T14" s="2585">
        <v>15</v>
      </c>
      <c r="U14" s="90">
        <v>2.0291228425973031</v>
      </c>
      <c r="V14" s="90">
        <v>2.0291228425973031</v>
      </c>
      <c r="W14" s="90">
        <v>0</v>
      </c>
      <c r="X14" s="90">
        <v>-3.7887499999999976</v>
      </c>
      <c r="Y14" s="90">
        <v>0</v>
      </c>
      <c r="Z14" s="90">
        <v>0</v>
      </c>
      <c r="AA14" s="90">
        <v>0</v>
      </c>
      <c r="AB14" s="399">
        <v>199.0558629032258</v>
      </c>
      <c r="AC14" s="90">
        <v>16.587988575268817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201.49862734273006</v>
      </c>
      <c r="AI14" s="90">
        <v>2.4427644395042591</v>
      </c>
      <c r="AJ14" s="191">
        <v>-4.3003174800809205</v>
      </c>
      <c r="AK14" s="90">
        <v>2.0291228425973031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39.872999999999998</v>
      </c>
      <c r="F15" s="275">
        <v>0</v>
      </c>
      <c r="G15" s="275">
        <v>0</v>
      </c>
      <c r="H15" s="275">
        <v>16.616129032258069</v>
      </c>
      <c r="I15" s="275">
        <v>0</v>
      </c>
      <c r="J15" s="275">
        <v>0</v>
      </c>
      <c r="K15" s="275">
        <v>68.881931712962952</v>
      </c>
      <c r="L15" s="93">
        <v>3490.3749392547793</v>
      </c>
      <c r="M15" s="93">
        <v>3414.6418492989478</v>
      </c>
      <c r="N15" s="275">
        <v>-75.733089955831332</v>
      </c>
      <c r="O15" s="93">
        <v>3414.6418492989478</v>
      </c>
      <c r="P15" s="275">
        <v>-75.733089955831474</v>
      </c>
      <c r="Q15" s="275">
        <v>3500.902</v>
      </c>
      <c r="R15" s="275">
        <v>-86.260150701052339</v>
      </c>
      <c r="S15" s="87"/>
      <c r="T15" s="96" t="s">
        <v>40</v>
      </c>
      <c r="U15" s="275">
        <v>-72.221065614831275</v>
      </c>
      <c r="V15" s="275">
        <v>-72.221065614831275</v>
      </c>
      <c r="W15" s="275">
        <v>0</v>
      </c>
      <c r="X15" s="275">
        <v>-74.373999999999995</v>
      </c>
      <c r="Y15" s="275">
        <v>0</v>
      </c>
      <c r="Z15" s="275">
        <v>0</v>
      </c>
      <c r="AA15" s="275">
        <v>-14.5</v>
      </c>
      <c r="AB15" s="93">
        <v>3470.3828709677418</v>
      </c>
      <c r="AC15" s="275">
        <v>283.4584116045649</v>
      </c>
      <c r="AD15" s="275">
        <v>29.300999999999998</v>
      </c>
      <c r="AE15" s="275">
        <v>68.881931712962952</v>
      </c>
      <c r="AF15" s="275">
        <v>-39.580931712962951</v>
      </c>
      <c r="AG15" s="275">
        <v>0</v>
      </c>
      <c r="AH15" s="93">
        <v>3414.6418492989478</v>
      </c>
      <c r="AI15" s="275">
        <v>-55.741021668794019</v>
      </c>
      <c r="AJ15" s="98">
        <v>2.4412617356965427</v>
      </c>
      <c r="AK15" s="275">
        <v>-72.221065614830877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0.80989583333333004</v>
      </c>
      <c r="L16" s="99">
        <v>104.36610416666667</v>
      </c>
      <c r="M16" s="99">
        <v>102.15181123087889</v>
      </c>
      <c r="N16" s="276">
        <v>-2.2142929357877819</v>
      </c>
      <c r="O16" s="99">
        <v>102.15181123087889</v>
      </c>
      <c r="P16" s="276">
        <v>-2.2142929357877819</v>
      </c>
      <c r="Q16" s="276">
        <v>0</v>
      </c>
      <c r="R16" s="276">
        <v>0</v>
      </c>
      <c r="S16" s="87"/>
      <c r="T16" s="101">
        <v>1</v>
      </c>
      <c r="U16" s="276">
        <v>-0.62455788623904596</v>
      </c>
      <c r="V16" s="276">
        <v>-0.62455788623904596</v>
      </c>
      <c r="W16" s="276">
        <v>0</v>
      </c>
      <c r="X16" s="276">
        <v>-6.4824999999999999</v>
      </c>
      <c r="Y16" s="276">
        <v>0</v>
      </c>
      <c r="Z16" s="276">
        <v>0</v>
      </c>
      <c r="AA16" s="276">
        <v>0</v>
      </c>
      <c r="AB16" s="99">
        <v>98.6935</v>
      </c>
      <c r="AC16" s="276">
        <v>8.1569670138888899</v>
      </c>
      <c r="AD16" s="276">
        <v>1.732</v>
      </c>
      <c r="AE16" s="276">
        <v>0.80989583333333004</v>
      </c>
      <c r="AF16" s="276">
        <v>0.92210416666666994</v>
      </c>
      <c r="AG16" s="276">
        <v>0</v>
      </c>
      <c r="AH16" s="99">
        <v>102.15181123087889</v>
      </c>
      <c r="AI16" s="276">
        <v>3.4583112308788913</v>
      </c>
      <c r="AJ16" s="102">
        <v>-2.2610012736080307</v>
      </c>
      <c r="AK16" s="276">
        <v>-0.62455788623904596</v>
      </c>
    </row>
    <row r="17" spans="1:37" ht="15" customHeight="1" x14ac:dyDescent="0.2">
      <c r="A17" s="86"/>
      <c r="B17" s="2587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77.699682519919079</v>
      </c>
      <c r="N17" s="375">
        <v>-4.3003174800809205</v>
      </c>
      <c r="O17" s="377">
        <v>77.699682519919079</v>
      </c>
      <c r="P17" s="375">
        <v>-4.3003174800809205</v>
      </c>
      <c r="Q17" s="375">
        <v>751.37699999999995</v>
      </c>
      <c r="R17" s="375">
        <v>-21.089186064891237</v>
      </c>
      <c r="S17" s="87"/>
      <c r="T17" s="740">
        <v>2</v>
      </c>
      <c r="U17" s="375">
        <v>-3.7637280492672147</v>
      </c>
      <c r="V17" s="375">
        <v>-3.7637280492672147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77.699682519919079</v>
      </c>
      <c r="AI17" s="1513">
        <v>-4.3003174800809205</v>
      </c>
      <c r="AJ17" s="376">
        <v>76.023053690514871</v>
      </c>
      <c r="AK17" s="375">
        <v>-3.7637280492672147</v>
      </c>
    </row>
    <row r="18" spans="1:37" ht="15" customHeight="1" x14ac:dyDescent="0.2">
      <c r="A18" s="86"/>
      <c r="B18" s="2587" t="s">
        <v>43</v>
      </c>
      <c r="C18" s="374">
        <v>3</v>
      </c>
      <c r="D18" s="374">
        <v>180</v>
      </c>
      <c r="E18" s="375">
        <v>-3.6340000000000003</v>
      </c>
      <c r="F18" s="375">
        <v>10</v>
      </c>
      <c r="G18" s="375">
        <v>0</v>
      </c>
      <c r="H18" s="375">
        <v>5.0999999999999996</v>
      </c>
      <c r="I18" s="375">
        <v>0</v>
      </c>
      <c r="J18" s="375">
        <v>0</v>
      </c>
      <c r="K18" s="375">
        <v>3.7999560185185199</v>
      </c>
      <c r="L18" s="372">
        <v>177.46604398148148</v>
      </c>
      <c r="M18" s="372">
        <v>165.478705717178</v>
      </c>
      <c r="N18" s="375">
        <v>-11.987338264303474</v>
      </c>
      <c r="O18" s="372">
        <v>165.478705717178</v>
      </c>
      <c r="P18" s="375">
        <v>-11.987338264303474</v>
      </c>
      <c r="Q18" s="375">
        <v>0</v>
      </c>
      <c r="R18" s="375">
        <v>0</v>
      </c>
      <c r="S18" s="87"/>
      <c r="T18" s="378">
        <v>3</v>
      </c>
      <c r="U18" s="375">
        <v>1.9367015148752671</v>
      </c>
      <c r="V18" s="375">
        <v>1.9367015148752671</v>
      </c>
      <c r="W18" s="375">
        <v>0</v>
      </c>
      <c r="X18" s="375">
        <v>-14.428600000000005</v>
      </c>
      <c r="Y18" s="375">
        <v>10</v>
      </c>
      <c r="Z18" s="375">
        <v>0</v>
      </c>
      <c r="AA18" s="1513">
        <v>0</v>
      </c>
      <c r="AB18" s="372">
        <v>166.83739999999997</v>
      </c>
      <c r="AC18" s="375">
        <v>13.586453665123456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165.478705717178</v>
      </c>
      <c r="AI18" s="1513">
        <v>-1.3586942828219719</v>
      </c>
      <c r="AJ18" s="376">
        <v>-0.4753025121867438</v>
      </c>
      <c r="AK18" s="375">
        <v>1.9367015148752671</v>
      </c>
    </row>
    <row r="19" spans="1:37" ht="15" customHeight="1" x14ac:dyDescent="0.2">
      <c r="A19" s="86"/>
      <c r="B19" s="2587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5.0999999999999996</v>
      </c>
      <c r="I19" s="375">
        <v>0</v>
      </c>
      <c r="J19" s="375">
        <v>0</v>
      </c>
      <c r="K19" s="375">
        <v>3.7023842592592602</v>
      </c>
      <c r="L19" s="377">
        <v>388.21861574074074</v>
      </c>
      <c r="M19" s="377">
        <v>384.95761446713271</v>
      </c>
      <c r="N19" s="375">
        <v>-3.2610012736080307</v>
      </c>
      <c r="O19" s="377">
        <v>384.95761446713271</v>
      </c>
      <c r="P19" s="375">
        <v>-3.2610012736080307</v>
      </c>
      <c r="Q19" s="375">
        <v>0</v>
      </c>
      <c r="R19" s="375">
        <v>0</v>
      </c>
      <c r="S19" s="87"/>
      <c r="T19" s="378" t="s">
        <v>44</v>
      </c>
      <c r="U19" s="375">
        <v>-3.7996394692268609</v>
      </c>
      <c r="V19" s="375">
        <v>-3.7996394692268609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390.92099999999999</v>
      </c>
      <c r="AC19" s="375">
        <v>32.268217978395064</v>
      </c>
      <c r="AD19" s="375">
        <v>2.4249999999999998</v>
      </c>
      <c r="AE19" s="375">
        <v>3.7023842592592602</v>
      </c>
      <c r="AF19" s="375">
        <v>-1.2773842592592604</v>
      </c>
      <c r="AG19" s="375">
        <v>0</v>
      </c>
      <c r="AH19" s="377">
        <v>384.95761446713271</v>
      </c>
      <c r="AI19" s="1513">
        <v>-5.963385532867278</v>
      </c>
      <c r="AJ19" s="376">
        <v>2.8519591001838762</v>
      </c>
      <c r="AK19" s="375">
        <v>-3.7996394692268609</v>
      </c>
    </row>
    <row r="20" spans="1:37" ht="15" customHeight="1" x14ac:dyDescent="0.2">
      <c r="A20" s="86"/>
      <c r="B20" s="2587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54.400000000000006</v>
      </c>
      <c r="I20" s="375">
        <v>0</v>
      </c>
      <c r="J20" s="375">
        <v>0</v>
      </c>
      <c r="K20" s="375">
        <v>5.6173564814814796</v>
      </c>
      <c r="L20" s="372">
        <v>1277.2076435185184</v>
      </c>
      <c r="M20" s="372">
        <v>1322.7106472090331</v>
      </c>
      <c r="N20" s="375">
        <v>45.503003690514788</v>
      </c>
      <c r="O20" s="372">
        <v>1322.7106472090331</v>
      </c>
      <c r="P20" s="375">
        <v>45.503003690514788</v>
      </c>
      <c r="Q20" s="375">
        <v>1393.6849999999999</v>
      </c>
      <c r="R20" s="375">
        <v>-70.974352790966805</v>
      </c>
      <c r="S20" s="449"/>
      <c r="T20" s="400" t="s">
        <v>46</v>
      </c>
      <c r="U20" s="375">
        <v>72.381171562958116</v>
      </c>
      <c r="V20" s="375">
        <v>72.381171562958116</v>
      </c>
      <c r="W20" s="375">
        <v>0</v>
      </c>
      <c r="X20" s="375">
        <v>-12.820050000000002</v>
      </c>
      <c r="Y20" s="375">
        <v>0</v>
      </c>
      <c r="Z20" s="375">
        <v>0</v>
      </c>
      <c r="AA20" s="1513">
        <v>-17.7</v>
      </c>
      <c r="AB20" s="372">
        <v>1252.3049499999997</v>
      </c>
      <c r="AC20" s="375">
        <v>103.89063279320986</v>
      </c>
      <c r="AD20" s="375">
        <v>7.89</v>
      </c>
      <c r="AE20" s="375">
        <v>5.6173564814814796</v>
      </c>
      <c r="AF20" s="375">
        <v>2.2726435185185201</v>
      </c>
      <c r="AG20" s="375">
        <v>0</v>
      </c>
      <c r="AH20" s="372">
        <v>1322.7106472090331</v>
      </c>
      <c r="AI20" s="1513">
        <v>70.405697209033406</v>
      </c>
      <c r="AJ20" s="376">
        <v>-10.206062502361448</v>
      </c>
      <c r="AK20" s="375">
        <v>72.381171562958116</v>
      </c>
    </row>
    <row r="21" spans="1:37" ht="15" customHeight="1" x14ac:dyDescent="0.2">
      <c r="A21" s="86"/>
      <c r="B21" s="2587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0.17</v>
      </c>
      <c r="I21" s="375">
        <v>0</v>
      </c>
      <c r="J21" s="375">
        <v>0</v>
      </c>
      <c r="K21" s="375">
        <v>1.56550462962963</v>
      </c>
      <c r="L21" s="377">
        <v>149.77949537037037</v>
      </c>
      <c r="M21" s="377">
        <v>147.69119285818363</v>
      </c>
      <c r="N21" s="375">
        <v>-2.0883025121867433</v>
      </c>
      <c r="O21" s="377">
        <v>147.69119285818363</v>
      </c>
      <c r="P21" s="375">
        <v>-2.0883025121867433</v>
      </c>
      <c r="Q21" s="375">
        <v>249.767</v>
      </c>
      <c r="R21" s="375">
        <v>-4.1917647082991607</v>
      </c>
      <c r="S21" s="87"/>
      <c r="T21" s="740">
        <v>4</v>
      </c>
      <c r="U21" s="375">
        <v>-5.3852938945791777</v>
      </c>
      <c r="V21" s="375">
        <v>-5.3852938945791777</v>
      </c>
      <c r="W21" s="375">
        <v>0</v>
      </c>
      <c r="X21" s="375">
        <v>-1.613</v>
      </c>
      <c r="Y21" s="375">
        <v>0</v>
      </c>
      <c r="Z21" s="375">
        <v>0</v>
      </c>
      <c r="AA21" s="1513">
        <v>0</v>
      </c>
      <c r="AB21" s="377">
        <v>149.732</v>
      </c>
      <c r="AC21" s="375">
        <v>12.347207947530864</v>
      </c>
      <c r="AD21" s="375">
        <v>0.13500000000000001</v>
      </c>
      <c r="AE21" s="375">
        <v>1.56550462962963</v>
      </c>
      <c r="AF21" s="375">
        <v>-1.43050462962963</v>
      </c>
      <c r="AG21" s="375">
        <v>0</v>
      </c>
      <c r="AH21" s="377">
        <v>147.69119285818363</v>
      </c>
      <c r="AI21" s="1513">
        <v>-2.0408071418163729</v>
      </c>
      <c r="AJ21" s="376">
        <v>76.171203736734682</v>
      </c>
      <c r="AK21" s="375">
        <v>-5.3852938945791777</v>
      </c>
    </row>
    <row r="22" spans="1:37" ht="15" customHeight="1" x14ac:dyDescent="0.2">
      <c r="A22" s="86"/>
      <c r="B22" s="2587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0.17</v>
      </c>
      <c r="I22" s="375">
        <v>0</v>
      </c>
      <c r="J22" s="375">
        <v>0</v>
      </c>
      <c r="K22" s="375">
        <v>2.7979166666666702</v>
      </c>
      <c r="L22" s="372">
        <v>95.032083333333333</v>
      </c>
      <c r="M22" s="372">
        <v>97.884042433517209</v>
      </c>
      <c r="N22" s="375">
        <v>2.8519591001838762</v>
      </c>
      <c r="O22" s="372">
        <v>97.884042433517209</v>
      </c>
      <c r="P22" s="375">
        <v>2.8519591001838762</v>
      </c>
      <c r="Q22" s="375">
        <v>0</v>
      </c>
      <c r="R22" s="375">
        <v>0</v>
      </c>
      <c r="S22" s="87"/>
      <c r="T22" s="378">
        <v>6</v>
      </c>
      <c r="U22" s="375">
        <v>-0.46602585487684678</v>
      </c>
      <c r="V22" s="375">
        <v>-0.46602585487684678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97.83</v>
      </c>
      <c r="AC22" s="375">
        <v>7.9193402777777777</v>
      </c>
      <c r="AD22" s="375">
        <v>0.106</v>
      </c>
      <c r="AE22" s="445">
        <v>2.7979166666666702</v>
      </c>
      <c r="AF22" s="375">
        <v>-2.6919166666666703</v>
      </c>
      <c r="AG22" s="375">
        <v>0</v>
      </c>
      <c r="AH22" s="372">
        <v>97.884042433517209</v>
      </c>
      <c r="AI22" s="1513">
        <v>5.4042433517210497E-2</v>
      </c>
      <c r="AJ22" s="376">
        <v>92.956338060035705</v>
      </c>
      <c r="AK22" s="375">
        <v>-0.46602585487684678</v>
      </c>
    </row>
    <row r="23" spans="1:37" ht="15" customHeight="1" x14ac:dyDescent="0.2">
      <c r="A23" s="86"/>
      <c r="B23" s="2587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4.08</v>
      </c>
      <c r="I23" s="375">
        <v>0</v>
      </c>
      <c r="J23" s="375">
        <v>0</v>
      </c>
      <c r="K23" s="375">
        <v>0</v>
      </c>
      <c r="L23" s="377">
        <v>99.92</v>
      </c>
      <c r="M23" s="377">
        <v>89.713937497638554</v>
      </c>
      <c r="N23" s="375">
        <v>-10.206062502361448</v>
      </c>
      <c r="O23" s="377">
        <v>89.713937497638554</v>
      </c>
      <c r="P23" s="375">
        <v>-10.206062502361448</v>
      </c>
      <c r="Q23" s="375">
        <v>104.703</v>
      </c>
      <c r="R23" s="375">
        <v>-14.989062502361449</v>
      </c>
      <c r="S23" s="87"/>
      <c r="T23" s="378" t="s">
        <v>50</v>
      </c>
      <c r="U23" s="375">
        <v>-4.2087021938708915</v>
      </c>
      <c r="V23" s="375">
        <v>-4.2087021938708915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99.92</v>
      </c>
      <c r="AC23" s="375">
        <v>8.3266666666666662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89.713937497638554</v>
      </c>
      <c r="AI23" s="1513">
        <v>-10.206062502361448</v>
      </c>
      <c r="AJ23" s="376">
        <v>0</v>
      </c>
      <c r="AK23" s="375">
        <v>-4.2087021938708915</v>
      </c>
    </row>
    <row r="24" spans="1:37" ht="15" customHeight="1" thickBot="1" x14ac:dyDescent="0.3">
      <c r="A24" s="86"/>
      <c r="B24" s="2587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0.51</v>
      </c>
      <c r="I24" s="90">
        <v>0</v>
      </c>
      <c r="J24" s="90">
        <v>0</v>
      </c>
      <c r="K24" s="90">
        <v>2.8931134259259301</v>
      </c>
      <c r="L24" s="372">
        <v>293.59688657407406</v>
      </c>
      <c r="M24" s="372">
        <v>296.25490222820821</v>
      </c>
      <c r="N24" s="90">
        <v>2.6580156541341466</v>
      </c>
      <c r="O24" s="372">
        <v>296.25490222820821</v>
      </c>
      <c r="P24" s="90">
        <v>2.6580156541341466</v>
      </c>
      <c r="Q24" s="90">
        <v>292.11399999999998</v>
      </c>
      <c r="R24" s="90">
        <v>4.1409022282082333</v>
      </c>
      <c r="S24" s="103"/>
      <c r="T24" s="740" t="s">
        <v>52</v>
      </c>
      <c r="U24" s="90">
        <v>15.431306932201835</v>
      </c>
      <c r="V24" s="90">
        <v>15.431306932201835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296.49</v>
      </c>
      <c r="AC24" s="90">
        <v>24.466407214506173</v>
      </c>
      <c r="AD24" s="90">
        <v>0.79300000000000004</v>
      </c>
      <c r="AE24" s="90">
        <v>2.8931134259259301</v>
      </c>
      <c r="AF24" s="90">
        <v>-2.10011342592593</v>
      </c>
      <c r="AG24" s="90">
        <v>0</v>
      </c>
      <c r="AH24" s="372">
        <v>296.25490222820821</v>
      </c>
      <c r="AI24" s="90">
        <v>-0.23509777179179991</v>
      </c>
      <c r="AJ24" s="376">
        <v>56.081952351535165</v>
      </c>
      <c r="AK24" s="90">
        <v>15.431306932201835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-46.697000000000003</v>
      </c>
      <c r="F25" s="275">
        <v>10</v>
      </c>
      <c r="G25" s="275">
        <v>0</v>
      </c>
      <c r="H25" s="275">
        <v>69.530000000000015</v>
      </c>
      <c r="I25" s="275">
        <v>0</v>
      </c>
      <c r="J25" s="275">
        <v>0</v>
      </c>
      <c r="K25" s="275">
        <v>21.186127314814819</v>
      </c>
      <c r="L25" s="93">
        <v>2667.5868726851854</v>
      </c>
      <c r="M25" s="93">
        <v>2684.5425361616894</v>
      </c>
      <c r="N25" s="275">
        <v>16.955663476504014</v>
      </c>
      <c r="O25" s="93">
        <v>2684.5425361616894</v>
      </c>
      <c r="P25" s="275">
        <v>16.955663476504014</v>
      </c>
      <c r="Q25" s="275">
        <v>2791.6459999999997</v>
      </c>
      <c r="R25" s="275">
        <v>-107.10346383831029</v>
      </c>
      <c r="T25" s="92" t="s">
        <v>47</v>
      </c>
      <c r="U25" s="275">
        <v>71.501232661974882</v>
      </c>
      <c r="V25" s="275">
        <v>71.501232661974882</v>
      </c>
      <c r="W25" s="275">
        <v>0</v>
      </c>
      <c r="X25" s="275">
        <v>-35.344150000000006</v>
      </c>
      <c r="Y25" s="275">
        <v>10</v>
      </c>
      <c r="Z25" s="275">
        <v>0</v>
      </c>
      <c r="AA25" s="275">
        <v>-18.7</v>
      </c>
      <c r="AB25" s="93">
        <v>2634.7288499999995</v>
      </c>
      <c r="AC25" s="275">
        <v>217.79522689043208</v>
      </c>
      <c r="AD25" s="275">
        <v>15.708</v>
      </c>
      <c r="AE25" s="275">
        <v>21.186127314814819</v>
      </c>
      <c r="AF25" s="275">
        <v>-5.4781273148148184</v>
      </c>
      <c r="AG25" s="275">
        <v>0</v>
      </c>
      <c r="AH25" s="93">
        <v>2684.5425361616894</v>
      </c>
      <c r="AI25" s="275">
        <v>49.81368616168993</v>
      </c>
      <c r="AJ25" s="98">
        <v>-12.433642608344257</v>
      </c>
      <c r="AK25" s="275">
        <v>71.501232661974882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10</v>
      </c>
      <c r="G26" s="90">
        <v>0</v>
      </c>
      <c r="H26" s="90">
        <v>10.199999999999999</v>
      </c>
      <c r="I26" s="90">
        <v>0</v>
      </c>
      <c r="J26" s="90">
        <v>0</v>
      </c>
      <c r="K26" s="90">
        <v>8.31223611111111</v>
      </c>
      <c r="L26" s="270">
        <v>752.05076388888892</v>
      </c>
      <c r="M26" s="270">
        <v>730.28781393510872</v>
      </c>
      <c r="N26" s="90">
        <v>-21.762949953780208</v>
      </c>
      <c r="O26" s="270">
        <v>730.28781393510872</v>
      </c>
      <c r="P26" s="90">
        <v>-21.762949953780208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-20.911100000000005</v>
      </c>
      <c r="Y26" s="90">
        <v>10</v>
      </c>
      <c r="Z26" s="90">
        <v>0</v>
      </c>
      <c r="AA26" s="90">
        <v>-1</v>
      </c>
      <c r="AB26" s="270">
        <v>1990.7568499999998</v>
      </c>
      <c r="AC26" s="90">
        <v>60.844971990740746</v>
      </c>
      <c r="AD26" s="90">
        <v>6.2910000000000004</v>
      </c>
      <c r="AE26" s="90">
        <v>8.31223611111111</v>
      </c>
      <c r="AF26" s="90">
        <v>-2.0212361111111097</v>
      </c>
      <c r="AG26" s="90">
        <v>0</v>
      </c>
      <c r="AH26" s="270">
        <v>730.28781393510872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-6.8240000000000052</v>
      </c>
      <c r="F27" s="90">
        <v>10</v>
      </c>
      <c r="G27" s="90">
        <v>0</v>
      </c>
      <c r="H27" s="90">
        <v>86.146129032258088</v>
      </c>
      <c r="I27" s="90">
        <v>0</v>
      </c>
      <c r="J27" s="90">
        <v>0</v>
      </c>
      <c r="K27" s="90">
        <v>90.068059027777764</v>
      </c>
      <c r="L27" s="270">
        <v>6157.9618119399647</v>
      </c>
      <c r="M27" s="270">
        <v>6099.1843854606377</v>
      </c>
      <c r="N27" s="90">
        <v>-58.777426479327005</v>
      </c>
      <c r="O27" s="270">
        <v>6108</v>
      </c>
      <c r="P27" s="90">
        <v>-49.961811939964718</v>
      </c>
      <c r="Q27" s="90"/>
      <c r="R27" s="90"/>
      <c r="T27" s="272"/>
      <c r="U27" s="90">
        <v>-0.7198329528555405</v>
      </c>
      <c r="V27" s="90">
        <v>6</v>
      </c>
      <c r="W27" s="90">
        <v>0</v>
      </c>
      <c r="X27" s="90">
        <v>-109.71815000000001</v>
      </c>
      <c r="Y27" s="90">
        <v>10</v>
      </c>
      <c r="Z27" s="90">
        <v>0</v>
      </c>
      <c r="AA27" s="90">
        <v>-33.200000000000003</v>
      </c>
      <c r="AB27" s="270">
        <v>6105.1117209677413</v>
      </c>
      <c r="AC27" s="90">
        <v>501.25363849499695</v>
      </c>
      <c r="AD27" s="90">
        <v>45.009</v>
      </c>
      <c r="AE27" s="90">
        <v>90.068059027777764</v>
      </c>
      <c r="AF27" s="90">
        <v>-45.059059027777764</v>
      </c>
      <c r="AG27" s="90">
        <v>0</v>
      </c>
      <c r="AH27" s="270">
        <v>6108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-17.189</v>
      </c>
      <c r="F29" s="90">
        <v>300</v>
      </c>
      <c r="G29" s="90">
        <v>0</v>
      </c>
      <c r="H29" s="90">
        <v>25.5</v>
      </c>
      <c r="I29" s="90">
        <v>0</v>
      </c>
      <c r="J29" s="90">
        <v>0</v>
      </c>
      <c r="K29" s="90">
        <v>30.383584490740741</v>
      </c>
      <c r="L29" s="270">
        <v>1216.9274155092594</v>
      </c>
      <c r="M29" s="270">
        <v>950.96391942609807</v>
      </c>
      <c r="N29" s="90">
        <v>-265.96349608316132</v>
      </c>
      <c r="O29" s="270">
        <v>1006.6851178607945</v>
      </c>
      <c r="P29" s="90">
        <v>-210.24229764846484</v>
      </c>
      <c r="Q29" s="90"/>
      <c r="R29" s="90"/>
      <c r="T29" s="272"/>
      <c r="U29" s="90">
        <v>-21.019322162602975</v>
      </c>
      <c r="V29" s="90">
        <v>-15.963864942272266</v>
      </c>
      <c r="W29" s="90">
        <v>0</v>
      </c>
      <c r="X29" s="90">
        <v>5.1797499999999941</v>
      </c>
      <c r="Y29" s="90">
        <v>0</v>
      </c>
      <c r="Z29" s="90">
        <v>0</v>
      </c>
      <c r="AA29" s="90">
        <v>8.4960000000000004</v>
      </c>
      <c r="AB29" s="270">
        <v>980.98675000000014</v>
      </c>
      <c r="AC29" s="90">
        <v>79.216930459104944</v>
      </c>
      <c r="AD29" s="90">
        <v>39.524999999999999</v>
      </c>
      <c r="AE29" s="90">
        <v>30.383584490740741</v>
      </c>
      <c r="AF29" s="90">
        <v>9.1414155092592573</v>
      </c>
      <c r="AG29" s="90">
        <v>0</v>
      </c>
      <c r="AH29" s="270">
        <v>1006.6851178607945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-17.189</v>
      </c>
      <c r="F30" s="276">
        <v>300</v>
      </c>
      <c r="G30" s="276">
        <v>0</v>
      </c>
      <c r="H30" s="276">
        <v>25.5</v>
      </c>
      <c r="I30" s="276">
        <v>0</v>
      </c>
      <c r="J30" s="276">
        <v>0</v>
      </c>
      <c r="K30" s="276">
        <v>30.383584490740741</v>
      </c>
      <c r="L30" s="99">
        <v>1216.9274155092594</v>
      </c>
      <c r="M30" s="99">
        <v>950.96391942609807</v>
      </c>
      <c r="N30" s="276">
        <v>-265.96349608316132</v>
      </c>
      <c r="O30" s="99">
        <v>1006.6851178607945</v>
      </c>
      <c r="P30" s="276">
        <v>-210.24229764846484</v>
      </c>
      <c r="Q30" s="276">
        <v>0</v>
      </c>
      <c r="R30" s="276">
        <v>0</v>
      </c>
      <c r="T30" s="100">
        <v>2</v>
      </c>
      <c r="U30" s="276">
        <v>-21.019322162602975</v>
      </c>
      <c r="V30" s="276">
        <v>-15.963864942272266</v>
      </c>
      <c r="W30" s="276">
        <v>0</v>
      </c>
      <c r="X30" s="276">
        <v>5.1797499999999941</v>
      </c>
      <c r="Y30" s="276">
        <v>0</v>
      </c>
      <c r="Z30" s="276">
        <v>0</v>
      </c>
      <c r="AA30" s="276">
        <v>8.4960000000000004</v>
      </c>
      <c r="AB30" s="99">
        <v>980.98675000000014</v>
      </c>
      <c r="AC30" s="276">
        <v>79.216930459104944</v>
      </c>
      <c r="AD30" s="276">
        <v>39.524999999999999</v>
      </c>
      <c r="AE30" s="276">
        <v>30.383584490740741</v>
      </c>
      <c r="AF30" s="276">
        <v>9.1414155092592573</v>
      </c>
      <c r="AG30" s="276">
        <v>0</v>
      </c>
      <c r="AH30" s="99">
        <v>1006.6851178607945</v>
      </c>
      <c r="AI30" s="276">
        <v>25.698367860794406</v>
      </c>
      <c r="AJ30" s="276">
        <v>103.09638250448006</v>
      </c>
      <c r="AK30" s="276">
        <v>-15.963864942272266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5</v>
      </c>
      <c r="G31" s="375">
        <v>0</v>
      </c>
      <c r="H31" s="375">
        <v>25.5</v>
      </c>
      <c r="I31" s="375">
        <v>0</v>
      </c>
      <c r="J31" s="375">
        <v>0</v>
      </c>
      <c r="K31" s="375">
        <v>11.49404282407407</v>
      </c>
      <c r="L31" s="99">
        <v>1357.223957175926</v>
      </c>
      <c r="M31" s="99">
        <v>1252.7826820833923</v>
      </c>
      <c r="N31" s="375">
        <v>-104.44127509253371</v>
      </c>
      <c r="O31" s="99">
        <v>1326.188781934213</v>
      </c>
      <c r="P31" s="375">
        <v>-31.035175241712977</v>
      </c>
      <c r="Q31" s="375">
        <v>2372.1019999999999</v>
      </c>
      <c r="R31" s="375">
        <v>-39.228100204992188</v>
      </c>
      <c r="S31" s="103"/>
      <c r="T31" s="740">
        <v>3</v>
      </c>
      <c r="U31" s="375">
        <v>25.845876624807261</v>
      </c>
      <c r="V31" s="375">
        <v>35.296488343817146</v>
      </c>
      <c r="W31" s="375">
        <v>0</v>
      </c>
      <c r="X31" s="375">
        <v>-9.3375000000000021</v>
      </c>
      <c r="Y31" s="375">
        <v>5</v>
      </c>
      <c r="Z31" s="375">
        <v>0</v>
      </c>
      <c r="AA31" s="1513">
        <v>4.0999999999999996</v>
      </c>
      <c r="AB31" s="99">
        <v>1363.4804999999999</v>
      </c>
      <c r="AC31" s="375">
        <v>112.66553809799382</v>
      </c>
      <c r="AD31" s="375">
        <v>11.132</v>
      </c>
      <c r="AE31" s="375">
        <v>11.49404282407407</v>
      </c>
      <c r="AF31" s="375">
        <v>-0.36204282407407007</v>
      </c>
      <c r="AG31" s="375">
        <v>0</v>
      </c>
      <c r="AH31" s="99">
        <v>1326.188781934213</v>
      </c>
      <c r="AI31" s="1513">
        <v>-37.291718065786881</v>
      </c>
      <c r="AJ31" s="375">
        <v>30.284277109822369</v>
      </c>
      <c r="AK31" s="375">
        <v>35.296488343817146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3.843999999999999</v>
      </c>
      <c r="F32" s="375">
        <v>0</v>
      </c>
      <c r="G32" s="375">
        <v>0</v>
      </c>
      <c r="H32" s="375">
        <v>3.4000000000000004</v>
      </c>
      <c r="I32" s="375">
        <v>0</v>
      </c>
      <c r="J32" s="375">
        <v>0</v>
      </c>
      <c r="K32" s="375">
        <v>9.4938229166666606</v>
      </c>
      <c r="L32" s="99">
        <v>360.95017708333336</v>
      </c>
      <c r="M32" s="99">
        <v>333.9995344749891</v>
      </c>
      <c r="N32" s="375">
        <v>-26.950642608344253</v>
      </c>
      <c r="O32" s="99">
        <v>333.9995344749891</v>
      </c>
      <c r="P32" s="375">
        <v>-26.950642608344253</v>
      </c>
      <c r="Q32" s="375">
        <v>0</v>
      </c>
      <c r="R32" s="375">
        <v>0</v>
      </c>
      <c r="S32" s="103"/>
      <c r="T32" s="101">
        <v>1</v>
      </c>
      <c r="U32" s="375">
        <v>16.077105399421498</v>
      </c>
      <c r="V32" s="375">
        <v>16.077105399421498</v>
      </c>
      <c r="W32" s="375">
        <v>0</v>
      </c>
      <c r="X32" s="375">
        <v>-19.617000000000001</v>
      </c>
      <c r="Y32" s="375">
        <v>0</v>
      </c>
      <c r="Z32" s="375">
        <v>0</v>
      </c>
      <c r="AA32" s="1513">
        <v>5.0999999999999996</v>
      </c>
      <c r="AB32" s="99">
        <v>355.92700000000002</v>
      </c>
      <c r="AC32" s="375">
        <v>28.869431423611115</v>
      </c>
      <c r="AD32" s="375">
        <v>9.6219999999999999</v>
      </c>
      <c r="AE32" s="375">
        <v>9.4938229166666606</v>
      </c>
      <c r="AF32" s="375">
        <v>0.12817708333333933</v>
      </c>
      <c r="AG32" s="375">
        <v>0</v>
      </c>
      <c r="AH32" s="99">
        <v>333.9995344749891</v>
      </c>
      <c r="AI32" s="1513">
        <v>-21.927465525010916</v>
      </c>
      <c r="AJ32" s="375">
        <v>0</v>
      </c>
      <c r="AK32" s="375">
        <v>16.077105399421498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-2.6060000000000016</v>
      </c>
      <c r="F33" s="90">
        <v>0</v>
      </c>
      <c r="G33" s="90">
        <v>0</v>
      </c>
      <c r="H33" s="90">
        <v>25.33</v>
      </c>
      <c r="I33" s="90">
        <v>0</v>
      </c>
      <c r="J33" s="90">
        <v>0</v>
      </c>
      <c r="K33" s="90">
        <v>14.63024421296296</v>
      </c>
      <c r="L33" s="99">
        <v>1317.4337557870372</v>
      </c>
      <c r="M33" s="99">
        <v>1324.1265657300032</v>
      </c>
      <c r="N33" s="90">
        <v>6.6928099429660506</v>
      </c>
      <c r="O33" s="99">
        <v>1324.1265657300032</v>
      </c>
      <c r="P33" s="90">
        <v>6.6928099429660506</v>
      </c>
      <c r="Q33" s="90">
        <v>1739.91</v>
      </c>
      <c r="R33" s="90">
        <v>-81.783899795007756</v>
      </c>
      <c r="S33" s="103"/>
      <c r="T33" s="740">
        <v>2</v>
      </c>
      <c r="U33" s="90">
        <v>-24.409728800966377</v>
      </c>
      <c r="V33" s="90">
        <v>-24.409728800966377</v>
      </c>
      <c r="W33" s="90">
        <v>0</v>
      </c>
      <c r="X33" s="90">
        <v>34.403399999999991</v>
      </c>
      <c r="Y33" s="90">
        <v>0</v>
      </c>
      <c r="Z33" s="90">
        <v>0</v>
      </c>
      <c r="AA33" s="90">
        <v>0</v>
      </c>
      <c r="AB33" s="99">
        <v>1346.4674</v>
      </c>
      <c r="AC33" s="90">
        <v>110.98642964891975</v>
      </c>
      <c r="AD33" s="90">
        <v>22.709</v>
      </c>
      <c r="AE33" s="90">
        <v>14.63024421296296</v>
      </c>
      <c r="AF33" s="90">
        <v>8.0787557870370392</v>
      </c>
      <c r="AG33" s="90">
        <v>0</v>
      </c>
      <c r="AH33" s="99">
        <v>1324.1265657300032</v>
      </c>
      <c r="AI33" s="90">
        <v>-22.340834269996776</v>
      </c>
      <c r="AJ33" s="90">
        <v>0</v>
      </c>
      <c r="AK33" s="90">
        <v>-24.409728800966377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-26.733000000000004</v>
      </c>
      <c r="F34" s="275">
        <v>305</v>
      </c>
      <c r="G34" s="275">
        <v>0</v>
      </c>
      <c r="H34" s="275">
        <v>79.72999999999999</v>
      </c>
      <c r="I34" s="275">
        <v>0</v>
      </c>
      <c r="J34" s="275">
        <v>0</v>
      </c>
      <c r="K34" s="275">
        <v>66.001694444444425</v>
      </c>
      <c r="L34" s="93">
        <v>4252.5353055555561</v>
      </c>
      <c r="M34" s="93">
        <v>3861.8727017144829</v>
      </c>
      <c r="N34" s="275">
        <v>-390.66260384107318</v>
      </c>
      <c r="O34" s="93">
        <v>3991</v>
      </c>
      <c r="P34" s="275">
        <v>-261.53530555555608</v>
      </c>
      <c r="Q34" s="275">
        <v>4112.0119999999997</v>
      </c>
      <c r="R34" s="275">
        <v>-121.01199999999972</v>
      </c>
      <c r="S34" s="449"/>
      <c r="T34" s="96" t="s">
        <v>54</v>
      </c>
      <c r="U34" s="275">
        <v>-3.5060689393403663</v>
      </c>
      <c r="V34" s="275">
        <v>11</v>
      </c>
      <c r="W34" s="275">
        <v>0</v>
      </c>
      <c r="X34" s="275">
        <v>10.628649999999983</v>
      </c>
      <c r="Y34" s="275">
        <v>5</v>
      </c>
      <c r="Z34" s="275">
        <v>0</v>
      </c>
      <c r="AA34" s="275">
        <v>17.695999999999998</v>
      </c>
      <c r="AB34" s="93">
        <v>4046.8616500000003</v>
      </c>
      <c r="AC34" s="275">
        <v>331.73832962962962</v>
      </c>
      <c r="AD34" s="275">
        <v>82.988</v>
      </c>
      <c r="AE34" s="275">
        <v>66.001694444444425</v>
      </c>
      <c r="AF34" s="275">
        <v>16.986305555555575</v>
      </c>
      <c r="AG34" s="275">
        <v>0</v>
      </c>
      <c r="AH34" s="93">
        <v>3991</v>
      </c>
      <c r="AI34" s="275">
        <v>-55.861650000000282</v>
      </c>
      <c r="AJ34" s="275">
        <v>0</v>
      </c>
      <c r="AK34" s="275">
        <v>11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10410.497117495521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-15.504000000000005</v>
      </c>
      <c r="AB35" s="99">
        <v>10151.973370967742</v>
      </c>
      <c r="AC35" s="118"/>
      <c r="AD35" s="118"/>
      <c r="AE35" s="118"/>
      <c r="AF35" s="118"/>
      <c r="AG35" s="118">
        <v>0</v>
      </c>
      <c r="AH35" s="99">
        <v>10099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-33.557000000000009</v>
      </c>
      <c r="F36" s="108">
        <v>315</v>
      </c>
      <c r="G36" s="108">
        <v>0</v>
      </c>
      <c r="H36" s="108">
        <v>165.87612903225806</v>
      </c>
      <c r="I36" s="108">
        <v>0</v>
      </c>
      <c r="J36" s="442">
        <v>0</v>
      </c>
      <c r="K36" s="108">
        <v>156.0697534722222</v>
      </c>
      <c r="L36" s="108">
        <v>10410.497117495521</v>
      </c>
      <c r="M36" s="108">
        <v>9961.0570871751206</v>
      </c>
      <c r="N36" s="108">
        <v>-449.44003032040018</v>
      </c>
      <c r="O36" s="108">
        <v>10233.285184839457</v>
      </c>
      <c r="P36" s="108">
        <v>-177.21193265606416</v>
      </c>
      <c r="Q36" s="108">
        <v>10404.56</v>
      </c>
      <c r="R36" s="108">
        <v>-171.27481516054286</v>
      </c>
      <c r="S36" s="109"/>
      <c r="T36" s="105" t="s">
        <v>286</v>
      </c>
      <c r="U36" s="108">
        <v>-4.2259018921967595</v>
      </c>
      <c r="V36" s="108">
        <v>17</v>
      </c>
      <c r="W36" s="108">
        <v>0</v>
      </c>
      <c r="X36" s="108">
        <v>-99.089500000000029</v>
      </c>
      <c r="Y36" s="108">
        <v>15</v>
      </c>
      <c r="Z36" s="108">
        <v>0</v>
      </c>
      <c r="AA36" s="108">
        <v>-15.504000000000005</v>
      </c>
      <c r="AB36" s="106">
        <v>10151.973370967742</v>
      </c>
      <c r="AC36" s="108">
        <v>832.99196812462651</v>
      </c>
      <c r="AD36" s="108">
        <v>127.997</v>
      </c>
      <c r="AE36" s="108">
        <v>156.0697534722222</v>
      </c>
      <c r="AF36" s="108">
        <v>-28.072753472222196</v>
      </c>
      <c r="AG36" s="108">
        <v>0</v>
      </c>
      <c r="AH36" s="108">
        <v>10099</v>
      </c>
      <c r="AI36" s="108">
        <v>-52.973370967742085</v>
      </c>
      <c r="AJ36" s="110" t="s">
        <v>320</v>
      </c>
      <c r="AK36" s="108">
        <v>17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86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1.7000000000000002</v>
      </c>
      <c r="I39" s="276">
        <v>0</v>
      </c>
      <c r="J39" s="276">
        <v>0</v>
      </c>
      <c r="K39" s="276">
        <v>10.404535879629629</v>
      </c>
      <c r="L39" s="266">
        <v>263.4234641203704</v>
      </c>
      <c r="M39" s="266">
        <v>245.08956228400001</v>
      </c>
      <c r="N39" s="276">
        <v>-18.333901836370387</v>
      </c>
      <c r="O39" s="266">
        <v>245.08956228400001</v>
      </c>
      <c r="P39" s="276">
        <v>-18.333901836370387</v>
      </c>
      <c r="Q39" s="276">
        <v>0</v>
      </c>
      <c r="R39" s="276"/>
      <c r="S39" s="116"/>
      <c r="T39" s="266">
        <v>1</v>
      </c>
      <c r="U39" s="276">
        <v>-9.5583887569998751</v>
      </c>
      <c r="V39" s="276">
        <v>-9.5583887569998751</v>
      </c>
      <c r="W39" s="276">
        <v>0</v>
      </c>
      <c r="X39" s="276">
        <v>-4.4000000000000004</v>
      </c>
      <c r="Y39" s="276">
        <v>0</v>
      </c>
      <c r="Z39" s="276">
        <v>0</v>
      </c>
      <c r="AA39" s="276">
        <v>-17</v>
      </c>
      <c r="AB39" s="266">
        <v>252.42800000000005</v>
      </c>
      <c r="AC39" s="276">
        <v>21.035666666666671</v>
      </c>
      <c r="AD39" s="276">
        <v>1.425</v>
      </c>
      <c r="AE39" s="276">
        <v>10.404535879629629</v>
      </c>
      <c r="AF39" s="276">
        <v>-8.9795358796296281</v>
      </c>
      <c r="AG39" s="276">
        <v>0</v>
      </c>
      <c r="AH39" s="266">
        <v>245.08956228400001</v>
      </c>
      <c r="AI39" s="276">
        <v>-7.338437716000044</v>
      </c>
      <c r="AJ39" s="276">
        <v>-7.338437716000044</v>
      </c>
      <c r="AK39" s="276">
        <v>-9.5583887569998751</v>
      </c>
    </row>
    <row r="40" spans="1:37" ht="15" customHeight="1" x14ac:dyDescent="0.2">
      <c r="A40" s="86"/>
      <c r="B40" s="2587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1.7000000000000002</v>
      </c>
      <c r="I40" s="375">
        <v>0</v>
      </c>
      <c r="J40" s="375">
        <v>0</v>
      </c>
      <c r="K40" s="375">
        <v>0</v>
      </c>
      <c r="L40" s="374">
        <v>416.3</v>
      </c>
      <c r="M40" s="374">
        <v>413.34228500099999</v>
      </c>
      <c r="N40" s="375">
        <v>-2.957714999000018</v>
      </c>
      <c r="O40" s="374">
        <v>413.34228500099999</v>
      </c>
      <c r="P40" s="375">
        <v>-2.957714999000018</v>
      </c>
      <c r="Q40" s="375">
        <v>0</v>
      </c>
      <c r="R40" s="375"/>
      <c r="S40" s="116"/>
      <c r="T40" s="374">
        <v>3</v>
      </c>
      <c r="U40" s="375">
        <v>-5.7187521960000254</v>
      </c>
      <c r="V40" s="375">
        <v>-5.7187521960000254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416.3</v>
      </c>
      <c r="AC40" s="375">
        <v>34.69166666666667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413.34228500099999</v>
      </c>
      <c r="AI40" s="375">
        <v>-2.957714999000018</v>
      </c>
      <c r="AJ40" s="375">
        <v>-2.957714999000018</v>
      </c>
      <c r="AK40" s="375">
        <v>-5.7187521960000254</v>
      </c>
    </row>
    <row r="41" spans="1:37" ht="15" customHeight="1" x14ac:dyDescent="0.2">
      <c r="A41" s="86"/>
      <c r="B41" s="2587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173.01124500000003</v>
      </c>
      <c r="N41" s="375">
        <v>-2.9737549999999828</v>
      </c>
      <c r="O41" s="374">
        <v>173.01124500000003</v>
      </c>
      <c r="P41" s="375">
        <v>-2.9737549999999828</v>
      </c>
      <c r="Q41" s="375">
        <v>0</v>
      </c>
      <c r="R41" s="375"/>
      <c r="S41" s="116"/>
      <c r="T41" s="374">
        <v>4</v>
      </c>
      <c r="U41" s="375">
        <v>-1.0000650000000064</v>
      </c>
      <c r="V41" s="375">
        <v>-1.0000650000000064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173.01124500000003</v>
      </c>
      <c r="AI41" s="375">
        <v>-2.9737549999999828</v>
      </c>
      <c r="AJ41" s="375">
        <v>-2.9737549999999828</v>
      </c>
      <c r="AK41" s="375">
        <v>-1.0000650000000064</v>
      </c>
    </row>
    <row r="42" spans="1:37" ht="15" customHeight="1" x14ac:dyDescent="0.2">
      <c r="A42" s="86"/>
      <c r="B42" s="2587" t="s">
        <v>74</v>
      </c>
      <c r="C42" s="374"/>
      <c r="D42" s="374">
        <v>2575</v>
      </c>
      <c r="E42" s="375">
        <v>-0.53999999999999204</v>
      </c>
      <c r="F42" s="375">
        <v>0</v>
      </c>
      <c r="G42" s="375">
        <v>0</v>
      </c>
      <c r="H42" s="375">
        <v>112.37</v>
      </c>
      <c r="I42" s="375">
        <v>0</v>
      </c>
      <c r="J42" s="375">
        <v>0</v>
      </c>
      <c r="K42" s="375">
        <v>22.478630787037037</v>
      </c>
      <c r="L42" s="374">
        <v>2439.6113692129629</v>
      </c>
      <c r="M42" s="374">
        <v>2439.7952441905004</v>
      </c>
      <c r="N42" s="375">
        <v>0.18387497753747084</v>
      </c>
      <c r="O42" s="374">
        <v>2439.7952441905004</v>
      </c>
      <c r="P42" s="375">
        <v>0.18387497753747084</v>
      </c>
      <c r="Q42" s="375">
        <v>0</v>
      </c>
      <c r="R42" s="375"/>
      <c r="S42" s="116"/>
      <c r="T42" s="374" t="s">
        <v>95</v>
      </c>
      <c r="U42" s="375">
        <v>9.1983687829201699</v>
      </c>
      <c r="V42" s="375">
        <v>9.1983687829201699</v>
      </c>
      <c r="W42" s="375">
        <v>0</v>
      </c>
      <c r="X42" s="375">
        <v>-98.2</v>
      </c>
      <c r="Y42" s="375">
        <v>0</v>
      </c>
      <c r="Z42" s="375">
        <v>-15</v>
      </c>
      <c r="AA42" s="375">
        <v>43</v>
      </c>
      <c r="AB42" s="374">
        <v>2391.8900000000003</v>
      </c>
      <c r="AC42" s="375">
        <v>199.32416666666668</v>
      </c>
      <c r="AD42" s="375">
        <v>9.6059999999999999</v>
      </c>
      <c r="AE42" s="375">
        <v>22.478630787037037</v>
      </c>
      <c r="AF42" s="375">
        <v>-12.872630787037037</v>
      </c>
      <c r="AG42" s="375">
        <v>0</v>
      </c>
      <c r="AH42" s="374">
        <v>2439.7952441905004</v>
      </c>
      <c r="AI42" s="375">
        <v>47.905244190500071</v>
      </c>
      <c r="AJ42" s="375">
        <v>47.905244190500071</v>
      </c>
      <c r="AK42" s="375">
        <v>9.1983687829201699</v>
      </c>
    </row>
    <row r="43" spans="1:37" ht="15" customHeight="1" x14ac:dyDescent="0.2">
      <c r="A43" s="86"/>
      <c r="B43" s="2587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0.17</v>
      </c>
      <c r="I43" s="375">
        <v>0</v>
      </c>
      <c r="J43" s="375">
        <v>0</v>
      </c>
      <c r="K43" s="375">
        <v>0.8073668981481481</v>
      </c>
      <c r="L43" s="374">
        <v>204.07363310185184</v>
      </c>
      <c r="M43" s="374">
        <v>204.93639332953393</v>
      </c>
      <c r="N43" s="375">
        <v>0.86276022768208804</v>
      </c>
      <c r="O43" s="374">
        <v>204.93639332953393</v>
      </c>
      <c r="P43" s="375">
        <v>0.86276022768208804</v>
      </c>
      <c r="Q43" s="375">
        <v>0</v>
      </c>
      <c r="R43" s="375"/>
      <c r="S43" s="116"/>
      <c r="T43" s="374" t="s">
        <v>96</v>
      </c>
      <c r="U43" s="375">
        <v>7.3949728385912294E-2</v>
      </c>
      <c r="V43" s="375">
        <v>7.3949728385912294E-2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204.881</v>
      </c>
      <c r="AC43" s="375">
        <v>17.073416666666667</v>
      </c>
      <c r="AD43" s="375">
        <v>0.85399999999999998</v>
      </c>
      <c r="AE43" s="375">
        <v>0.8073668981481481</v>
      </c>
      <c r="AF43" s="375">
        <v>4.6633101851851877E-2</v>
      </c>
      <c r="AG43" s="375">
        <v>0</v>
      </c>
      <c r="AH43" s="374">
        <v>204.93639332953393</v>
      </c>
      <c r="AI43" s="375">
        <v>5.5393329533927727E-2</v>
      </c>
      <c r="AJ43" s="375">
        <v>5.5393329533927727E-2</v>
      </c>
      <c r="AK43" s="375">
        <v>7.3949728385912294E-2</v>
      </c>
    </row>
    <row r="44" spans="1:37" ht="15" customHeight="1" x14ac:dyDescent="0.2">
      <c r="A44" s="86"/>
      <c r="B44" s="2587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3.4000000000000004</v>
      </c>
      <c r="I44" s="375">
        <v>0</v>
      </c>
      <c r="J44" s="375">
        <v>0</v>
      </c>
      <c r="K44" s="375">
        <v>0</v>
      </c>
      <c r="L44" s="374">
        <v>713.6</v>
      </c>
      <c r="M44" s="374">
        <v>675.54456280880004</v>
      </c>
      <c r="N44" s="375">
        <v>-38.055437191199985</v>
      </c>
      <c r="O44" s="374">
        <v>675.54456280880004</v>
      </c>
      <c r="P44" s="375">
        <v>-38.055437191199985</v>
      </c>
      <c r="Q44" s="375">
        <v>0</v>
      </c>
      <c r="R44" s="375"/>
      <c r="S44" s="116"/>
      <c r="T44" s="374" t="s">
        <v>97</v>
      </c>
      <c r="U44" s="375">
        <v>5.278454116799935</v>
      </c>
      <c r="V44" s="375">
        <v>5.278454116799935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696.2</v>
      </c>
      <c r="AC44" s="375">
        <v>58.016666666666673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675.54456280880004</v>
      </c>
      <c r="AI44" s="375">
        <v>-20.655437191200008</v>
      </c>
      <c r="AJ44" s="375">
        <v>-20.655437191200008</v>
      </c>
      <c r="AK44" s="375">
        <v>5.278454116799935</v>
      </c>
    </row>
    <row r="45" spans="1:37" ht="15" hidden="1" customHeight="1" x14ac:dyDescent="0.2">
      <c r="A45" s="86"/>
      <c r="B45" s="2587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87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87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35.131999999999998</v>
      </c>
      <c r="N47" s="375">
        <v>-39.868000000000002</v>
      </c>
      <c r="O47" s="374">
        <v>35.131999999999998</v>
      </c>
      <c r="P47" s="375">
        <v>-39.868000000000002</v>
      </c>
      <c r="Q47" s="375">
        <v>0</v>
      </c>
      <c r="R47" s="375"/>
      <c r="S47" s="87"/>
      <c r="T47" s="374" t="s">
        <v>98</v>
      </c>
      <c r="U47" s="375">
        <v>-12.161000000000001</v>
      </c>
      <c r="V47" s="375">
        <v>-12.161000000000001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35.131999999999998</v>
      </c>
      <c r="AI47" s="375">
        <v>-39.868000000000002</v>
      </c>
      <c r="AJ47" s="401">
        <v>-0.30364917676746472</v>
      </c>
      <c r="AK47" s="375">
        <v>-12.161000000000001</v>
      </c>
    </row>
    <row r="48" spans="1:37" ht="15" customHeight="1" x14ac:dyDescent="0.2">
      <c r="A48" s="86"/>
      <c r="B48" s="2587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6.12</v>
      </c>
      <c r="I48" s="375">
        <v>0</v>
      </c>
      <c r="J48" s="375">
        <v>0</v>
      </c>
      <c r="K48" s="375">
        <v>0.3613425925925926</v>
      </c>
      <c r="L48" s="374">
        <v>408.65065740740738</v>
      </c>
      <c r="M48" s="374">
        <v>409.10835082323251</v>
      </c>
      <c r="N48" s="375">
        <v>0.45769341582513334</v>
      </c>
      <c r="O48" s="374">
        <v>409.10835082323251</v>
      </c>
      <c r="P48" s="375">
        <v>0.45769341582513334</v>
      </c>
      <c r="Q48" s="375">
        <v>0</v>
      </c>
      <c r="R48" s="375"/>
      <c r="S48" s="87"/>
      <c r="T48" s="374" t="s">
        <v>99</v>
      </c>
      <c r="U48" s="375">
        <v>-0.3856491767675152</v>
      </c>
      <c r="V48" s="375">
        <v>-0.3856491767675152</v>
      </c>
      <c r="W48" s="375">
        <v>0</v>
      </c>
      <c r="X48" s="375">
        <v>0.4</v>
      </c>
      <c r="Y48" s="375">
        <v>0</v>
      </c>
      <c r="Z48" s="375">
        <v>0</v>
      </c>
      <c r="AA48" s="375">
        <v>0</v>
      </c>
      <c r="AB48" s="374">
        <v>409.41199999999998</v>
      </c>
      <c r="AC48" s="375">
        <v>34.117666666666665</v>
      </c>
      <c r="AD48" s="375">
        <v>0.78</v>
      </c>
      <c r="AE48" s="375">
        <v>0.3613425925925926</v>
      </c>
      <c r="AF48" s="375">
        <v>0.41865740740740742</v>
      </c>
      <c r="AG48" s="375">
        <v>0</v>
      </c>
      <c r="AH48" s="374">
        <v>409.10835082323251</v>
      </c>
      <c r="AI48" s="375">
        <v>-0.30364917676746472</v>
      </c>
      <c r="AJ48" s="401">
        <v>12.916669314385899</v>
      </c>
      <c r="AK48" s="375">
        <v>-0.3856491767675152</v>
      </c>
    </row>
    <row r="49" spans="1:37" ht="15" customHeight="1" thickBot="1" x14ac:dyDescent="0.25">
      <c r="A49" s="86"/>
      <c r="B49" s="2584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17</v>
      </c>
      <c r="I49" s="90">
        <v>0</v>
      </c>
      <c r="J49" s="90">
        <v>0</v>
      </c>
      <c r="K49" s="90">
        <v>7.2257465277777779</v>
      </c>
      <c r="L49" s="89">
        <v>1164.0852534722221</v>
      </c>
      <c r="M49" s="89">
        <v>1184.2276693143858</v>
      </c>
      <c r="N49" s="90">
        <v>20.1424158421637</v>
      </c>
      <c r="O49" s="89">
        <v>1184.2276693143858</v>
      </c>
      <c r="P49" s="90">
        <v>20.1424158421637</v>
      </c>
      <c r="Q49" s="90">
        <v>0</v>
      </c>
      <c r="R49" s="90"/>
      <c r="S49" s="87"/>
      <c r="T49" s="89" t="s">
        <v>100</v>
      </c>
      <c r="U49" s="90">
        <v>5.9357099773706068</v>
      </c>
      <c r="V49" s="90">
        <v>5.9357099773706068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1171.3109999999999</v>
      </c>
      <c r="AC49" s="90">
        <v>97.609249999999989</v>
      </c>
      <c r="AD49" s="90">
        <v>6.9960000000000004</v>
      </c>
      <c r="AE49" s="90">
        <v>7.2257465277777779</v>
      </c>
      <c r="AF49" s="90">
        <v>-0.22974652777777749</v>
      </c>
      <c r="AG49" s="90">
        <v>0</v>
      </c>
      <c r="AH49" s="89">
        <v>1184.2276693143858</v>
      </c>
      <c r="AI49" s="90">
        <v>12.916669314385899</v>
      </c>
      <c r="AJ49" s="192">
        <v>-13.219687248547622</v>
      </c>
      <c r="AK49" s="90">
        <v>5.9357099773706068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4.4670000000000094</v>
      </c>
      <c r="F50" s="98">
        <v>0</v>
      </c>
      <c r="G50" s="98">
        <v>0</v>
      </c>
      <c r="H50" s="98">
        <v>142.46000000000004</v>
      </c>
      <c r="I50" s="98">
        <v>0</v>
      </c>
      <c r="J50" s="98">
        <v>0</v>
      </c>
      <c r="K50" s="98">
        <v>41.277622685185186</v>
      </c>
      <c r="L50" s="94">
        <v>5860.7293773148158</v>
      </c>
      <c r="M50" s="94">
        <v>5780.1873127514518</v>
      </c>
      <c r="N50" s="98">
        <v>-80.542064563361976</v>
      </c>
      <c r="O50" s="94">
        <v>5780.1873127514518</v>
      </c>
      <c r="P50" s="98">
        <v>-80.542064563363965</v>
      </c>
      <c r="Q50" s="98">
        <v>5992.9479999999994</v>
      </c>
      <c r="R50" s="98">
        <v>-212.76068724854758</v>
      </c>
      <c r="S50" s="449"/>
      <c r="T50" s="96" t="s">
        <v>77</v>
      </c>
      <c r="U50" s="98">
        <v>-8.3373725242909131</v>
      </c>
      <c r="V50" s="98">
        <v>-8.3373725242909131</v>
      </c>
      <c r="W50" s="98">
        <v>0</v>
      </c>
      <c r="X50" s="98">
        <v>-119.6</v>
      </c>
      <c r="Y50" s="98">
        <v>0</v>
      </c>
      <c r="Z50" s="98">
        <v>-15</v>
      </c>
      <c r="AA50" s="98">
        <v>26</v>
      </c>
      <c r="AB50" s="94">
        <v>5793.4070000000002</v>
      </c>
      <c r="AC50" s="98">
        <v>482.78391666666664</v>
      </c>
      <c r="AD50" s="98">
        <v>21.744</v>
      </c>
      <c r="AE50" s="98">
        <v>41.277622685185186</v>
      </c>
      <c r="AF50" s="98">
        <v>-19.533622685185186</v>
      </c>
      <c r="AG50" s="98">
        <v>0</v>
      </c>
      <c r="AH50" s="94">
        <v>5780.1873127514518</v>
      </c>
      <c r="AI50" s="98">
        <v>-13.219687248548325</v>
      </c>
      <c r="AJ50" s="95">
        <v>-30.132000000000062</v>
      </c>
      <c r="AK50" s="98">
        <v>-8.3373725242909131</v>
      </c>
    </row>
    <row r="51" spans="1:37" ht="15" customHeight="1" x14ac:dyDescent="0.2">
      <c r="A51" s="86"/>
      <c r="B51" s="2586" t="s">
        <v>82</v>
      </c>
      <c r="C51" s="266">
        <v>1</v>
      </c>
      <c r="D51" s="266">
        <v>1998</v>
      </c>
      <c r="E51" s="288">
        <v>-1.8619999999999948</v>
      </c>
      <c r="F51" s="288">
        <v>15.911999999999999</v>
      </c>
      <c r="G51" s="288">
        <v>0</v>
      </c>
      <c r="H51" s="288">
        <v>46.24</v>
      </c>
      <c r="I51" s="288">
        <v>0</v>
      </c>
      <c r="J51" s="288">
        <v>0</v>
      </c>
      <c r="K51" s="288">
        <v>21.382864583333333</v>
      </c>
      <c r="L51" s="263">
        <v>1944.4271354166667</v>
      </c>
      <c r="M51" s="263">
        <v>1759.6785659988029</v>
      </c>
      <c r="N51" s="288">
        <v>-184.74856941786379</v>
      </c>
      <c r="O51" s="263">
        <v>1939.61</v>
      </c>
      <c r="P51" s="288">
        <v>-4.8171354166668152</v>
      </c>
      <c r="Q51" s="288">
        <v>0</v>
      </c>
      <c r="R51" s="288"/>
      <c r="S51" s="87"/>
      <c r="T51" s="266">
        <v>1</v>
      </c>
      <c r="U51" s="288">
        <v>-317.41310915975077</v>
      </c>
      <c r="V51" s="288">
        <v>-125.2660000000003</v>
      </c>
      <c r="W51" s="288">
        <v>0</v>
      </c>
      <c r="X51" s="288">
        <v>-28.6</v>
      </c>
      <c r="Y51" s="288">
        <v>15.911999999999999</v>
      </c>
      <c r="Z51" s="288">
        <v>0</v>
      </c>
      <c r="AA51" s="288">
        <v>-30</v>
      </c>
      <c r="AB51" s="263">
        <v>1779.21</v>
      </c>
      <c r="AC51" s="288">
        <v>148.26750000000001</v>
      </c>
      <c r="AD51" s="288">
        <v>6.4160000000000004</v>
      </c>
      <c r="AE51" s="288">
        <v>21.382864583333333</v>
      </c>
      <c r="AF51" s="288">
        <v>-14.966864583333333</v>
      </c>
      <c r="AG51" s="288">
        <v>0</v>
      </c>
      <c r="AH51" s="263">
        <v>1749.078</v>
      </c>
      <c r="AI51" s="289">
        <v>-30.132000000000062</v>
      </c>
      <c r="AJ51" s="289">
        <v>0</v>
      </c>
      <c r="AK51" s="289">
        <v>-17.837999999999965</v>
      </c>
    </row>
    <row r="52" spans="1:37" ht="15" customHeight="1" x14ac:dyDescent="0.2">
      <c r="A52" s="86"/>
      <c r="B52" s="2587" t="s">
        <v>82</v>
      </c>
      <c r="C52" s="374">
        <v>2</v>
      </c>
      <c r="D52" s="374">
        <v>1086</v>
      </c>
      <c r="E52" s="401">
        <v>10.113000000000007</v>
      </c>
      <c r="F52" s="401">
        <v>0</v>
      </c>
      <c r="G52" s="401">
        <v>0</v>
      </c>
      <c r="H52" s="401">
        <v>46.24</v>
      </c>
      <c r="I52" s="401">
        <v>0</v>
      </c>
      <c r="J52" s="401">
        <v>0</v>
      </c>
      <c r="K52" s="401">
        <v>41.07100231481482</v>
      </c>
      <c r="L52" s="392">
        <v>1008.8019976851853</v>
      </c>
      <c r="M52" s="392">
        <v>956.23712677569995</v>
      </c>
      <c r="N52" s="401">
        <v>-52.564870909485307</v>
      </c>
      <c r="O52" s="392">
        <v>1141.6400000000001</v>
      </c>
      <c r="P52" s="401">
        <v>132.83800231481484</v>
      </c>
      <c r="Q52" s="401">
        <v>0</v>
      </c>
      <c r="R52" s="401"/>
      <c r="S52" s="87"/>
      <c r="T52" s="374">
        <v>2</v>
      </c>
      <c r="U52" s="401">
        <v>-205.95660226508005</v>
      </c>
      <c r="V52" s="401">
        <v>-13.801999999999907</v>
      </c>
      <c r="W52" s="401">
        <v>0</v>
      </c>
      <c r="X52" s="401">
        <v>7.2</v>
      </c>
      <c r="Y52" s="401">
        <v>0</v>
      </c>
      <c r="Z52" s="401">
        <v>0</v>
      </c>
      <c r="AA52" s="401">
        <v>9</v>
      </c>
      <c r="AB52" s="392">
        <v>935.07300000000009</v>
      </c>
      <c r="AC52" s="401">
        <v>77.922750000000008</v>
      </c>
      <c r="AD52" s="401">
        <v>10.241</v>
      </c>
      <c r="AE52" s="401">
        <v>41.07100231481482</v>
      </c>
      <c r="AF52" s="401">
        <v>-30.83000231481482</v>
      </c>
      <c r="AG52" s="401">
        <v>0</v>
      </c>
      <c r="AH52" s="392">
        <v>950.49400000000003</v>
      </c>
      <c r="AI52" s="398">
        <v>15.420999999999935</v>
      </c>
      <c r="AJ52" s="398">
        <v>-11.430000000000064</v>
      </c>
      <c r="AK52" s="398">
        <v>-6.2809999999999491</v>
      </c>
    </row>
    <row r="53" spans="1:37" ht="15" customHeight="1" x14ac:dyDescent="0.2">
      <c r="A53" s="86"/>
      <c r="B53" s="2587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46.24</v>
      </c>
      <c r="I53" s="401">
        <v>0</v>
      </c>
      <c r="J53" s="401">
        <v>0</v>
      </c>
      <c r="K53" s="401">
        <v>25.87281018518518</v>
      </c>
      <c r="L53" s="392">
        <v>1635.2761898148146</v>
      </c>
      <c r="M53" s="392">
        <v>1592.2744375019251</v>
      </c>
      <c r="N53" s="401">
        <v>-43.001752312889494</v>
      </c>
      <c r="O53" s="392">
        <v>1770.7819999999999</v>
      </c>
      <c r="P53" s="401">
        <v>135.50581018518528</v>
      </c>
      <c r="Q53" s="401">
        <v>0</v>
      </c>
      <c r="R53" s="401"/>
      <c r="S53" s="87"/>
      <c r="T53" s="374">
        <v>3</v>
      </c>
      <c r="U53" s="401">
        <v>-253.13935353669149</v>
      </c>
      <c r="V53" s="401">
        <v>-63.869000000000142</v>
      </c>
      <c r="W53" s="401">
        <v>0</v>
      </c>
      <c r="X53" s="401">
        <v>84.2</v>
      </c>
      <c r="Y53" s="401">
        <v>0</v>
      </c>
      <c r="Z53" s="401">
        <v>0</v>
      </c>
      <c r="AA53" s="401">
        <v>15</v>
      </c>
      <c r="AB53" s="392">
        <v>1632.3489999999999</v>
      </c>
      <c r="AC53" s="401">
        <v>136.02908333333332</v>
      </c>
      <c r="AD53" s="401">
        <v>6.9509999999999996</v>
      </c>
      <c r="AE53" s="401">
        <v>25.87281018518518</v>
      </c>
      <c r="AF53" s="401">
        <v>-18.92181018518518</v>
      </c>
      <c r="AG53" s="401">
        <v>0</v>
      </c>
      <c r="AH53" s="392">
        <v>1582.748</v>
      </c>
      <c r="AI53" s="398">
        <v>-49.600999999999885</v>
      </c>
      <c r="AJ53" s="398">
        <v>15.420999999999935</v>
      </c>
      <c r="AK53" s="398">
        <v>19.471000000000004</v>
      </c>
    </row>
    <row r="54" spans="1:37" ht="15" customHeight="1" x14ac:dyDescent="0.2">
      <c r="A54" s="86"/>
      <c r="B54" s="2587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46.75</v>
      </c>
      <c r="I54" s="401">
        <v>0</v>
      </c>
      <c r="J54" s="401">
        <v>0</v>
      </c>
      <c r="K54" s="401">
        <v>2.4999710648148148</v>
      </c>
      <c r="L54" s="392">
        <v>940.29302893518525</v>
      </c>
      <c r="M54" s="392">
        <v>855.89617315128021</v>
      </c>
      <c r="N54" s="401">
        <v>-84.396855783905039</v>
      </c>
      <c r="O54" s="392">
        <v>991.08699999999999</v>
      </c>
      <c r="P54" s="401">
        <v>50.793971064814741</v>
      </c>
      <c r="Q54" s="401">
        <v>0</v>
      </c>
      <c r="R54" s="401"/>
      <c r="S54" s="87"/>
      <c r="T54" s="374">
        <v>5</v>
      </c>
      <c r="U54" s="401">
        <v>-0.47347635378093855</v>
      </c>
      <c r="V54" s="401">
        <v>139.70299999999997</v>
      </c>
      <c r="W54" s="401">
        <v>0</v>
      </c>
      <c r="X54" s="401">
        <v>10.3</v>
      </c>
      <c r="Y54" s="401">
        <v>0</v>
      </c>
      <c r="Z54" s="401">
        <v>0</v>
      </c>
      <c r="AA54" s="401">
        <v>5</v>
      </c>
      <c r="AB54" s="392">
        <v>830.09299999999996</v>
      </c>
      <c r="AC54" s="401">
        <v>69.174416666666659</v>
      </c>
      <c r="AD54" s="401">
        <v>2.6509999999999998</v>
      </c>
      <c r="AE54" s="401">
        <v>2.4999710648148148</v>
      </c>
      <c r="AF54" s="401">
        <v>0.15102893518518501</v>
      </c>
      <c r="AG54" s="401">
        <v>0</v>
      </c>
      <c r="AH54" s="392">
        <v>850.74300000000005</v>
      </c>
      <c r="AI54" s="398">
        <v>20.650000000000091</v>
      </c>
      <c r="AJ54" s="398">
        <v>-49.600999999999885</v>
      </c>
      <c r="AK54" s="398">
        <v>-0.6209999999999809</v>
      </c>
    </row>
    <row r="55" spans="1:37" ht="15" customHeight="1" x14ac:dyDescent="0.2">
      <c r="A55" s="86"/>
      <c r="B55" s="2587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64.613</v>
      </c>
      <c r="P55" s="401">
        <v>-0.38700000000000045</v>
      </c>
      <c r="Q55" s="401">
        <v>0</v>
      </c>
      <c r="R55" s="401"/>
      <c r="S55" s="87"/>
      <c r="T55" s="374" t="s">
        <v>101</v>
      </c>
      <c r="U55" s="401">
        <v>0</v>
      </c>
      <c r="V55" s="401">
        <v>-1.6999999999995907E-2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64.617999999999995</v>
      </c>
      <c r="AI55" s="398">
        <v>-0.382000000000005</v>
      </c>
      <c r="AJ55" s="398">
        <v>-28.375000000000057</v>
      </c>
      <c r="AK55" s="398">
        <v>-1.0000000000005116E-2</v>
      </c>
    </row>
    <row r="56" spans="1:37" ht="15" customHeight="1" x14ac:dyDescent="0.2">
      <c r="A56" s="86"/>
      <c r="B56" s="2587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142.80000000000001</v>
      </c>
      <c r="I56" s="401">
        <v>0</v>
      </c>
      <c r="J56" s="401">
        <v>0</v>
      </c>
      <c r="K56" s="401">
        <v>22.2</v>
      </c>
      <c r="L56" s="392">
        <v>936.69200000000001</v>
      </c>
      <c r="M56" s="392">
        <v>991.92456095635021</v>
      </c>
      <c r="N56" s="401">
        <v>55.232560956350198</v>
      </c>
      <c r="O56" s="392">
        <v>985.91499999999996</v>
      </c>
      <c r="P56" s="401">
        <v>49.222999999999956</v>
      </c>
      <c r="Q56" s="401">
        <v>0</v>
      </c>
      <c r="R56" s="401"/>
      <c r="S56" s="87"/>
      <c r="T56" s="374" t="s">
        <v>102</v>
      </c>
      <c r="U56" s="401">
        <v>38.987501315504687</v>
      </c>
      <c r="V56" s="401">
        <v>38.579999999999927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958.89200000000005</v>
      </c>
      <c r="AC56" s="401">
        <v>79.907666666666671</v>
      </c>
      <c r="AD56" s="401">
        <v>6.016</v>
      </c>
      <c r="AE56" s="401">
        <v>22.2</v>
      </c>
      <c r="AF56" s="401">
        <v>-16.183999999999997</v>
      </c>
      <c r="AG56" s="401">
        <v>0</v>
      </c>
      <c r="AH56" s="392">
        <v>985.99099999999999</v>
      </c>
      <c r="AI56" s="398">
        <v>27.098999999999933</v>
      </c>
      <c r="AJ56" s="398">
        <v>-1.0939999999999941</v>
      </c>
      <c r="AK56" s="398">
        <v>38.677999999999997</v>
      </c>
    </row>
    <row r="57" spans="1:37" ht="15" hidden="1" customHeight="1" thickBot="1" x14ac:dyDescent="0.25">
      <c r="A57" s="86"/>
      <c r="B57" s="2587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20.650000000000091</v>
      </c>
      <c r="AK57" s="398">
        <v>0</v>
      </c>
    </row>
    <row r="58" spans="1:37" ht="15" customHeight="1" thickBot="1" x14ac:dyDescent="0.25">
      <c r="A58" s="86"/>
      <c r="B58" s="2584" t="s">
        <v>85</v>
      </c>
      <c r="C58" s="89">
        <v>2</v>
      </c>
      <c r="D58" s="89">
        <v>995</v>
      </c>
      <c r="E58" s="192">
        <v>35.372000000000007</v>
      </c>
      <c r="F58" s="192">
        <v>300</v>
      </c>
      <c r="G58" s="192">
        <v>0</v>
      </c>
      <c r="H58" s="192">
        <v>25.5</v>
      </c>
      <c r="I58" s="192">
        <v>0</v>
      </c>
      <c r="J58" s="192">
        <v>0</v>
      </c>
      <c r="K58" s="192">
        <v>8.0999062499999983</v>
      </c>
      <c r="L58" s="190">
        <v>1296.7720937500001</v>
      </c>
      <c r="M58" s="190">
        <v>996.10835487016288</v>
      </c>
      <c r="N58" s="192">
        <v>-300.66373887983718</v>
      </c>
      <c r="O58" s="190">
        <v>1008.073</v>
      </c>
      <c r="P58" s="192">
        <v>-288.69909375000009</v>
      </c>
      <c r="Q58" s="192">
        <v>0</v>
      </c>
      <c r="R58" s="192"/>
      <c r="S58" s="87"/>
      <c r="T58" s="89">
        <v>2</v>
      </c>
      <c r="U58" s="192">
        <v>9.7709959195813099</v>
      </c>
      <c r="V58" s="192">
        <v>27.462999999999965</v>
      </c>
      <c r="W58" s="192">
        <v>0</v>
      </c>
      <c r="X58" s="192">
        <v>-3.3</v>
      </c>
      <c r="Y58" s="192">
        <v>0</v>
      </c>
      <c r="Z58" s="192">
        <v>0</v>
      </c>
      <c r="AA58" s="192">
        <v>0</v>
      </c>
      <c r="AB58" s="190">
        <v>1001.5720000000001</v>
      </c>
      <c r="AC58" s="192">
        <v>83.464333333333343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990.14200000000005</v>
      </c>
      <c r="AI58" s="193">
        <v>-11.430000000000064</v>
      </c>
      <c r="AJ58" s="193">
        <v>-0.382000000000005</v>
      </c>
      <c r="AK58" s="193">
        <v>9.5860000000000127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11.247000000000018</v>
      </c>
      <c r="F59" s="97">
        <v>315.91199999999998</v>
      </c>
      <c r="G59" s="97">
        <v>0</v>
      </c>
      <c r="H59" s="97">
        <v>353.77</v>
      </c>
      <c r="I59" s="97">
        <v>0</v>
      </c>
      <c r="J59" s="97">
        <v>0</v>
      </c>
      <c r="K59" s="97">
        <v>121.12655439814814</v>
      </c>
      <c r="L59" s="97">
        <v>7827.2624456018511</v>
      </c>
      <c r="M59" s="97">
        <v>7217.1255866470738</v>
      </c>
      <c r="N59" s="97">
        <v>-610.13685895477852</v>
      </c>
      <c r="O59" s="97">
        <v>7901.7200000000012</v>
      </c>
      <c r="P59" s="97">
        <v>74.457554398150023</v>
      </c>
      <c r="Q59" s="97">
        <v>7147.5930000000008</v>
      </c>
      <c r="R59" s="97">
        <v>754.12700000000041</v>
      </c>
      <c r="S59" s="449"/>
      <c r="T59" s="96" t="s">
        <v>81</v>
      </c>
      <c r="U59" s="97">
        <v>-728.22404408021703</v>
      </c>
      <c r="V59" s="97">
        <v>2.7920000000012806</v>
      </c>
      <c r="W59" s="97">
        <v>0</v>
      </c>
      <c r="X59" s="97">
        <v>69.8</v>
      </c>
      <c r="Y59" s="97">
        <v>15.911999999999999</v>
      </c>
      <c r="Z59" s="97">
        <v>0</v>
      </c>
      <c r="AA59" s="97">
        <v>-1</v>
      </c>
      <c r="AB59" s="97">
        <v>7202.1890000000003</v>
      </c>
      <c r="AC59" s="97">
        <v>600.18241666666677</v>
      </c>
      <c r="AD59" s="97">
        <v>35.497</v>
      </c>
      <c r="AE59" s="97">
        <v>121.12655439814814</v>
      </c>
      <c r="AF59" s="97">
        <v>-85.629554398148144</v>
      </c>
      <c r="AG59" s="97">
        <v>0</v>
      </c>
      <c r="AH59" s="97">
        <v>7173.8140000000003</v>
      </c>
      <c r="AI59" s="98">
        <v>-28.375</v>
      </c>
      <c r="AJ59" s="95">
        <v>-0.132000000000005</v>
      </c>
      <c r="AK59" s="98">
        <v>42.985000000000582</v>
      </c>
    </row>
    <row r="60" spans="1:37" ht="15" customHeight="1" x14ac:dyDescent="0.2">
      <c r="A60" s="86"/>
      <c r="B60" s="2587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0.85000000000000009</v>
      </c>
      <c r="I60" s="401">
        <v>0</v>
      </c>
      <c r="J60" s="401">
        <v>0</v>
      </c>
      <c r="K60" s="401">
        <v>0</v>
      </c>
      <c r="L60" s="392">
        <v>157.834</v>
      </c>
      <c r="M60" s="392">
        <v>157.68286834130015</v>
      </c>
      <c r="N60" s="401">
        <v>-0.15113165869985323</v>
      </c>
      <c r="O60" s="392">
        <v>156.71799999999999</v>
      </c>
      <c r="P60" s="401">
        <v>-1.1160000000000139</v>
      </c>
      <c r="Q60" s="401">
        <v>0</v>
      </c>
      <c r="R60" s="401"/>
      <c r="S60" s="87"/>
      <c r="T60" s="374" t="s">
        <v>86</v>
      </c>
      <c r="U60" s="401">
        <v>-0.86913165869984255</v>
      </c>
      <c r="V60" s="401">
        <v>-1.8340000000000032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157.834</v>
      </c>
      <c r="AC60" s="401">
        <v>13.152833333333334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156.74</v>
      </c>
      <c r="AI60" s="398">
        <v>-1.0939999999999941</v>
      </c>
      <c r="AJ60" s="398">
        <v>0</v>
      </c>
      <c r="AK60" s="398">
        <v>-1.8109999999999786</v>
      </c>
    </row>
    <row r="61" spans="1:37" ht="15" customHeight="1" x14ac:dyDescent="0.2">
      <c r="A61" s="86"/>
      <c r="B61" s="2587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0.17</v>
      </c>
      <c r="I61" s="401">
        <v>0</v>
      </c>
      <c r="J61" s="401">
        <v>0</v>
      </c>
      <c r="K61" s="401">
        <v>0</v>
      </c>
      <c r="L61" s="392">
        <v>69.83</v>
      </c>
      <c r="M61" s="392">
        <v>70.116775308031777</v>
      </c>
      <c r="N61" s="401">
        <v>0.28677530803177831</v>
      </c>
      <c r="O61" s="392">
        <v>67.703999999999994</v>
      </c>
      <c r="P61" s="401">
        <v>-2.1260000000000048</v>
      </c>
      <c r="Q61" s="401">
        <v>0</v>
      </c>
      <c r="R61" s="401"/>
      <c r="S61" s="87"/>
      <c r="T61" s="374" t="s">
        <v>103</v>
      </c>
      <c r="U61" s="401">
        <v>9.1775308031770919E-2</v>
      </c>
      <c r="V61" s="401">
        <v>-2.3210000000000122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69.83</v>
      </c>
      <c r="AC61" s="401">
        <v>5.8191666666666668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69.697999999999993</v>
      </c>
      <c r="AI61" s="398">
        <v>-0.132000000000005</v>
      </c>
      <c r="AJ61" s="398">
        <v>0</v>
      </c>
      <c r="AK61" s="398">
        <v>-0.32500000000000284</v>
      </c>
    </row>
    <row r="62" spans="1:37" ht="15" customHeight="1" x14ac:dyDescent="0.2">
      <c r="A62" s="86"/>
      <c r="B62" s="2587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-49.733999999999469</v>
      </c>
      <c r="AK62" s="398">
        <v>0</v>
      </c>
    </row>
    <row r="63" spans="1:37" ht="15" customHeight="1" x14ac:dyDescent="0.2">
      <c r="A63" s="86"/>
      <c r="B63" s="2587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-50.959999999999468</v>
      </c>
      <c r="AK63" s="398">
        <v>0</v>
      </c>
    </row>
    <row r="64" spans="1:37" ht="15" customHeight="1" thickBot="1" x14ac:dyDescent="0.25">
      <c r="A64" s="86"/>
      <c r="B64" s="2584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187</v>
      </c>
      <c r="I64" s="192">
        <v>0</v>
      </c>
      <c r="J64" s="192">
        <v>0</v>
      </c>
      <c r="K64" s="192">
        <v>5.7984942129629626</v>
      </c>
      <c r="L64" s="190">
        <v>6001.3135057870368</v>
      </c>
      <c r="M64" s="190">
        <v>6996.8783954374994</v>
      </c>
      <c r="N64" s="192">
        <v>995.56488965046265</v>
      </c>
      <c r="O64" s="190">
        <v>6195.1239999999998</v>
      </c>
      <c r="P64" s="192">
        <v>193.81049421296302</v>
      </c>
      <c r="Q64" s="192">
        <v>0</v>
      </c>
      <c r="R64" s="192"/>
      <c r="S64" s="87"/>
      <c r="T64" s="89" t="s">
        <v>105</v>
      </c>
      <c r="U64" s="192">
        <v>766.99740799849951</v>
      </c>
      <c r="V64" s="192">
        <v>1.4149999999999636</v>
      </c>
      <c r="W64" s="192">
        <v>-9.359</v>
      </c>
      <c r="X64" s="192">
        <v>0</v>
      </c>
      <c r="Y64" s="192">
        <v>0</v>
      </c>
      <c r="Z64" s="192">
        <v>0</v>
      </c>
      <c r="AA64" s="192">
        <v>207</v>
      </c>
      <c r="AB64" s="190">
        <v>7004.7529999999997</v>
      </c>
      <c r="AC64" s="192">
        <v>583.72941666666668</v>
      </c>
      <c r="AD64" s="192">
        <v>5.27</v>
      </c>
      <c r="AE64" s="192">
        <v>5.7984942129629626</v>
      </c>
      <c r="AF64" s="192">
        <v>-0.52849421296296306</v>
      </c>
      <c r="AG64" s="192">
        <v>-9.359</v>
      </c>
      <c r="AH64" s="190">
        <v>6955.0190000000002</v>
      </c>
      <c r="AI64" s="193">
        <v>-49.733999999999469</v>
      </c>
      <c r="AJ64" s="193">
        <v>-92.55468724854714</v>
      </c>
      <c r="AK64" s="193">
        <v>-49.787999999999556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188.02</v>
      </c>
      <c r="I65" s="97">
        <v>0</v>
      </c>
      <c r="J65" s="97">
        <v>0</v>
      </c>
      <c r="K65" s="97">
        <v>5.7984942129629626</v>
      </c>
      <c r="L65" s="119">
        <v>6228.9775057870365</v>
      </c>
      <c r="M65" s="119">
        <v>7224.6780390868316</v>
      </c>
      <c r="N65" s="97">
        <v>995.70053329979453</v>
      </c>
      <c r="O65" s="119">
        <v>6419.5459999999994</v>
      </c>
      <c r="P65" s="97">
        <v>190.56849421296283</v>
      </c>
      <c r="Q65" s="97">
        <v>7200.0169999999998</v>
      </c>
      <c r="R65" s="97">
        <v>-780.47100000000046</v>
      </c>
      <c r="S65" s="449"/>
      <c r="T65" s="96" t="s">
        <v>88</v>
      </c>
      <c r="U65" s="97">
        <v>766.2200516478315</v>
      </c>
      <c r="V65" s="97">
        <v>-2.7400000000006912</v>
      </c>
      <c r="W65" s="97">
        <v>-9.359</v>
      </c>
      <c r="X65" s="97">
        <v>0</v>
      </c>
      <c r="Y65" s="97">
        <v>0</v>
      </c>
      <c r="Z65" s="97">
        <v>0</v>
      </c>
      <c r="AA65" s="97">
        <v>207</v>
      </c>
      <c r="AB65" s="119">
        <v>7232.4169999999995</v>
      </c>
      <c r="AC65" s="97">
        <v>602.70141666666666</v>
      </c>
      <c r="AD65" s="97">
        <v>9.9849999999999994</v>
      </c>
      <c r="AE65" s="97">
        <v>5.7984942129629626</v>
      </c>
      <c r="AF65" s="97">
        <v>4.1865057870370368</v>
      </c>
      <c r="AG65" s="97">
        <v>-9.359</v>
      </c>
      <c r="AH65" s="119">
        <v>7181.4570000000003</v>
      </c>
      <c r="AI65" s="98">
        <v>-50.959999999999127</v>
      </c>
      <c r="AJ65" s="95">
        <v>0</v>
      </c>
      <c r="AK65" s="98">
        <v>-51.923999999999069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38.510000000000026</v>
      </c>
      <c r="F66" s="108">
        <v>315.91199999999998</v>
      </c>
      <c r="G66" s="108">
        <v>0</v>
      </c>
      <c r="H66" s="108">
        <v>684.25</v>
      </c>
      <c r="I66" s="108">
        <v>0</v>
      </c>
      <c r="J66" s="442">
        <v>0</v>
      </c>
      <c r="K66" s="108">
        <v>168.2026712962963</v>
      </c>
      <c r="L66" s="108">
        <v>19916.969328703704</v>
      </c>
      <c r="M66" s="108">
        <v>20221.99093848536</v>
      </c>
      <c r="N66" s="108">
        <v>305.02160978165557</v>
      </c>
      <c r="O66" s="108">
        <v>20101.453312751451</v>
      </c>
      <c r="P66" s="108">
        <v>184.48398404774707</v>
      </c>
      <c r="Q66" s="108">
        <v>20340.558000000001</v>
      </c>
      <c r="R66" s="108">
        <v>-239.10468724854945</v>
      </c>
      <c r="S66" s="109"/>
      <c r="T66" s="105" t="s">
        <v>287</v>
      </c>
      <c r="U66" s="108">
        <v>29.658635043323557</v>
      </c>
      <c r="V66" s="108">
        <v>-8.2853725242903238</v>
      </c>
      <c r="W66" s="108">
        <v>-9.359</v>
      </c>
      <c r="X66" s="108">
        <v>-49.8</v>
      </c>
      <c r="Y66" s="108">
        <v>15.911999999999999</v>
      </c>
      <c r="Z66" s="108">
        <v>-15</v>
      </c>
      <c r="AA66" s="108">
        <v>232</v>
      </c>
      <c r="AB66" s="106">
        <v>20228.012999999999</v>
      </c>
      <c r="AC66" s="108">
        <v>1685.6677500000001</v>
      </c>
      <c r="AD66" s="108">
        <v>67.225999999999999</v>
      </c>
      <c r="AE66" s="442">
        <v>168.2026712962963</v>
      </c>
      <c r="AF66" s="108">
        <v>-100.97667129629629</v>
      </c>
      <c r="AG66" s="108">
        <v>-9.359</v>
      </c>
      <c r="AH66" s="108">
        <v>20135.458312751452</v>
      </c>
      <c r="AI66" s="108">
        <v>-92.554687248546543</v>
      </c>
      <c r="AJ66" s="110">
        <v>0</v>
      </c>
      <c r="AK66" s="108">
        <v>-17.276372524287581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4.9530000000000172</v>
      </c>
      <c r="F68" s="108">
        <v>630.91200000000003</v>
      </c>
      <c r="G68" s="106">
        <v>0</v>
      </c>
      <c r="H68" s="106">
        <v>850.12612903225806</v>
      </c>
      <c r="I68" s="106">
        <v>0</v>
      </c>
      <c r="J68" s="447">
        <v>0</v>
      </c>
      <c r="K68" s="106">
        <v>324.27242476851848</v>
      </c>
      <c r="L68" s="106">
        <v>30327.466446199225</v>
      </c>
      <c r="M68" s="106">
        <v>30183.048025660479</v>
      </c>
      <c r="N68" s="108">
        <v>-144.41842053874461</v>
      </c>
      <c r="O68" s="106">
        <v>30334</v>
      </c>
      <c r="P68" s="108">
        <v>7.2720513916829077</v>
      </c>
      <c r="Q68" s="106">
        <v>30745.118000000002</v>
      </c>
      <c r="R68" s="108">
        <v>-410.37950240909231</v>
      </c>
      <c r="S68" s="109"/>
      <c r="T68" s="105" t="s">
        <v>288</v>
      </c>
      <c r="U68" s="108">
        <v>25.432733151126797</v>
      </c>
      <c r="V68" s="108">
        <v>8.7146274757096762</v>
      </c>
      <c r="W68" s="108">
        <v>-9.359</v>
      </c>
      <c r="X68" s="108">
        <v>-148.88950000000003</v>
      </c>
      <c r="Y68" s="106">
        <v>30.911999999999999</v>
      </c>
      <c r="Z68" s="120">
        <v>-15</v>
      </c>
      <c r="AA68" s="108">
        <v>216.49599999999998</v>
      </c>
      <c r="AB68" s="107">
        <v>30379.986370967741</v>
      </c>
      <c r="AC68" s="106">
        <v>2518.6597181246266</v>
      </c>
      <c r="AD68" s="106">
        <v>195.22300000000001</v>
      </c>
      <c r="AE68" s="106">
        <v>324.27242476851848</v>
      </c>
      <c r="AF68" s="106">
        <v>-129.04942476851849</v>
      </c>
      <c r="AG68" s="108">
        <v>-9.359</v>
      </c>
      <c r="AH68" s="106">
        <v>30234.458312751452</v>
      </c>
      <c r="AI68" s="108">
        <v>-145.52805821628863</v>
      </c>
      <c r="AJ68" s="169" t="e">
        <v>#VALUE!</v>
      </c>
      <c r="AK68" s="108">
        <v>-0.27637252428758075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8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7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79" t="s">
        <v>322</v>
      </c>
      <c r="Y72" s="2579" t="s">
        <v>323</v>
      </c>
      <c r="Z72" s="331" t="s">
        <v>324</v>
      </c>
      <c r="AA72" s="2579" t="s">
        <v>325</v>
      </c>
      <c r="AB72" s="333" t="s">
        <v>317</v>
      </c>
      <c r="AC72" s="257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94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80" t="s">
        <v>316</v>
      </c>
      <c r="Y73" s="2580" t="s">
        <v>327</v>
      </c>
      <c r="Z73" s="332" t="s">
        <v>328</v>
      </c>
      <c r="AA73" s="2580" t="s">
        <v>316</v>
      </c>
      <c r="AB73" s="334" t="s">
        <v>316</v>
      </c>
      <c r="AC73" s="258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94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13.893495370370371</v>
      </c>
      <c r="J76" s="404">
        <v>0</v>
      </c>
      <c r="K76" s="404">
        <v>120</v>
      </c>
      <c r="L76" s="403">
        <v>6083.9945046296298</v>
      </c>
      <c r="M76" s="403">
        <v>6185.1062499999989</v>
      </c>
      <c r="N76" s="404">
        <v>101.11174537036914</v>
      </c>
      <c r="O76" s="403">
        <v>2</v>
      </c>
      <c r="P76" s="404">
        <v>8.7499999963256414E-3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9.8302293316490754</v>
      </c>
      <c r="AA76" s="267">
        <v>23.405505187500122</v>
      </c>
      <c r="AB76" s="267">
        <v>35.835999999999999</v>
      </c>
      <c r="AC76" s="336">
        <v>12.430494812499877</v>
      </c>
      <c r="AD76" s="336">
        <v>-3.527000000000001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200.77799999999999</v>
      </c>
      <c r="F77" s="382">
        <v>0</v>
      </c>
      <c r="G77" s="382">
        <v>0</v>
      </c>
      <c r="H77" s="382">
        <v>0</v>
      </c>
      <c r="I77" s="382">
        <v>159.23472222222222</v>
      </c>
      <c r="J77" s="382">
        <v>0</v>
      </c>
      <c r="K77" s="382">
        <v>280</v>
      </c>
      <c r="L77" s="381">
        <v>8361.5432777777787</v>
      </c>
      <c r="M77" s="381">
        <v>8039</v>
      </c>
      <c r="N77" s="382">
        <v>-322.54327777777871</v>
      </c>
      <c r="O77" s="381">
        <v>4</v>
      </c>
      <c r="P77" s="382">
        <v>11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3.5851065674415143</v>
      </c>
      <c r="AA77" s="384">
        <v>13.664594136648294</v>
      </c>
      <c r="AB77" s="384">
        <v>11.667000000000002</v>
      </c>
      <c r="AC77" s="383">
        <v>-1.9975941366482921</v>
      </c>
      <c r="AD77" s="182">
        <v>1.150999999999998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-3.3353717000000103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9.4298611111111104</v>
      </c>
      <c r="J78" s="382">
        <v>0</v>
      </c>
      <c r="K78" s="382">
        <v>100</v>
      </c>
      <c r="L78" s="381">
        <v>7385.5701388888892</v>
      </c>
      <c r="M78" s="381">
        <v>7049</v>
      </c>
      <c r="N78" s="382">
        <v>-336.57013888888923</v>
      </c>
      <c r="O78" s="381">
        <v>7</v>
      </c>
      <c r="P78" s="382">
        <v>-247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1.2480009481335669E-3</v>
      </c>
      <c r="AA78" s="384">
        <v>46.023645415964225</v>
      </c>
      <c r="AB78" s="384">
        <v>35.667999999999999</v>
      </c>
      <c r="AC78" s="383">
        <v>-10.355645415964226</v>
      </c>
      <c r="AD78" s="383">
        <v>0.98300000000000409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-210.53200000000001</v>
      </c>
      <c r="F79" s="382">
        <v>0</v>
      </c>
      <c r="G79" s="382">
        <v>0</v>
      </c>
      <c r="H79" s="382">
        <v>0</v>
      </c>
      <c r="I79" s="382">
        <v>108.13737268518518</v>
      </c>
      <c r="J79" s="382">
        <v>0</v>
      </c>
      <c r="K79" s="382">
        <v>1680</v>
      </c>
      <c r="L79" s="381">
        <v>11611.330627314816</v>
      </c>
      <c r="M79" s="381">
        <v>11636.4473</v>
      </c>
      <c r="N79" s="382">
        <v>25.116672685184312</v>
      </c>
      <c r="O79" s="381"/>
      <c r="P79" s="382">
        <v>2.3434999999990396</v>
      </c>
      <c r="Q79" s="187"/>
      <c r="R79" s="2899" t="s">
        <v>41</v>
      </c>
      <c r="S79" s="2900"/>
      <c r="T79" s="2900"/>
      <c r="U79" s="2900"/>
      <c r="V79" s="374"/>
      <c r="W79" s="383">
        <v>679.30710299086832</v>
      </c>
      <c r="X79" s="383">
        <v>135</v>
      </c>
      <c r="Y79" s="383">
        <v>0.67930710299086827</v>
      </c>
      <c r="Z79" s="383">
        <v>7.2092522166176751</v>
      </c>
      <c r="AA79" s="384">
        <v>128.47005488637319</v>
      </c>
      <c r="AB79" s="384">
        <v>128.62699999999998</v>
      </c>
      <c r="AC79" s="383">
        <v>0.15694511362679009</v>
      </c>
      <c r="AD79" s="383">
        <v>-0.24299999999996658</v>
      </c>
      <c r="AE79" s="384">
        <v>129</v>
      </c>
      <c r="AF79" s="383">
        <v>130.946</v>
      </c>
      <c r="AG79" s="383">
        <v>1.945999999999998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24.58265046296296</v>
      </c>
      <c r="J80" s="382">
        <v>0</v>
      </c>
      <c r="K80" s="382">
        <v>280</v>
      </c>
      <c r="L80" s="381">
        <v>10021.616349537038</v>
      </c>
      <c r="M80" s="381">
        <v>10119.343999999999</v>
      </c>
      <c r="N80" s="382">
        <v>97.72765046296081</v>
      </c>
      <c r="O80" s="381">
        <v>11</v>
      </c>
      <c r="P80" s="382">
        <v>10.107200000000375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0.26463572146738046</v>
      </c>
      <c r="AA80" s="384">
        <v>49.397303493671835</v>
      </c>
      <c r="AB80" s="384">
        <v>51.003900000000002</v>
      </c>
      <c r="AC80" s="383">
        <v>1.6065965063281666</v>
      </c>
      <c r="AD80" s="383">
        <v>2.2271000000000001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55.255983796296299</v>
      </c>
      <c r="J81" s="382">
        <v>0</v>
      </c>
      <c r="K81" s="382">
        <v>0</v>
      </c>
      <c r="L81" s="381">
        <v>15679.485016203704</v>
      </c>
      <c r="M81" s="381">
        <v>15848.657499999998</v>
      </c>
      <c r="N81" s="382">
        <v>169.17248379629382</v>
      </c>
      <c r="O81" s="381">
        <v>13</v>
      </c>
      <c r="P81" s="382">
        <v>-23.794500000003609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5.8066540656561999E-2</v>
      </c>
      <c r="AA81" s="384">
        <v>70.584037157971437</v>
      </c>
      <c r="AB81" s="384">
        <v>68.984000000000009</v>
      </c>
      <c r="AC81" s="383">
        <v>-1.6000371579714283</v>
      </c>
      <c r="AD81" s="182">
        <v>0.19999999999998863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6544.7534999999998</v>
      </c>
      <c r="N82" s="157">
        <v>54.753499999999804</v>
      </c>
      <c r="O82" s="153">
        <v>15</v>
      </c>
      <c r="P82" s="157">
        <v>33.915400000000773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40.563000000000002</v>
      </c>
      <c r="AC82" s="383">
        <v>-1.0215075937230367</v>
      </c>
      <c r="AD82" s="182">
        <v>3.5750000000000028</v>
      </c>
      <c r="AE82" s="185">
        <v>249.49</v>
      </c>
      <c r="AF82" s="383">
        <v>248.59900000000002</v>
      </c>
      <c r="AG82" s="383">
        <v>-0.89099999999999113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159.07400000000001</v>
      </c>
      <c r="F83" s="150">
        <v>0</v>
      </c>
      <c r="G83" s="150">
        <v>0</v>
      </c>
      <c r="H83" s="150">
        <v>0</v>
      </c>
      <c r="I83" s="150">
        <v>370.53408564814811</v>
      </c>
      <c r="J83" s="150">
        <v>0</v>
      </c>
      <c r="K83" s="150">
        <v>2565</v>
      </c>
      <c r="L83" s="285">
        <v>65633.539914351859</v>
      </c>
      <c r="M83" s="285">
        <v>65422.308549999994</v>
      </c>
      <c r="N83" s="150">
        <v>-211.23136435186007</v>
      </c>
      <c r="O83" s="285" t="s">
        <v>40</v>
      </c>
      <c r="P83" s="150">
        <v>-213.41965000000346</v>
      </c>
      <c r="Q83" s="187"/>
      <c r="R83" s="2905" t="s">
        <v>40</v>
      </c>
      <c r="S83" s="2906"/>
      <c r="T83" s="2906"/>
      <c r="U83" s="2907"/>
      <c r="V83" s="179"/>
      <c r="W83" s="180">
        <v>2478.186250632496</v>
      </c>
      <c r="X83" s="180">
        <v>391.59999999999997</v>
      </c>
      <c r="Y83" s="180">
        <v>2.4781862506324961</v>
      </c>
      <c r="Z83" s="180">
        <v>20.948538378780341</v>
      </c>
      <c r="AA83" s="180">
        <v>373.12964787185217</v>
      </c>
      <c r="AB83" s="180">
        <v>372.34889999999996</v>
      </c>
      <c r="AC83" s="180">
        <v>-0.78074787185214944</v>
      </c>
      <c r="AD83" s="180">
        <v>4.366100000000074</v>
      </c>
      <c r="AE83" s="180">
        <v>378.49</v>
      </c>
      <c r="AF83" s="180">
        <v>379.54500000000002</v>
      </c>
      <c r="AG83" s="180">
        <v>1.0550000000000068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77.75</v>
      </c>
      <c r="J84" s="382">
        <v>0</v>
      </c>
      <c r="K84" s="382">
        <v>315</v>
      </c>
      <c r="L84" s="381">
        <v>3308.25</v>
      </c>
      <c r="M84" s="381">
        <v>3430.4079999999994</v>
      </c>
      <c r="N84" s="382">
        <v>122.15799999999945</v>
      </c>
      <c r="O84" s="381">
        <v>1</v>
      </c>
      <c r="P84" s="382">
        <v>27.623999999999342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0.1200824885291404</v>
      </c>
      <c r="AA84" s="267">
        <v>14.086913559183161</v>
      </c>
      <c r="AB84" s="267">
        <v>12.99</v>
      </c>
      <c r="AC84" s="383">
        <v>-1.0969135591831609</v>
      </c>
      <c r="AD84" s="182">
        <v>1.6650000000000009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2.9978950000000002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4496.1215999999995</v>
      </c>
      <c r="N85" s="382">
        <v>-70.878400000000511</v>
      </c>
      <c r="O85" s="381">
        <v>2</v>
      </c>
      <c r="P85" s="382">
        <v>-19.933600000001206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4.1870000000000003</v>
      </c>
      <c r="AC85" s="383">
        <v>1.7870000000000004</v>
      </c>
      <c r="AD85" s="182">
        <v>-1.5270000000000001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1.9291020000000001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61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6454.4586620370374</v>
      </c>
      <c r="M86" s="381">
        <v>6497.2160000000003</v>
      </c>
      <c r="N86" s="382">
        <v>42.757337962962993</v>
      </c>
      <c r="O86" s="381">
        <v>3</v>
      </c>
      <c r="P86" s="382">
        <v>-145.20399999999972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20.603999999999999</v>
      </c>
      <c r="AC86" s="383">
        <v>-1.9239694717022324</v>
      </c>
      <c r="AD86" s="182">
        <v>-0.71600000000000108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4.9269970000000001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15.66210648148148</v>
      </c>
      <c r="J87" s="382">
        <v>0</v>
      </c>
      <c r="K87" s="382">
        <v>462</v>
      </c>
      <c r="L87" s="381">
        <v>5550.9458935185185</v>
      </c>
      <c r="M87" s="381">
        <v>5509.9274000000005</v>
      </c>
      <c r="N87" s="382">
        <v>-41.018493518517971</v>
      </c>
      <c r="O87" s="381" t="s">
        <v>44</v>
      </c>
      <c r="P87" s="382">
        <v>-60.807099999999991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38.131</v>
      </c>
      <c r="AC87" s="383">
        <v>-3.045907136873673</v>
      </c>
      <c r="AD87" s="182">
        <v>-5.3100000000000023</v>
      </c>
      <c r="AE87" s="384">
        <v>77</v>
      </c>
      <c r="AF87" s="383">
        <v>77.070999999999998</v>
      </c>
      <c r="AG87" s="383">
        <v>7.0999999999997954E-2</v>
      </c>
      <c r="AH87" s="2915" t="s">
        <v>36</v>
      </c>
      <c r="AI87" s="2939" t="s">
        <v>36</v>
      </c>
      <c r="AJ87" s="366" t="s">
        <v>36</v>
      </c>
      <c r="AK87" s="361">
        <v>0.68499700000000008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35.951354166666668</v>
      </c>
      <c r="J88" s="382">
        <v>-50</v>
      </c>
      <c r="K88" s="382">
        <v>0</v>
      </c>
      <c r="L88" s="381">
        <v>5419.6946458333332</v>
      </c>
      <c r="M88" s="381">
        <v>5421</v>
      </c>
      <c r="N88" s="382">
        <v>1.3053541666668025</v>
      </c>
      <c r="O88" s="381" t="s">
        <v>46</v>
      </c>
      <c r="P88" s="382">
        <v>45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0.10500349608505384</v>
      </c>
      <c r="AA88" s="384">
        <v>79.51889882865315</v>
      </c>
      <c r="AB88" s="384">
        <v>71.980999999999995</v>
      </c>
      <c r="AC88" s="383">
        <v>-7.5378988286531552</v>
      </c>
      <c r="AD88" s="383">
        <v>0.93000000000000682</v>
      </c>
      <c r="AE88" s="384">
        <v>77.405000000000001</v>
      </c>
      <c r="AF88" s="383">
        <v>72.875</v>
      </c>
      <c r="AG88" s="383">
        <v>-4.5300000000000011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110.01747685185185</v>
      </c>
      <c r="J89" s="382">
        <v>0</v>
      </c>
      <c r="K89" s="382">
        <v>136</v>
      </c>
      <c r="L89" s="381">
        <v>8407.9485231481485</v>
      </c>
      <c r="M89" s="381">
        <v>8423.6748000000007</v>
      </c>
      <c r="N89" s="382">
        <v>15.726276851852163</v>
      </c>
      <c r="O89" s="381">
        <v>4</v>
      </c>
      <c r="P89" s="382">
        <v>38.607200000002194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0.31023531574454244</v>
      </c>
      <c r="AA89" s="384">
        <v>21.736218491646277</v>
      </c>
      <c r="AB89" s="384">
        <v>20.875999999999998</v>
      </c>
      <c r="AC89" s="383">
        <v>-0.86021849164627895</v>
      </c>
      <c r="AD89" s="383">
        <v>0.3160000000000025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72.114000000000004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286.32013888888889</v>
      </c>
      <c r="J90" s="382">
        <v>0</v>
      </c>
      <c r="K90" s="382">
        <v>0</v>
      </c>
      <c r="L90" s="381">
        <v>9313.6798611111117</v>
      </c>
      <c r="M90" s="381">
        <v>9384.9544000000005</v>
      </c>
      <c r="N90" s="382">
        <v>71.274538888888856</v>
      </c>
      <c r="O90" s="381">
        <v>6</v>
      </c>
      <c r="P90" s="382">
        <v>161.17880000000332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7.8153450463774629E-2</v>
      </c>
      <c r="AA90" s="384">
        <v>9.9218465495362249</v>
      </c>
      <c r="AB90" s="384">
        <v>10.725</v>
      </c>
      <c r="AC90" s="383">
        <v>0.80315345046377473</v>
      </c>
      <c r="AD90" s="182">
        <v>-0.38600000000000101</v>
      </c>
      <c r="AE90" s="384">
        <v>30</v>
      </c>
      <c r="AF90" s="383">
        <v>30.129000000000001</v>
      </c>
      <c r="AG90" s="383">
        <v>0.12900000000000134</v>
      </c>
      <c r="AH90" s="2895" t="s">
        <v>337</v>
      </c>
      <c r="AI90" s="2912" t="s">
        <v>337</v>
      </c>
      <c r="AJ90" s="405" t="s">
        <v>337</v>
      </c>
      <c r="AK90" s="379">
        <v>50.475232300000002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2377.8000000000002</v>
      </c>
      <c r="N91" s="155">
        <v>51.800000000000182</v>
      </c>
      <c r="O91" s="381" t="s">
        <v>50</v>
      </c>
      <c r="P91" s="155">
        <v>12.800000000000182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8.6229999999999993</v>
      </c>
      <c r="AC91" s="383">
        <v>1.1229999999999993</v>
      </c>
      <c r="AD91" s="383">
        <v>0.16500000000000092</v>
      </c>
      <c r="AE91" s="384">
        <v>8.31</v>
      </c>
      <c r="AF91" s="383">
        <v>8.6519999999999992</v>
      </c>
      <c r="AG91" s="383">
        <v>0.34199999999999875</v>
      </c>
      <c r="AH91" s="2895" t="s">
        <v>338</v>
      </c>
      <c r="AI91" s="2912" t="s">
        <v>338</v>
      </c>
      <c r="AJ91" s="405" t="s">
        <v>338</v>
      </c>
      <c r="AK91" s="379">
        <v>33.110396000000001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4.0503587962963001</v>
      </c>
      <c r="J92" s="382">
        <v>0</v>
      </c>
      <c r="K92" s="382">
        <v>248</v>
      </c>
      <c r="L92" s="381">
        <v>6543.9496412037033</v>
      </c>
      <c r="M92" s="381">
        <v>6848.5489999999991</v>
      </c>
      <c r="N92" s="382">
        <v>304.59935879629575</v>
      </c>
      <c r="O92" s="381" t="s">
        <v>52</v>
      </c>
      <c r="P92" s="382">
        <v>-66.062000000000808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0.59973982889196042</v>
      </c>
      <c r="AA92" s="384">
        <v>41.400260171108037</v>
      </c>
      <c r="AB92" s="384">
        <v>45.429000000000002</v>
      </c>
      <c r="AC92" s="383">
        <v>4.0287398288919647</v>
      </c>
      <c r="AD92" s="182">
        <v>1.2089999999999961</v>
      </c>
      <c r="AE92" s="384">
        <v>42</v>
      </c>
      <c r="AF92" s="383">
        <v>46.334000000000003</v>
      </c>
      <c r="AG92" s="383">
        <v>4.3340000000000032</v>
      </c>
      <c r="AH92" s="2895" t="s">
        <v>357</v>
      </c>
      <c r="AI92" s="2912" t="s">
        <v>357</v>
      </c>
      <c r="AJ92" s="406" t="s">
        <v>357</v>
      </c>
      <c r="AK92" s="379">
        <v>83.585628299999996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-154.32399999999996</v>
      </c>
      <c r="F93" s="150">
        <v>0</v>
      </c>
      <c r="G93" s="150">
        <v>192</v>
      </c>
      <c r="H93" s="150">
        <v>0</v>
      </c>
      <c r="I93" s="150">
        <v>759.74877314814819</v>
      </c>
      <c r="J93" s="150">
        <v>-50</v>
      </c>
      <c r="K93" s="150">
        <v>1994</v>
      </c>
      <c r="L93" s="285">
        <v>51891.927226851862</v>
      </c>
      <c r="M93" s="285">
        <v>52389.651200000008</v>
      </c>
      <c r="N93" s="150">
        <v>497.72397314814771</v>
      </c>
      <c r="O93" s="285" t="s">
        <v>47</v>
      </c>
      <c r="P93" s="150">
        <v>-6.796699999984412</v>
      </c>
      <c r="Q93" s="187"/>
      <c r="R93" s="2905" t="s">
        <v>47</v>
      </c>
      <c r="S93" s="2906"/>
      <c r="T93" s="2906"/>
      <c r="U93" s="2907"/>
      <c r="V93" s="179"/>
      <c r="W93" s="180">
        <v>40.230328582007452</v>
      </c>
      <c r="X93" s="180">
        <v>242</v>
      </c>
      <c r="Y93" s="180">
        <v>4.0230328582007452E-2</v>
      </c>
      <c r="Z93" s="180">
        <v>1.7712161198792578</v>
      </c>
      <c r="AA93" s="180">
        <v>240.26901420870274</v>
      </c>
      <c r="AB93" s="180">
        <v>233.54599999999999</v>
      </c>
      <c r="AC93" s="180">
        <v>-6.7230142087027609</v>
      </c>
      <c r="AD93" s="180">
        <v>-3.6539999999999679</v>
      </c>
      <c r="AE93" s="180">
        <v>234.715</v>
      </c>
      <c r="AF93" s="180">
        <v>235.06099999999998</v>
      </c>
      <c r="AG93" s="180">
        <v>0.34599999999997522</v>
      </c>
      <c r="AH93" s="2893" t="s">
        <v>36</v>
      </c>
      <c r="AI93" s="2940" t="s">
        <v>36</v>
      </c>
      <c r="AJ93" s="407" t="s">
        <v>36</v>
      </c>
      <c r="AK93" s="379">
        <v>11.471628299999992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192</v>
      </c>
      <c r="H94" s="280">
        <v>0</v>
      </c>
      <c r="I94" s="280">
        <v>323.40944444444449</v>
      </c>
      <c r="J94" s="280">
        <v>0</v>
      </c>
      <c r="K94" s="280">
        <v>1154</v>
      </c>
      <c r="L94" s="279">
        <v>19880.654555555557</v>
      </c>
      <c r="M94" s="279">
        <v>19933.672999999999</v>
      </c>
      <c r="N94" s="280">
        <v>53.018444444443958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4.7500000000000568</v>
      </c>
      <c r="F95" s="280">
        <v>0</v>
      </c>
      <c r="G95" s="280">
        <v>192</v>
      </c>
      <c r="H95" s="280">
        <v>0</v>
      </c>
      <c r="I95" s="280">
        <v>1130.2828587962963</v>
      </c>
      <c r="J95" s="280">
        <v>-50</v>
      </c>
      <c r="K95" s="280">
        <v>4559</v>
      </c>
      <c r="L95" s="279">
        <v>117525.46714120373</v>
      </c>
      <c r="M95" s="279">
        <v>117811.95975000001</v>
      </c>
      <c r="N95" s="280">
        <v>286.49260879628764</v>
      </c>
      <c r="O95" s="279"/>
      <c r="P95" s="280">
        <v>-220.21634999997332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56.623999999999995</v>
      </c>
      <c r="F97" s="280">
        <v>0</v>
      </c>
      <c r="G97" s="280">
        <v>300</v>
      </c>
      <c r="H97" s="280">
        <v>0</v>
      </c>
      <c r="I97" s="280">
        <v>90.363356481481475</v>
      </c>
      <c r="J97" s="280">
        <v>-35</v>
      </c>
      <c r="K97" s="280">
        <v>3435</v>
      </c>
      <c r="L97" s="279">
        <v>10966.260643518519</v>
      </c>
      <c r="M97" s="279">
        <v>10554.549000000001</v>
      </c>
      <c r="N97" s="280">
        <v>-411.71164351851803</v>
      </c>
      <c r="O97" s="279"/>
      <c r="P97" s="280">
        <v>-88.444999999999709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56.623999999999995</v>
      </c>
      <c r="F98" s="155">
        <v>0</v>
      </c>
      <c r="G98" s="155">
        <v>300</v>
      </c>
      <c r="H98" s="155">
        <v>0</v>
      </c>
      <c r="I98" s="155">
        <v>90.363356481481475</v>
      </c>
      <c r="J98" s="155">
        <v>-35</v>
      </c>
      <c r="K98" s="155">
        <v>3435</v>
      </c>
      <c r="L98" s="156">
        <v>10966.260643518519</v>
      </c>
      <c r="M98" s="156">
        <v>10554.549000000001</v>
      </c>
      <c r="N98" s="155">
        <v>-411.71164351851803</v>
      </c>
      <c r="O98" s="156">
        <v>2</v>
      </c>
      <c r="P98" s="155">
        <v>-88.444999999999709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-3974.4426086374838</v>
      </c>
      <c r="X98" s="383">
        <v>683</v>
      </c>
      <c r="Y98" s="383">
        <v>-3.9744426086374838</v>
      </c>
      <c r="Z98" s="182">
        <v>33.897249281546642</v>
      </c>
      <c r="AA98" s="384">
        <v>645.12830810981586</v>
      </c>
      <c r="AB98" s="384">
        <v>675.99499999999989</v>
      </c>
      <c r="AC98" s="383">
        <v>30.866691890184029</v>
      </c>
      <c r="AD98" s="182">
        <v>6.137000000000171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98</v>
      </c>
      <c r="H99" s="382">
        <v>43</v>
      </c>
      <c r="I99" s="382">
        <v>23.757592592592591</v>
      </c>
      <c r="J99" s="382">
        <v>0</v>
      </c>
      <c r="K99" s="382">
        <v>1147</v>
      </c>
      <c r="L99" s="381">
        <v>8951.1344074074077</v>
      </c>
      <c r="M99" s="381">
        <v>8712.2659999999996</v>
      </c>
      <c r="N99" s="382">
        <v>-238.86840740740809</v>
      </c>
      <c r="O99" s="381">
        <v>3</v>
      </c>
      <c r="P99" s="382">
        <v>20.729999999999563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3.6170039796262885</v>
      </c>
      <c r="AA99" s="384">
        <v>186.81852276494806</v>
      </c>
      <c r="AB99" s="384">
        <v>189.80399999999997</v>
      </c>
      <c r="AC99" s="383">
        <v>2.985477235051917</v>
      </c>
      <c r="AD99" s="182">
        <v>-0.32499999999998863</v>
      </c>
      <c r="AE99" s="384">
        <v>915</v>
      </c>
      <c r="AF99" s="383">
        <v>867.24900000000002</v>
      </c>
      <c r="AG99" s="383">
        <v>-47.750999999999976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-32.954000000000008</v>
      </c>
      <c r="F100" s="155">
        <v>0</v>
      </c>
      <c r="G100" s="155">
        <v>85</v>
      </c>
      <c r="H100" s="155">
        <v>0</v>
      </c>
      <c r="I100" s="155">
        <v>203.52743055555555</v>
      </c>
      <c r="J100" s="155">
        <v>0</v>
      </c>
      <c r="K100" s="155">
        <v>550</v>
      </c>
      <c r="L100" s="156">
        <v>11648.518569444444</v>
      </c>
      <c r="M100" s="156">
        <v>11236.73</v>
      </c>
      <c r="N100" s="155">
        <v>-411.78856944444487</v>
      </c>
      <c r="O100" s="156">
        <v>1</v>
      </c>
      <c r="P100" s="155">
        <v>-130.95750000000044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8686.9059948602935</v>
      </c>
      <c r="X100" s="383">
        <v>305</v>
      </c>
      <c r="Y100" s="383">
        <v>8.6869059948602931</v>
      </c>
      <c r="Z100" s="182">
        <v>16.742415772186682</v>
      </c>
      <c r="AA100" s="384">
        <v>296.94449022267361</v>
      </c>
      <c r="AB100" s="384">
        <v>239.81699999999998</v>
      </c>
      <c r="AC100" s="383">
        <v>-57.127490222673629</v>
      </c>
      <c r="AD100" s="182">
        <v>-8.4269999999999925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-119.93037169999999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-528.16800000000001</v>
      </c>
      <c r="F101" s="382">
        <v>0</v>
      </c>
      <c r="G101" s="382">
        <v>0</v>
      </c>
      <c r="H101" s="382">
        <v>0</v>
      </c>
      <c r="I101" s="382">
        <v>59.365509259259262</v>
      </c>
      <c r="J101" s="382">
        <v>0</v>
      </c>
      <c r="K101" s="382">
        <v>500</v>
      </c>
      <c r="L101" s="381">
        <v>13012.46649074074</v>
      </c>
      <c r="M101" s="381">
        <v>13152.223600000001</v>
      </c>
      <c r="N101" s="382">
        <v>139.75710925926069</v>
      </c>
      <c r="O101" s="381">
        <v>2</v>
      </c>
      <c r="P101" s="382">
        <v>-20.470099999998638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-25272.241803041485</v>
      </c>
      <c r="X101" s="383">
        <v>750</v>
      </c>
      <c r="Y101" s="383">
        <v>-25.272241803041485</v>
      </c>
      <c r="Z101" s="182">
        <v>20.131707400170697</v>
      </c>
      <c r="AA101" s="384">
        <v>704.59605079678772</v>
      </c>
      <c r="AB101" s="384">
        <v>778.58400000000006</v>
      </c>
      <c r="AC101" s="383">
        <v>73.987949203212338</v>
      </c>
      <c r="AD101" s="182">
        <v>0</v>
      </c>
      <c r="AE101" s="384">
        <v>914</v>
      </c>
      <c r="AF101" s="335">
        <v>1029.5609999999999</v>
      </c>
      <c r="AG101" s="335">
        <v>115.56099999999992</v>
      </c>
      <c r="AH101" s="2895" t="s">
        <v>358</v>
      </c>
      <c r="AI101" s="2912" t="s">
        <v>358</v>
      </c>
      <c r="AJ101" s="406" t="s">
        <v>358</v>
      </c>
      <c r="AK101" s="379">
        <v>83.585628299999996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-517.60599999999999</v>
      </c>
      <c r="F102" s="150">
        <v>0</v>
      </c>
      <c r="G102" s="150">
        <v>483</v>
      </c>
      <c r="H102" s="150">
        <v>43</v>
      </c>
      <c r="I102" s="150">
        <v>377.01388888888891</v>
      </c>
      <c r="J102" s="150">
        <v>-35</v>
      </c>
      <c r="K102" s="150">
        <v>5632</v>
      </c>
      <c r="L102" s="285">
        <v>44578.38011111111</v>
      </c>
      <c r="M102" s="285">
        <v>43655.768600000003</v>
      </c>
      <c r="N102" s="150">
        <v>-922.6115111111103</v>
      </c>
      <c r="O102" s="285" t="s">
        <v>54</v>
      </c>
      <c r="P102" s="150">
        <v>-219.14259999999922</v>
      </c>
      <c r="Q102" s="187"/>
      <c r="R102" s="2905" t="s">
        <v>54</v>
      </c>
      <c r="S102" s="2906"/>
      <c r="T102" s="2906"/>
      <c r="U102" s="2907"/>
      <c r="V102" s="179"/>
      <c r="W102" s="180">
        <v>-22124.251672244347</v>
      </c>
      <c r="X102" s="180">
        <v>1930</v>
      </c>
      <c r="Y102" s="180">
        <v>-22.124251672244348</v>
      </c>
      <c r="Z102" s="180">
        <v>74.388376433530311</v>
      </c>
      <c r="AA102" s="180">
        <v>1833.4873718942251</v>
      </c>
      <c r="AB102" s="180">
        <v>1884.1999999999998</v>
      </c>
      <c r="AC102" s="180">
        <v>50.712628105774655</v>
      </c>
      <c r="AD102" s="180">
        <v>-2.6149999999995543</v>
      </c>
      <c r="AE102" s="180">
        <v>1829</v>
      </c>
      <c r="AF102" s="342">
        <v>1896.81</v>
      </c>
      <c r="AG102" s="342">
        <v>67.809999999999945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-512.85599999999999</v>
      </c>
      <c r="F103" s="163">
        <v>0</v>
      </c>
      <c r="G103" s="163">
        <v>675</v>
      </c>
      <c r="H103" s="163">
        <v>43</v>
      </c>
      <c r="I103" s="163">
        <v>1507.2967476851852</v>
      </c>
      <c r="J103" s="163">
        <v>-85</v>
      </c>
      <c r="K103" s="163">
        <v>10191</v>
      </c>
      <c r="L103" s="163">
        <v>162103.84725231485</v>
      </c>
      <c r="M103" s="163">
        <v>161467.72835000002</v>
      </c>
      <c r="N103" s="167">
        <v>-636.11890231482266</v>
      </c>
      <c r="O103" s="318" t="s">
        <v>283</v>
      </c>
      <c r="P103" s="167">
        <v>-439.35894999998709</v>
      </c>
      <c r="Q103" s="187"/>
      <c r="R103" s="2890" t="s">
        <v>283</v>
      </c>
      <c r="S103" s="2891"/>
      <c r="T103" s="2891"/>
      <c r="U103" s="2892"/>
      <c r="V103" s="181"/>
      <c r="W103" s="181">
        <v>-19605.835093029844</v>
      </c>
      <c r="X103" s="181">
        <v>2563.6</v>
      </c>
      <c r="Y103" s="181">
        <v>-19.605835093029842</v>
      </c>
      <c r="Z103" s="181">
        <v>97.108130932189908</v>
      </c>
      <c r="AA103" s="181">
        <v>2446.8860339747798</v>
      </c>
      <c r="AB103" s="181">
        <v>2490.0949000000001</v>
      </c>
      <c r="AC103" s="181">
        <v>43.208866025219749</v>
      </c>
      <c r="AD103" s="181">
        <v>-1.9028999999995904</v>
      </c>
      <c r="AE103" s="181">
        <v>2442.2049999999999</v>
      </c>
      <c r="AF103" s="2589">
        <v>2511.4160000000002</v>
      </c>
      <c r="AG103" s="2589">
        <v>69.21100000000024</v>
      </c>
      <c r="AH103" s="2895" t="s">
        <v>341</v>
      </c>
      <c r="AI103" s="2912" t="s">
        <v>341</v>
      </c>
      <c r="AJ103" s="405" t="s">
        <v>341</v>
      </c>
      <c r="AK103" s="385">
        <v>-17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9696.4499999999989</v>
      </c>
      <c r="N104" s="293">
        <v>-507.58200000000033</v>
      </c>
      <c r="O104" s="292">
        <v>1</v>
      </c>
      <c r="P104" s="293">
        <v>-496.60000000000036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1.7204437822271013</v>
      </c>
      <c r="AA104" s="267">
        <v>29.12515914693995</v>
      </c>
      <c r="AB104" s="267">
        <v>30.75</v>
      </c>
      <c r="AC104" s="383">
        <v>1.62484085306005</v>
      </c>
      <c r="AD104" s="182">
        <v>-1.4179999999999993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-1538.9993717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12854.390000000001</v>
      </c>
      <c r="N105" s="382">
        <v>107.47100000000137</v>
      </c>
      <c r="O105" s="370">
        <v>3</v>
      </c>
      <c r="P105" s="382">
        <v>-35.529999999997017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44.991</v>
      </c>
      <c r="AC105" s="383">
        <v>-0.70900000000000318</v>
      </c>
      <c r="AD105" s="182">
        <v>0.47399999999999665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6203</v>
      </c>
      <c r="N106" s="382">
        <v>92.970000000000255</v>
      </c>
      <c r="O106" s="370">
        <v>4</v>
      </c>
      <c r="P106" s="382">
        <v>7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9.9110000000000014</v>
      </c>
      <c r="AC106" s="383">
        <v>-0.34648093866485752</v>
      </c>
      <c r="AD106" s="182">
        <v>-0.39500000000000135</v>
      </c>
      <c r="AE106" s="384">
        <v>84</v>
      </c>
      <c r="AF106" s="383">
        <v>84.903999999999996</v>
      </c>
      <c r="AG106" s="383">
        <v>0.90399999999999636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716.33600000000001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16776.335999999999</v>
      </c>
      <c r="M107" s="370">
        <v>16334.76</v>
      </c>
      <c r="N107" s="382">
        <v>-441.57599999999911</v>
      </c>
      <c r="O107" s="370" t="s">
        <v>95</v>
      </c>
      <c r="P107" s="382">
        <v>303.8020000000015</v>
      </c>
      <c r="Q107" s="187"/>
      <c r="R107" s="2899" t="s">
        <v>74</v>
      </c>
      <c r="S107" s="2900"/>
      <c r="T107" s="2900"/>
      <c r="U107" s="2900"/>
      <c r="V107" s="374"/>
      <c r="W107" s="383">
        <v>-6194.8790380391665</v>
      </c>
      <c r="X107" s="383">
        <v>398</v>
      </c>
      <c r="Y107" s="383">
        <v>-6.1948790380391667</v>
      </c>
      <c r="Z107" s="182">
        <v>3.5939470138888887</v>
      </c>
      <c r="AA107" s="384">
        <v>388.21117394807192</v>
      </c>
      <c r="AB107" s="384">
        <v>392.23499999999996</v>
      </c>
      <c r="AC107" s="383">
        <v>4.0238260519280402</v>
      </c>
      <c r="AD107" s="182">
        <v>0.61700000000007549</v>
      </c>
      <c r="AE107" s="384">
        <v>399</v>
      </c>
      <c r="AF107" s="383">
        <v>380.56700000000001</v>
      </c>
      <c r="AG107" s="383">
        <v>-18.432999999999993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75</v>
      </c>
      <c r="H108" s="382">
        <v>0</v>
      </c>
      <c r="I108" s="382">
        <v>0</v>
      </c>
      <c r="J108" s="382">
        <v>0</v>
      </c>
      <c r="K108" s="382">
        <v>60</v>
      </c>
      <c r="L108" s="370">
        <v>18569.883999999998</v>
      </c>
      <c r="M108" s="370">
        <v>18727.609</v>
      </c>
      <c r="N108" s="382">
        <v>157.72500000000218</v>
      </c>
      <c r="O108" s="370" t="s">
        <v>96</v>
      </c>
      <c r="P108" s="382">
        <v>25.649000000001251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0.1065410300925926</v>
      </c>
      <c r="AA108" s="384">
        <v>73.485259384803314</v>
      </c>
      <c r="AB108" s="384">
        <v>75.193000000000012</v>
      </c>
      <c r="AC108" s="383">
        <v>1.7077406151966983</v>
      </c>
      <c r="AD108" s="182">
        <v>-0.50200000000002376</v>
      </c>
      <c r="AE108" s="384">
        <v>28</v>
      </c>
      <c r="AF108" s="383">
        <v>26.506</v>
      </c>
      <c r="AG108" s="383">
        <v>-1.4939999999999998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3094.6709999999994</v>
      </c>
      <c r="N109" s="382">
        <v>0.11799999999948341</v>
      </c>
      <c r="O109" s="370" t="s">
        <v>76</v>
      </c>
      <c r="P109" s="382">
        <v>30.110999999998512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46.07</v>
      </c>
      <c r="AG109" s="386">
        <v>6.07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5631</v>
      </c>
      <c r="N110" s="382">
        <v>0</v>
      </c>
      <c r="O110" s="370"/>
      <c r="P110" s="382">
        <v>1005</v>
      </c>
      <c r="Q110" s="187"/>
      <c r="R110" s="2587"/>
      <c r="S110" s="2588"/>
      <c r="T110" s="2588"/>
      <c r="U110" s="2588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87"/>
      <c r="S111" s="2588"/>
      <c r="T111" s="2588"/>
      <c r="U111" s="2588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11862.169999999998</v>
      </c>
      <c r="N113" s="382">
        <v>-10.259000000001834</v>
      </c>
      <c r="O113" s="370" t="s">
        <v>99</v>
      </c>
      <c r="P113" s="382">
        <v>6.999999999998181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9.4717186320159904E-3</v>
      </c>
      <c r="AA113" s="384">
        <v>26.017915382926276</v>
      </c>
      <c r="AB113" s="384">
        <v>26.813000000000002</v>
      </c>
      <c r="AC113" s="383">
        <v>0.79508461707372646</v>
      </c>
      <c r="AD113" s="182">
        <v>-1.4670000000000023</v>
      </c>
      <c r="AE113" s="384">
        <v>25</v>
      </c>
      <c r="AF113" s="383">
        <v>26.245999999999999</v>
      </c>
      <c r="AG113" s="386">
        <v>1.2459999999999987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59797.41</v>
      </c>
      <c r="N114" s="159">
        <v>-432.94099999999889</v>
      </c>
      <c r="O114" s="154" t="s">
        <v>100</v>
      </c>
      <c r="P114" s="159">
        <v>326.0199999999968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1.8407116694075303</v>
      </c>
      <c r="AA114" s="185">
        <v>128.29937761913618</v>
      </c>
      <c r="AB114" s="185">
        <v>153.43799999999999</v>
      </c>
      <c r="AC114" s="383">
        <v>25.138622380863808</v>
      </c>
      <c r="AD114" s="182">
        <v>-24.233000000000004</v>
      </c>
      <c r="AE114" s="185">
        <v>141</v>
      </c>
      <c r="AF114" s="383">
        <v>152.67599999999999</v>
      </c>
      <c r="AG114" s="386">
        <v>11.675999999999988</v>
      </c>
      <c r="AH114" s="371" t="s">
        <v>34</v>
      </c>
      <c r="AI114" s="389">
        <v>2477.8029999999999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1554.5340000000001</v>
      </c>
      <c r="F115" s="150">
        <v>0</v>
      </c>
      <c r="G115" s="150">
        <v>75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139844.53399999999</v>
      </c>
      <c r="M115" s="286">
        <v>138810.46000000002</v>
      </c>
      <c r="N115" s="150">
        <v>-1034.0739999999969</v>
      </c>
      <c r="O115" s="151" t="s">
        <v>77</v>
      </c>
      <c r="P115" s="150">
        <v>167.45200000001932</v>
      </c>
      <c r="Q115" s="187"/>
      <c r="R115" s="2905" t="s">
        <v>77</v>
      </c>
      <c r="S115" s="2906"/>
      <c r="T115" s="2906"/>
      <c r="U115" s="2907"/>
      <c r="V115" s="179"/>
      <c r="W115" s="180">
        <v>-6332.5183652093583</v>
      </c>
      <c r="X115" s="180">
        <v>714.7</v>
      </c>
      <c r="Y115" s="180">
        <v>-6.3325183652093582</v>
      </c>
      <c r="Z115" s="180">
        <v>7.2711152142481286</v>
      </c>
      <c r="AA115" s="180">
        <v>701.09636642054249</v>
      </c>
      <c r="AB115" s="180">
        <v>733.3309999999999</v>
      </c>
      <c r="AC115" s="180">
        <v>32.234633579457466</v>
      </c>
      <c r="AD115" s="180">
        <v>-26.923999999999978</v>
      </c>
      <c r="AE115" s="180">
        <v>722</v>
      </c>
      <c r="AF115" s="180">
        <v>716.96900000000005</v>
      </c>
      <c r="AG115" s="342">
        <v>-5.0309999999999491</v>
      </c>
      <c r="AH115" s="371" t="s">
        <v>353</v>
      </c>
      <c r="AI115" s="389">
        <v>2358.645</v>
      </c>
      <c r="AJ115" s="351"/>
      <c r="AK115" s="390">
        <v>119.1579999999999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-142.77599999999995</v>
      </c>
      <c r="F116" s="293">
        <v>0</v>
      </c>
      <c r="G116" s="293">
        <v>274</v>
      </c>
      <c r="H116" s="293">
        <v>802</v>
      </c>
      <c r="I116" s="293">
        <v>0</v>
      </c>
      <c r="J116" s="293">
        <v>0</v>
      </c>
      <c r="K116" s="293">
        <v>1458</v>
      </c>
      <c r="L116" s="292">
        <v>14891.224</v>
      </c>
      <c r="M116" s="292">
        <v>14280.487999999999</v>
      </c>
      <c r="N116" s="293">
        <v>-610.73600000000079</v>
      </c>
      <c r="O116" s="292">
        <v>1</v>
      </c>
      <c r="P116" s="293">
        <v>111.28300000000309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-984.40547493896338</v>
      </c>
      <c r="X116" s="336">
        <v>270</v>
      </c>
      <c r="Y116" s="383">
        <v>-0.98440547493896335</v>
      </c>
      <c r="Z116" s="336">
        <v>2.7491695601869179</v>
      </c>
      <c r="AA116" s="267">
        <v>266.26642496487409</v>
      </c>
      <c r="AB116" s="267">
        <v>257.22300000000001</v>
      </c>
      <c r="AC116" s="336">
        <v>-9.0434249648740774</v>
      </c>
      <c r="AD116" s="336">
        <v>1.4669999999999845</v>
      </c>
      <c r="AE116" s="267"/>
      <c r="AF116" s="336"/>
      <c r="AG116" s="356"/>
      <c r="AH116" s="371" t="s">
        <v>354</v>
      </c>
      <c r="AI116" s="389">
        <v>2414.123</v>
      </c>
      <c r="AJ116" s="351"/>
      <c r="AK116" s="390">
        <v>63.679999999999836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-21.096000000000004</v>
      </c>
      <c r="F117" s="382">
        <v>0</v>
      </c>
      <c r="G117" s="382">
        <v>45</v>
      </c>
      <c r="H117" s="382">
        <v>120</v>
      </c>
      <c r="I117" s="382">
        <v>0</v>
      </c>
      <c r="J117" s="382">
        <v>0</v>
      </c>
      <c r="K117" s="382">
        <v>1200</v>
      </c>
      <c r="L117" s="370">
        <v>10293.904</v>
      </c>
      <c r="M117" s="370">
        <v>10248.283000000001</v>
      </c>
      <c r="N117" s="382">
        <v>-45.620999999999185</v>
      </c>
      <c r="O117" s="370">
        <v>2</v>
      </c>
      <c r="P117" s="382">
        <v>76.217000000002372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-3886.3060000000005</v>
      </c>
      <c r="X117" s="383">
        <v>925</v>
      </c>
      <c r="Y117" s="383">
        <v>-3.8863060000000007</v>
      </c>
      <c r="Z117" s="383">
        <v>11.182924502314814</v>
      </c>
      <c r="AA117" s="384">
        <v>909.93076949768522</v>
      </c>
      <c r="AB117" s="384">
        <v>894.31</v>
      </c>
      <c r="AC117" s="383">
        <v>-15.620769497685274</v>
      </c>
      <c r="AD117" s="383">
        <v>-5.7099999999999227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1220</v>
      </c>
      <c r="I118" s="382">
        <v>0</v>
      </c>
      <c r="J118" s="382">
        <v>0</v>
      </c>
      <c r="K118" s="382">
        <v>1275</v>
      </c>
      <c r="L118" s="370">
        <v>15623.243</v>
      </c>
      <c r="M118" s="370">
        <v>15718</v>
      </c>
      <c r="N118" s="382">
        <v>94.756999999999607</v>
      </c>
      <c r="O118" s="370">
        <v>3</v>
      </c>
      <c r="P118" s="382">
        <v>81.092000000000553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5.3624008109143739</v>
      </c>
      <c r="AA118" s="384">
        <v>488.36440478099428</v>
      </c>
      <c r="AB118" s="384">
        <v>513.33600000000001</v>
      </c>
      <c r="AC118" s="383">
        <v>24.971595219005735</v>
      </c>
      <c r="AD118" s="383">
        <v>3.9869999999999663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7260.8180000000002</v>
      </c>
      <c r="N119" s="382">
        <v>-26.755000000000109</v>
      </c>
      <c r="O119" s="370">
        <v>5</v>
      </c>
      <c r="P119" s="382">
        <v>-57.956999999999425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1.8410726956207573</v>
      </c>
      <c r="AA119" s="384">
        <v>469.86310883131381</v>
      </c>
      <c r="AB119" s="384">
        <v>431.25599999999997</v>
      </c>
      <c r="AC119" s="383">
        <v>-38.607108831313838</v>
      </c>
      <c r="AD119" s="383">
        <v>0.18100000000004002</v>
      </c>
      <c r="AE119" s="384">
        <v>2091.9569999999999</v>
      </c>
      <c r="AF119" s="383">
        <v>2114.2730000000001</v>
      </c>
      <c r="AG119" s="386">
        <v>22.316000000000258</v>
      </c>
      <c r="AH119" s="371" t="s">
        <v>34</v>
      </c>
      <c r="AI119" s="389">
        <v>5506.7960000000003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1086.8290000000006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80</v>
      </c>
      <c r="H121" s="382">
        <v>0</v>
      </c>
      <c r="I121" s="382">
        <v>0</v>
      </c>
      <c r="J121" s="382">
        <v>0</v>
      </c>
      <c r="K121" s="382">
        <v>958</v>
      </c>
      <c r="L121" s="370">
        <v>4794.1180000000004</v>
      </c>
      <c r="M121" s="370">
        <v>4683.3499999999985</v>
      </c>
      <c r="N121" s="382">
        <v>-110.76800000000185</v>
      </c>
      <c r="O121" s="370" t="s">
        <v>102</v>
      </c>
      <c r="P121" s="382">
        <v>437.04599999999937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43.997098097706555</v>
      </c>
      <c r="AA121" s="384">
        <v>1745.8191643115881</v>
      </c>
      <c r="AB121" s="384">
        <v>1694.1759999999999</v>
      </c>
      <c r="AC121" s="383">
        <v>-51.64316431158818</v>
      </c>
      <c r="AD121" s="383">
        <v>-32.968999999999824</v>
      </c>
      <c r="AE121" s="384">
        <v>1741</v>
      </c>
      <c r="AF121" s="383">
        <v>1701.3510000000001</v>
      </c>
      <c r="AG121" s="386">
        <v>-39.648999999999887</v>
      </c>
      <c r="AH121" s="371" t="s">
        <v>354</v>
      </c>
      <c r="AI121" s="389">
        <v>5506.5529999999999</v>
      </c>
      <c r="AJ121" s="351"/>
      <c r="AK121" s="390">
        <v>0.2430000000003929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23358.921000000006</v>
      </c>
      <c r="N123" s="159">
        <v>287.94900000000416</v>
      </c>
      <c r="O123" s="154">
        <v>2</v>
      </c>
      <c r="P123" s="159">
        <v>73.731000000007043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74.286999999999992</v>
      </c>
      <c r="AC123" s="335">
        <v>-8.6487326910371962</v>
      </c>
      <c r="AD123" s="335">
        <v>-4.1839999999999833</v>
      </c>
      <c r="AE123" s="185">
        <v>71</v>
      </c>
      <c r="AF123" s="335">
        <v>73.292000000000002</v>
      </c>
      <c r="AG123" s="357">
        <v>2.2920000000000016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-20.96599999999998</v>
      </c>
      <c r="F124" s="150">
        <v>0</v>
      </c>
      <c r="G124" s="150">
        <v>399</v>
      </c>
      <c r="H124" s="150">
        <v>2142</v>
      </c>
      <c r="I124" s="150">
        <v>0</v>
      </c>
      <c r="J124" s="150">
        <v>0</v>
      </c>
      <c r="K124" s="150">
        <v>4891</v>
      </c>
      <c r="L124" s="286">
        <v>76811.034000000014</v>
      </c>
      <c r="M124" s="286">
        <v>76400.06</v>
      </c>
      <c r="N124" s="150">
        <v>-410.97399999999811</v>
      </c>
      <c r="O124" s="151" t="s">
        <v>81</v>
      </c>
      <c r="P124" s="150">
        <v>721.41200000001118</v>
      </c>
      <c r="Q124" s="187"/>
      <c r="R124" s="2905" t="s">
        <v>81</v>
      </c>
      <c r="S124" s="2906"/>
      <c r="T124" s="2906"/>
      <c r="U124" s="2907"/>
      <c r="V124" s="179"/>
      <c r="W124" s="180">
        <v>-46505.731362245264</v>
      </c>
      <c r="X124" s="180">
        <v>4075</v>
      </c>
      <c r="Y124" s="180">
        <v>-46.505731362245264</v>
      </c>
      <c r="Z124" s="180">
        <v>65.314663560261934</v>
      </c>
      <c r="AA124" s="180">
        <v>3963.1796050774924</v>
      </c>
      <c r="AB124" s="180">
        <v>3864.5879999999997</v>
      </c>
      <c r="AC124" s="180">
        <v>-98.591605077492829</v>
      </c>
      <c r="AD124" s="180">
        <v>-37.228000000000065</v>
      </c>
      <c r="AE124" s="180">
        <v>3903.9569999999999</v>
      </c>
      <c r="AF124" s="180">
        <v>3888.9160000000002</v>
      </c>
      <c r="AG124" s="342">
        <v>-15.040999999999713</v>
      </c>
      <c r="AH124" s="371" t="s">
        <v>34</v>
      </c>
      <c r="AI124" s="389">
        <v>7984.5990000000002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1411.0000000000018</v>
      </c>
      <c r="N125" s="382">
        <v>1.8189894035458565E-12</v>
      </c>
      <c r="O125" s="370" t="s">
        <v>86</v>
      </c>
      <c r="P125" s="382">
        <v>-0.1699999999971169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0.50881237255343614</v>
      </c>
      <c r="AA125" s="267">
        <v>921.7892107592528</v>
      </c>
      <c r="AB125" s="267">
        <v>936.58999999999992</v>
      </c>
      <c r="AC125" s="383">
        <v>14.800789240747122</v>
      </c>
      <c r="AD125" s="182">
        <v>15.098000000000184</v>
      </c>
      <c r="AE125" s="267">
        <v>940</v>
      </c>
      <c r="AF125" s="383">
        <v>965.12100000000009</v>
      </c>
      <c r="AG125" s="383">
        <v>25.121000000000095</v>
      </c>
      <c r="AH125" s="371" t="s">
        <v>353</v>
      </c>
      <c r="AI125" s="389">
        <v>6778.6119999999992</v>
      </c>
      <c r="AJ125" s="351"/>
      <c r="AK125" s="390">
        <v>1205.987000000001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0.43000000000029104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33.759</v>
      </c>
      <c r="AC126" s="383">
        <v>-16.241</v>
      </c>
      <c r="AD126" s="182">
        <v>1.4450000000000003</v>
      </c>
      <c r="AE126" s="384">
        <v>34</v>
      </c>
      <c r="AF126" s="383">
        <v>33.767000000000003</v>
      </c>
      <c r="AG126" s="383">
        <v>-0.23299999999999699</v>
      </c>
      <c r="AH126" s="352" t="s">
        <v>354</v>
      </c>
      <c r="AI126" s="353">
        <v>7920.6759999999995</v>
      </c>
      <c r="AJ126" s="354"/>
      <c r="AK126" s="355">
        <v>63.923000000000684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14903</v>
      </c>
      <c r="N129" s="159">
        <v>489.12800000000061</v>
      </c>
      <c r="O129" s="154" t="s">
        <v>105</v>
      </c>
      <c r="P129" s="159">
        <v>153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17944.400000000001</v>
      </c>
      <c r="N130" s="150">
        <v>489.52800000000252</v>
      </c>
      <c r="O130" s="151" t="s">
        <v>88</v>
      </c>
      <c r="P130" s="150">
        <v>153.26000000000204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0.50881237255343614</v>
      </c>
      <c r="AA130" s="180">
        <v>971.7892107592528</v>
      </c>
      <c r="AB130" s="180">
        <v>970.34899999999993</v>
      </c>
      <c r="AC130" s="180">
        <v>-1.4402107592528779</v>
      </c>
      <c r="AD130" s="180">
        <v>16.54300000000012</v>
      </c>
      <c r="AE130" s="180">
        <v>974</v>
      </c>
      <c r="AF130" s="180">
        <v>998.88800000000015</v>
      </c>
      <c r="AG130" s="180">
        <v>24.888000000000147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1597.4400000000003</v>
      </c>
      <c r="F131" s="163">
        <v>0</v>
      </c>
      <c r="G131" s="163">
        <v>474</v>
      </c>
      <c r="H131" s="163">
        <v>2142</v>
      </c>
      <c r="I131" s="163">
        <v>69</v>
      </c>
      <c r="J131" s="167">
        <v>130</v>
      </c>
      <c r="K131" s="163">
        <v>7156</v>
      </c>
      <c r="L131" s="163">
        <v>234110.44</v>
      </c>
      <c r="M131" s="163">
        <v>233154.92</v>
      </c>
      <c r="N131" s="167">
        <v>-955.51999999999248</v>
      </c>
      <c r="O131" s="165" t="s">
        <v>284</v>
      </c>
      <c r="P131" s="167">
        <v>1042.1240000000325</v>
      </c>
      <c r="Q131" s="88"/>
      <c r="R131" s="2890" t="s">
        <v>284</v>
      </c>
      <c r="S131" s="2891"/>
      <c r="T131" s="2891"/>
      <c r="U131" s="2892"/>
      <c r="V131" s="181"/>
      <c r="W131" s="181">
        <v>-50540.226595648477</v>
      </c>
      <c r="X131" s="181">
        <v>5759.7</v>
      </c>
      <c r="Y131" s="181">
        <v>-50.540226595648477</v>
      </c>
      <c r="Z131" s="181">
        <v>73.094591147063497</v>
      </c>
      <c r="AA131" s="181">
        <v>5636.0651822572872</v>
      </c>
      <c r="AB131" s="181">
        <v>5568.268</v>
      </c>
      <c r="AC131" s="181">
        <v>-67.797182257288242</v>
      </c>
      <c r="AD131" s="181">
        <v>-47.609000000000378</v>
      </c>
      <c r="AE131" s="181">
        <v>5599.9570000000003</v>
      </c>
      <c r="AF131" s="181">
        <v>5604.7730000000001</v>
      </c>
      <c r="AG131" s="181">
        <v>4.8159999999998035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90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1084.5840000000003</v>
      </c>
      <c r="F133" s="163">
        <v>0</v>
      </c>
      <c r="G133" s="163">
        <v>1149</v>
      </c>
      <c r="H133" s="163">
        <v>2185</v>
      </c>
      <c r="I133" s="163">
        <v>1576.2967476851852</v>
      </c>
      <c r="J133" s="167">
        <v>45</v>
      </c>
      <c r="K133" s="163">
        <v>17347</v>
      </c>
      <c r="L133" s="163">
        <v>396214.28725231485</v>
      </c>
      <c r="M133" s="163">
        <v>394622.64835000003</v>
      </c>
      <c r="N133" s="167">
        <v>-1591.6389023148151</v>
      </c>
      <c r="O133" s="165" t="s">
        <v>94</v>
      </c>
      <c r="P133" s="167">
        <v>602.76505000004545</v>
      </c>
      <c r="Q133" s="88"/>
      <c r="R133" s="2890" t="s">
        <v>94</v>
      </c>
      <c r="S133" s="2891"/>
      <c r="T133" s="2891"/>
      <c r="U133" s="2892"/>
      <c r="V133" s="181"/>
      <c r="W133" s="181">
        <v>-70146.061688678325</v>
      </c>
      <c r="X133" s="181">
        <v>8323.2999999999993</v>
      </c>
      <c r="Y133" s="181">
        <v>-70.14606168867833</v>
      </c>
      <c r="Z133" s="181">
        <v>170.20272207925342</v>
      </c>
      <c r="AA133" s="181">
        <v>8082.9512162320671</v>
      </c>
      <c r="AB133" s="181">
        <v>8058.3629000000001</v>
      </c>
      <c r="AC133" s="181">
        <v>-24.588316232068493</v>
      </c>
      <c r="AD133" s="181">
        <v>-49.511899999999514</v>
      </c>
      <c r="AE133" s="181">
        <v>8042.1620000000003</v>
      </c>
      <c r="AF133" s="181">
        <v>8116.1890000000003</v>
      </c>
      <c r="AG133" s="181">
        <v>74.027000000000044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44" priority="9" operator="lessThan">
      <formula>0</formula>
    </cfRule>
  </conditionalFormatting>
  <conditionalFormatting sqref="AJ120:AJ121">
    <cfRule type="cellIs" dxfId="143" priority="8" operator="lessThan">
      <formula>0</formula>
    </cfRule>
  </conditionalFormatting>
  <conditionalFormatting sqref="AJ125:AJ126">
    <cfRule type="cellIs" dxfId="142" priority="7" operator="lessThan">
      <formula>0</formula>
    </cfRule>
  </conditionalFormatting>
  <conditionalFormatting sqref="AK115:AK116">
    <cfRule type="cellIs" dxfId="141" priority="6" operator="lessThan">
      <formula>0</formula>
    </cfRule>
  </conditionalFormatting>
  <conditionalFormatting sqref="AK120:AK121">
    <cfRule type="cellIs" dxfId="140" priority="5" operator="lessThan">
      <formula>0</formula>
    </cfRule>
  </conditionalFormatting>
  <conditionalFormatting sqref="AK125:AK126">
    <cfRule type="cellIs" dxfId="139" priority="4" operator="lessThan">
      <formula>0</formula>
    </cfRule>
  </conditionalFormatting>
  <conditionalFormatting sqref="AK112:AK126">
    <cfRule type="cellIs" dxfId="138" priority="3" operator="lessThan">
      <formula>0</formula>
    </cfRule>
  </conditionalFormatting>
  <conditionalFormatting sqref="AK76:AK105">
    <cfRule type="cellIs" dxfId="137" priority="2" operator="lessThan">
      <formula>0</formula>
    </cfRule>
  </conditionalFormatting>
  <conditionalFormatting sqref="AK75">
    <cfRule type="cellIs" dxfId="13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F64" sqref="F64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1730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99" t="s">
        <v>1</v>
      </c>
      <c r="C3" s="215" t="s">
        <v>23</v>
      </c>
      <c r="D3" s="2607" t="s">
        <v>2</v>
      </c>
      <c r="E3" s="2601" t="s">
        <v>3</v>
      </c>
      <c r="F3" s="2601" t="s">
        <v>4</v>
      </c>
      <c r="G3" s="2599" t="s">
        <v>5</v>
      </c>
      <c r="H3" s="260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00"/>
      <c r="D4" s="2610" t="s">
        <v>12</v>
      </c>
      <c r="E4" s="2602" t="s">
        <v>13</v>
      </c>
      <c r="F4" s="2602" t="s">
        <v>14</v>
      </c>
      <c r="G4" s="2600" t="s">
        <v>15</v>
      </c>
      <c r="H4" s="2609" t="s">
        <v>16</v>
      </c>
      <c r="I4" s="434" t="s">
        <v>108</v>
      </c>
      <c r="J4" s="1851" t="s">
        <v>109</v>
      </c>
      <c r="K4" s="1852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41"/>
      <c r="U4" s="2942"/>
      <c r="V4" s="2943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9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0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1.1612903225806801</v>
      </c>
      <c r="I8" s="1486">
        <v>0</v>
      </c>
      <c r="J8" s="1486">
        <v>0</v>
      </c>
      <c r="K8" s="1486">
        <v>8.3583981481481509</v>
      </c>
      <c r="L8" s="99">
        <v>372.93131152927123</v>
      </c>
      <c r="M8" s="99">
        <v>364.53194242632964</v>
      </c>
      <c r="N8" s="1486">
        <v>-8.3993691029415913</v>
      </c>
      <c r="O8" s="99">
        <v>364.53194242632964</v>
      </c>
      <c r="P8" s="1486">
        <v>-8.3993691029415913</v>
      </c>
      <c r="Q8" s="1486">
        <v>0</v>
      </c>
      <c r="R8" s="1486">
        <v>0</v>
      </c>
      <c r="S8" s="87"/>
      <c r="T8" s="101">
        <v>2</v>
      </c>
      <c r="U8" s="1486">
        <v>-10.036472013014418</v>
      </c>
      <c r="V8" s="1486">
        <v>-10.036472013014418</v>
      </c>
      <c r="W8" s="1486">
        <v>0</v>
      </c>
      <c r="X8" s="1486">
        <v>-2.4764000000000026</v>
      </c>
      <c r="Y8" s="1486">
        <v>0</v>
      </c>
      <c r="Z8" s="1486">
        <v>0</v>
      </c>
      <c r="AA8" s="1486">
        <v>-1</v>
      </c>
      <c r="AB8" s="99">
        <v>377.81330967741934</v>
      </c>
      <c r="AC8" s="1486">
        <v>30.787909294105933</v>
      </c>
      <c r="AD8" s="1486">
        <v>2.6320000000000001</v>
      </c>
      <c r="AE8" s="1486">
        <v>8.3583981481481509</v>
      </c>
      <c r="AF8" s="1486">
        <v>-5.7263981481481512</v>
      </c>
      <c r="AG8" s="1486">
        <v>0</v>
      </c>
      <c r="AH8" s="99">
        <v>364.53194242632964</v>
      </c>
      <c r="AI8" s="1486">
        <v>-13.281367251089705</v>
      </c>
      <c r="AJ8" s="102">
        <v>-13.158341752372962</v>
      </c>
      <c r="AK8" s="1486">
        <v>-10.036472013014418</v>
      </c>
    </row>
    <row r="9" spans="1:37" ht="15" customHeight="1" x14ac:dyDescent="0.2">
      <c r="A9" s="86"/>
      <c r="B9" s="2407" t="s">
        <v>39</v>
      </c>
      <c r="C9" s="1468">
        <v>4</v>
      </c>
      <c r="D9" s="1468">
        <v>622</v>
      </c>
      <c r="E9" s="1513">
        <v>8.9579999999999984</v>
      </c>
      <c r="F9" s="1513">
        <v>0</v>
      </c>
      <c r="G9" s="1513">
        <v>0</v>
      </c>
      <c r="H9" s="1513">
        <v>2.4967741935482999</v>
      </c>
      <c r="I9" s="1513">
        <v>0</v>
      </c>
      <c r="J9" s="1513">
        <v>0</v>
      </c>
      <c r="K9" s="1513">
        <v>3.3055555555560001E-2</v>
      </c>
      <c r="L9" s="1342">
        <v>628.42817025089619</v>
      </c>
      <c r="M9" s="1342">
        <v>606.50707849852324</v>
      </c>
      <c r="N9" s="1513">
        <v>-21.921091752372945</v>
      </c>
      <c r="O9" s="1342">
        <v>606.50707849852324</v>
      </c>
      <c r="P9" s="1513">
        <v>-21.921091752372945</v>
      </c>
      <c r="Q9" s="1513">
        <v>0</v>
      </c>
      <c r="R9" s="1513">
        <v>0</v>
      </c>
      <c r="S9" s="87"/>
      <c r="T9" s="2611">
        <v>4</v>
      </c>
      <c r="U9" s="1513">
        <v>6.0422920041971793</v>
      </c>
      <c r="V9" s="1513">
        <v>6.0422920041971793</v>
      </c>
      <c r="W9" s="1513">
        <v>0</v>
      </c>
      <c r="X9" s="1513">
        <v>-8.7627499999999987</v>
      </c>
      <c r="Y9" s="1513">
        <v>0</v>
      </c>
      <c r="Z9" s="1513">
        <v>0</v>
      </c>
      <c r="AA9" s="1513">
        <v>0</v>
      </c>
      <c r="AB9" s="1342">
        <v>619.69847580645171</v>
      </c>
      <c r="AC9" s="1513">
        <v>51.638785020908017</v>
      </c>
      <c r="AD9" s="1513">
        <v>2.0289999999999999</v>
      </c>
      <c r="AE9" s="1513">
        <v>3.3055555555560001E-2</v>
      </c>
      <c r="AF9" s="1513">
        <v>1.9959444444444399</v>
      </c>
      <c r="AG9" s="1513">
        <v>0</v>
      </c>
      <c r="AH9" s="1342">
        <v>606.50707849852324</v>
      </c>
      <c r="AI9" s="1513">
        <v>-13.191397307928469</v>
      </c>
      <c r="AJ9" s="2612">
        <v>-1.8118356321586475</v>
      </c>
      <c r="AK9" s="1513">
        <v>6.0422920041971793</v>
      </c>
    </row>
    <row r="10" spans="1:37" ht="15" customHeight="1" x14ac:dyDescent="0.2">
      <c r="A10" s="86"/>
      <c r="B10" s="2407" t="s">
        <v>39</v>
      </c>
      <c r="C10" s="1468">
        <v>7</v>
      </c>
      <c r="D10" s="1468">
        <v>252</v>
      </c>
      <c r="E10" s="1513">
        <v>2.1560000000000001</v>
      </c>
      <c r="F10" s="1513">
        <v>0</v>
      </c>
      <c r="G10" s="1513">
        <v>0</v>
      </c>
      <c r="H10" s="1513">
        <v>0</v>
      </c>
      <c r="I10" s="1513">
        <v>0</v>
      </c>
      <c r="J10" s="1513">
        <v>0</v>
      </c>
      <c r="K10" s="1513">
        <v>0.25729166666667003</v>
      </c>
      <c r="L10" s="1342">
        <v>253.89870833333333</v>
      </c>
      <c r="M10" s="1342">
        <v>249.21437270117468</v>
      </c>
      <c r="N10" s="1513">
        <v>-4.6843356321586498</v>
      </c>
      <c r="O10" s="1342">
        <v>249.21437270117468</v>
      </c>
      <c r="P10" s="1513">
        <v>-4.6843356321586498</v>
      </c>
      <c r="Q10" s="1513">
        <v>2050.4719999999998</v>
      </c>
      <c r="R10" s="1513">
        <v>-830.21860637397231</v>
      </c>
      <c r="S10" s="449"/>
      <c r="T10" s="1468">
        <v>7</v>
      </c>
      <c r="U10" s="1513">
        <v>14.990516714464206</v>
      </c>
      <c r="V10" s="1513">
        <v>14.990516714464206</v>
      </c>
      <c r="W10" s="1513">
        <v>0</v>
      </c>
      <c r="X10" s="1513">
        <v>-2.8725000000000072</v>
      </c>
      <c r="Y10" s="1513">
        <v>0</v>
      </c>
      <c r="Z10" s="1513">
        <v>0</v>
      </c>
      <c r="AA10" s="1513">
        <v>0</v>
      </c>
      <c r="AB10" s="1342">
        <v>251.2835</v>
      </c>
      <c r="AC10" s="1513">
        <v>20.918850694444444</v>
      </c>
      <c r="AD10" s="1513">
        <v>1.996</v>
      </c>
      <c r="AE10" s="1513">
        <v>0.25729166666667003</v>
      </c>
      <c r="AF10" s="1513">
        <v>1.73870833333333</v>
      </c>
      <c r="AG10" s="1513">
        <v>0</v>
      </c>
      <c r="AH10" s="1342">
        <v>249.21437270117468</v>
      </c>
      <c r="AI10" s="1513">
        <v>-2.0691272988253218</v>
      </c>
      <c r="AJ10" s="2612">
        <v>-12.722433984909685</v>
      </c>
      <c r="AK10" s="1513">
        <v>14.990516714464206</v>
      </c>
    </row>
    <row r="11" spans="1:37" ht="15" customHeight="1" x14ac:dyDescent="0.2">
      <c r="A11" s="86"/>
      <c r="B11" s="2407" t="s">
        <v>41</v>
      </c>
      <c r="C11" s="1468"/>
      <c r="D11" s="1468">
        <v>1459</v>
      </c>
      <c r="E11" s="1513">
        <v>15.975999999999992</v>
      </c>
      <c r="F11" s="1513">
        <v>0</v>
      </c>
      <c r="G11" s="1513">
        <v>0</v>
      </c>
      <c r="H11" s="1513">
        <v>12.193548387096779</v>
      </c>
      <c r="I11" s="1513">
        <v>0</v>
      </c>
      <c r="J11" s="1513">
        <v>0</v>
      </c>
      <c r="K11" s="1513">
        <v>50.591151620370368</v>
      </c>
      <c r="L11" s="1342">
        <v>1412.1912999925328</v>
      </c>
      <c r="M11" s="1342">
        <v>1338.376666007623</v>
      </c>
      <c r="N11" s="1513">
        <v>-73.814633984909733</v>
      </c>
      <c r="O11" s="1342">
        <v>1338.376666007623</v>
      </c>
      <c r="P11" s="1513">
        <v>-73.814633984909733</v>
      </c>
      <c r="Q11" s="1513">
        <v>1461.6559999999999</v>
      </c>
      <c r="R11" s="1513">
        <v>-123.27933399237691</v>
      </c>
      <c r="S11" s="87"/>
      <c r="T11" s="2613" t="s">
        <v>161</v>
      </c>
      <c r="U11" s="1513">
        <v>-40.681215960312784</v>
      </c>
      <c r="V11" s="1513">
        <v>-40.681215960312784</v>
      </c>
      <c r="W11" s="1513">
        <v>-26</v>
      </c>
      <c r="X11" s="1513">
        <v>-32.092200000000005</v>
      </c>
      <c r="Y11" s="1513">
        <v>0</v>
      </c>
      <c r="Z11" s="1513">
        <v>0</v>
      </c>
      <c r="AA11" s="1513">
        <v>-3</v>
      </c>
      <c r="AB11" s="1342">
        <v>1401.690251612903</v>
      </c>
      <c r="AC11" s="1513">
        <v>112.59159166604439</v>
      </c>
      <c r="AD11" s="1513">
        <v>16.416</v>
      </c>
      <c r="AE11" s="1513">
        <v>50.591151620370368</v>
      </c>
      <c r="AF11" s="1513">
        <v>-34.175151620370372</v>
      </c>
      <c r="AG11" s="1513">
        <v>-26</v>
      </c>
      <c r="AH11" s="1342">
        <v>1338.376666007623</v>
      </c>
      <c r="AI11" s="1513">
        <v>-63.313585605279968</v>
      </c>
      <c r="AJ11" s="2614">
        <v>9.9883949742242635</v>
      </c>
      <c r="AK11" s="1513">
        <v>-40.681215960312784</v>
      </c>
    </row>
    <row r="12" spans="1:37" ht="15" customHeight="1" x14ac:dyDescent="0.2">
      <c r="A12" s="86"/>
      <c r="B12" s="2407" t="s">
        <v>39</v>
      </c>
      <c r="C12" s="1468">
        <v>11</v>
      </c>
      <c r="D12" s="1468">
        <v>235</v>
      </c>
      <c r="E12" s="1513">
        <v>-6.8319999999999999</v>
      </c>
      <c r="F12" s="1513">
        <v>0</v>
      </c>
      <c r="G12" s="1513">
        <v>0</v>
      </c>
      <c r="H12" s="1513">
        <v>0</v>
      </c>
      <c r="I12" s="1513">
        <v>0</v>
      </c>
      <c r="J12" s="1513">
        <v>0</v>
      </c>
      <c r="K12" s="1513">
        <v>4.8679918981481496</v>
      </c>
      <c r="L12" s="1342">
        <v>223.30000810185186</v>
      </c>
      <c r="M12" s="1342">
        <v>222.96175026112911</v>
      </c>
      <c r="N12" s="1513">
        <v>-0.33825784072274701</v>
      </c>
      <c r="O12" s="1342">
        <v>222.96175026112911</v>
      </c>
      <c r="P12" s="1513">
        <v>-0.33825784072274701</v>
      </c>
      <c r="Q12" s="1513">
        <v>0</v>
      </c>
      <c r="R12" s="1513">
        <v>0</v>
      </c>
      <c r="S12" s="87"/>
      <c r="T12" s="2407">
        <v>11</v>
      </c>
      <c r="U12" s="1513">
        <v>-6.0449875555369204</v>
      </c>
      <c r="V12" s="1513">
        <v>-6.0449875555369204</v>
      </c>
      <c r="W12" s="1513">
        <v>0</v>
      </c>
      <c r="X12" s="1513">
        <v>0</v>
      </c>
      <c r="Y12" s="1513">
        <v>0</v>
      </c>
      <c r="Z12" s="1513">
        <v>0</v>
      </c>
      <c r="AA12" s="1513">
        <v>0</v>
      </c>
      <c r="AB12" s="1342">
        <v>228.16800000000001</v>
      </c>
      <c r="AC12" s="1513">
        <v>18.608334008487656</v>
      </c>
      <c r="AD12" s="1513">
        <v>1.429</v>
      </c>
      <c r="AE12" s="1513">
        <v>4.8679918981481496</v>
      </c>
      <c r="AF12" s="1513">
        <v>-3.4389918981481493</v>
      </c>
      <c r="AG12" s="1513">
        <v>0</v>
      </c>
      <c r="AH12" s="1342">
        <v>222.96175026112911</v>
      </c>
      <c r="AI12" s="1513">
        <v>-5.2062497388708948</v>
      </c>
      <c r="AJ12" s="2612">
        <v>-26.879386214052829</v>
      </c>
      <c r="AK12" s="1513">
        <v>-6.0449875555369204</v>
      </c>
    </row>
    <row r="13" spans="1:37" ht="15" customHeight="1" x14ac:dyDescent="0.2">
      <c r="A13" s="86"/>
      <c r="B13" s="2407" t="s">
        <v>39</v>
      </c>
      <c r="C13" s="1468">
        <v>13</v>
      </c>
      <c r="D13" s="1468">
        <v>394</v>
      </c>
      <c r="E13" s="1513">
        <v>1.524</v>
      </c>
      <c r="F13" s="1513">
        <v>0</v>
      </c>
      <c r="G13" s="1513">
        <v>0</v>
      </c>
      <c r="H13" s="1513">
        <v>1.1612903225806801</v>
      </c>
      <c r="I13" s="1513">
        <v>0</v>
      </c>
      <c r="J13" s="1513">
        <v>0</v>
      </c>
      <c r="K13" s="1513">
        <v>0.26034490740741001</v>
      </c>
      <c r="L13" s="1342">
        <v>394.10236477001195</v>
      </c>
      <c r="M13" s="1342">
        <v>403.15575974423621</v>
      </c>
      <c r="N13" s="1513">
        <v>9.0533949742242612</v>
      </c>
      <c r="O13" s="1342">
        <v>403.15575974423621</v>
      </c>
      <c r="P13" s="1513">
        <v>9.0533949742242612</v>
      </c>
      <c r="Q13" s="1513">
        <v>0</v>
      </c>
      <c r="R13" s="1513">
        <v>0</v>
      </c>
      <c r="S13" s="87"/>
      <c r="T13" s="2615">
        <v>13</v>
      </c>
      <c r="U13" s="1513">
        <v>7.3342144930010136</v>
      </c>
      <c r="V13" s="1513">
        <v>7.3342144930010136</v>
      </c>
      <c r="W13" s="1513">
        <v>0</v>
      </c>
      <c r="X13" s="1513">
        <v>-0.93500000000000183</v>
      </c>
      <c r="Y13" s="1513">
        <v>0</v>
      </c>
      <c r="Z13" s="1513">
        <v>0</v>
      </c>
      <c r="AA13" s="1513">
        <v>0</v>
      </c>
      <c r="AB13" s="1342">
        <v>393.42770967741933</v>
      </c>
      <c r="AC13" s="1513">
        <v>32.76394706416766</v>
      </c>
      <c r="AD13" s="1513">
        <v>4.4409999999999998</v>
      </c>
      <c r="AE13" s="1513">
        <v>0.26034490740741001</v>
      </c>
      <c r="AF13" s="1513">
        <v>4.1806550925925894</v>
      </c>
      <c r="AG13" s="1513">
        <v>0</v>
      </c>
      <c r="AH13" s="1342">
        <v>403.15575974423621</v>
      </c>
      <c r="AI13" s="1513">
        <v>9.728050066816877</v>
      </c>
      <c r="AJ13" s="2612">
        <v>6.6734946945279603</v>
      </c>
      <c r="AK13" s="1513">
        <v>7.3342144930010136</v>
      </c>
    </row>
    <row r="14" spans="1:37" ht="15" customHeight="1" thickBot="1" x14ac:dyDescent="0.25">
      <c r="A14" s="86"/>
      <c r="B14" s="259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0.58064516129034005</v>
      </c>
      <c r="I14" s="90">
        <v>0</v>
      </c>
      <c r="J14" s="90">
        <v>0</v>
      </c>
      <c r="K14" s="90">
        <v>0</v>
      </c>
      <c r="L14" s="2616">
        <v>202.81235483870967</v>
      </c>
      <c r="M14" s="2616">
        <v>199.0681119635382</v>
      </c>
      <c r="N14" s="90">
        <v>-3.7442428751714658</v>
      </c>
      <c r="O14" s="2616">
        <v>199.0681119635382</v>
      </c>
      <c r="P14" s="90">
        <v>-3.7442428751714658</v>
      </c>
      <c r="Q14" s="90">
        <v>0</v>
      </c>
      <c r="R14" s="90">
        <v>825.18562196890355</v>
      </c>
      <c r="S14" s="87"/>
      <c r="T14" s="2604">
        <v>15</v>
      </c>
      <c r="U14" s="90">
        <v>-2.4305153791918599</v>
      </c>
      <c r="V14" s="90">
        <v>-2.4305153791918599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2616">
        <v>202.98205483870967</v>
      </c>
      <c r="AC14" s="90">
        <v>16.915171236559139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2616">
        <v>199.0681119635382</v>
      </c>
      <c r="AI14" s="90">
        <v>-3.9139428751714718</v>
      </c>
      <c r="AJ14" s="191">
        <v>1.0540291906262382</v>
      </c>
      <c r="AK14" s="90">
        <v>-2.4305153791918599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33.625999999999991</v>
      </c>
      <c r="F15" s="275">
        <v>0</v>
      </c>
      <c r="G15" s="275">
        <v>0</v>
      </c>
      <c r="H15" s="275">
        <v>17.593548387096781</v>
      </c>
      <c r="I15" s="275">
        <v>0</v>
      </c>
      <c r="J15" s="275">
        <v>0</v>
      </c>
      <c r="K15" s="275">
        <v>64.368233796296309</v>
      </c>
      <c r="L15" s="93">
        <v>3487.6642178166071</v>
      </c>
      <c r="M15" s="93">
        <v>3383.8156816025539</v>
      </c>
      <c r="N15" s="275">
        <v>-103.84853621405287</v>
      </c>
      <c r="O15" s="93">
        <v>3383.8156816025539</v>
      </c>
      <c r="P15" s="275">
        <v>-103.84853621405318</v>
      </c>
      <c r="Q15" s="275">
        <v>3512.1279999999997</v>
      </c>
      <c r="R15" s="275">
        <v>-128.31231839744567</v>
      </c>
      <c r="S15" s="87"/>
      <c r="T15" s="96" t="s">
        <v>40</v>
      </c>
      <c r="U15" s="275">
        <v>-30.826167696393583</v>
      </c>
      <c r="V15" s="275">
        <v>-30.826167696393583</v>
      </c>
      <c r="W15" s="275">
        <v>-26</v>
      </c>
      <c r="X15" s="275">
        <v>-46.969150000000013</v>
      </c>
      <c r="Y15" s="275">
        <v>0</v>
      </c>
      <c r="Z15" s="275">
        <v>0</v>
      </c>
      <c r="AA15" s="275">
        <v>-4</v>
      </c>
      <c r="AB15" s="93">
        <v>3475.0633016129036</v>
      </c>
      <c r="AC15" s="275">
        <v>284.22458898471723</v>
      </c>
      <c r="AD15" s="275">
        <v>29.300999999999998</v>
      </c>
      <c r="AE15" s="275">
        <v>64.368233796296309</v>
      </c>
      <c r="AF15" s="275">
        <v>-35.067233796296307</v>
      </c>
      <c r="AG15" s="275">
        <v>-26</v>
      </c>
      <c r="AH15" s="93">
        <v>3383.8156816025539</v>
      </c>
      <c r="AI15" s="275">
        <v>-91.247620010349692</v>
      </c>
      <c r="AJ15" s="98">
        <v>14.850937493148621</v>
      </c>
      <c r="AK15" s="275">
        <v>-30.826167696393895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74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179.17599999999999</v>
      </c>
      <c r="M16" s="99">
        <v>106.83961969452795</v>
      </c>
      <c r="N16" s="276">
        <v>-72.336380305472034</v>
      </c>
      <c r="O16" s="99">
        <v>106.83961969452795</v>
      </c>
      <c r="P16" s="276">
        <v>-72.336380305472034</v>
      </c>
      <c r="Q16" s="276">
        <v>0</v>
      </c>
      <c r="R16" s="276">
        <v>0</v>
      </c>
      <c r="S16" s="87"/>
      <c r="T16" s="101">
        <v>1</v>
      </c>
      <c r="U16" s="276">
        <v>4.6878084636490627</v>
      </c>
      <c r="V16" s="276">
        <v>4.6878084636490627</v>
      </c>
      <c r="W16" s="276">
        <v>0</v>
      </c>
      <c r="X16" s="276">
        <v>-5.0098749999999956</v>
      </c>
      <c r="Y16" s="276">
        <v>0</v>
      </c>
      <c r="Z16" s="276">
        <v>0</v>
      </c>
      <c r="AA16" s="276">
        <v>0</v>
      </c>
      <c r="AB16" s="99">
        <v>100.16612499999999</v>
      </c>
      <c r="AC16" s="276">
        <v>8.3471770833333334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106.83961969452795</v>
      </c>
      <c r="AI16" s="276">
        <v>6.6734946945279603</v>
      </c>
      <c r="AJ16" s="102">
        <v>-7.829010084805077E-2</v>
      </c>
      <c r="AK16" s="276">
        <v>4.6878084636490627</v>
      </c>
    </row>
    <row r="17" spans="1:37" ht="15" customHeight="1" x14ac:dyDescent="0.2">
      <c r="A17" s="86"/>
      <c r="B17" s="2407" t="s">
        <v>43</v>
      </c>
      <c r="C17" s="1468">
        <v>2</v>
      </c>
      <c r="D17" s="1468">
        <v>82</v>
      </c>
      <c r="E17" s="1513">
        <v>0</v>
      </c>
      <c r="F17" s="1513">
        <v>0</v>
      </c>
      <c r="G17" s="1513">
        <v>0</v>
      </c>
      <c r="H17" s="1513">
        <v>0</v>
      </c>
      <c r="I17" s="1513">
        <v>0</v>
      </c>
      <c r="J17" s="1513">
        <v>0</v>
      </c>
      <c r="K17" s="1513">
        <v>0</v>
      </c>
      <c r="L17" s="1857">
        <v>82</v>
      </c>
      <c r="M17" s="1857">
        <v>83.054029190626238</v>
      </c>
      <c r="N17" s="1513">
        <v>1.0540291906262382</v>
      </c>
      <c r="O17" s="1857">
        <v>83.054029190626238</v>
      </c>
      <c r="P17" s="1513">
        <v>1.0540291906262382</v>
      </c>
      <c r="Q17" s="1513">
        <v>750.47299999999996</v>
      </c>
      <c r="R17" s="1513">
        <v>-3.2775706206932682</v>
      </c>
      <c r="S17" s="87"/>
      <c r="T17" s="2611">
        <v>2</v>
      </c>
      <c r="U17" s="1513">
        <v>5.3543466707071588</v>
      </c>
      <c r="V17" s="1513">
        <v>5.3543466707071588</v>
      </c>
      <c r="W17" s="1513">
        <v>0</v>
      </c>
      <c r="X17" s="1513">
        <v>0</v>
      </c>
      <c r="Y17" s="1513">
        <v>0</v>
      </c>
      <c r="Z17" s="1513">
        <v>0</v>
      </c>
      <c r="AA17" s="1513">
        <v>0</v>
      </c>
      <c r="AB17" s="1857">
        <v>82</v>
      </c>
      <c r="AC17" s="1513">
        <v>6.833333333333333</v>
      </c>
      <c r="AD17" s="1513">
        <v>0.14099999999999999</v>
      </c>
      <c r="AE17" s="1513">
        <v>0</v>
      </c>
      <c r="AF17" s="1513">
        <v>0.14099999999999999</v>
      </c>
      <c r="AG17" s="1513">
        <v>0</v>
      </c>
      <c r="AH17" s="1857">
        <v>83.054029190626238</v>
      </c>
      <c r="AI17" s="1513">
        <v>1.0540291906262382</v>
      </c>
      <c r="AJ17" s="2612">
        <v>52.47739844665557</v>
      </c>
      <c r="AK17" s="1513">
        <v>5.3543466707071588</v>
      </c>
    </row>
    <row r="18" spans="1:37" ht="15" customHeight="1" x14ac:dyDescent="0.2">
      <c r="A18" s="86"/>
      <c r="B18" s="2407" t="s">
        <v>43</v>
      </c>
      <c r="C18" s="1468">
        <v>3</v>
      </c>
      <c r="D18" s="1468">
        <v>180</v>
      </c>
      <c r="E18" s="1513">
        <v>-3.6340000000000003</v>
      </c>
      <c r="F18" s="1513">
        <v>59</v>
      </c>
      <c r="G18" s="1513">
        <v>0</v>
      </c>
      <c r="H18" s="1513">
        <v>5.3999999999999995</v>
      </c>
      <c r="I18" s="1513">
        <v>0</v>
      </c>
      <c r="J18" s="1513">
        <v>0</v>
      </c>
      <c r="K18" s="1513">
        <v>2.91068634259259</v>
      </c>
      <c r="L18" s="1342">
        <v>227.0553136574074</v>
      </c>
      <c r="M18" s="1342">
        <v>175.48700115055601</v>
      </c>
      <c r="N18" s="1513">
        <v>-51.568312506851385</v>
      </c>
      <c r="O18" s="1342">
        <v>175.48700115055601</v>
      </c>
      <c r="P18" s="1513">
        <v>-51.568312506851385</v>
      </c>
      <c r="Q18" s="1513">
        <v>0</v>
      </c>
      <c r="R18" s="1513">
        <v>0</v>
      </c>
      <c r="S18" s="87"/>
      <c r="T18" s="2617">
        <v>3</v>
      </c>
      <c r="U18" s="1513">
        <v>10.008295433378009</v>
      </c>
      <c r="V18" s="1513">
        <v>10.008295433378009</v>
      </c>
      <c r="W18" s="1513">
        <v>0</v>
      </c>
      <c r="X18" s="1513">
        <v>-14.419250000000005</v>
      </c>
      <c r="Y18" s="1513">
        <v>7</v>
      </c>
      <c r="Z18" s="1513">
        <v>0</v>
      </c>
      <c r="AA18" s="1513">
        <v>0</v>
      </c>
      <c r="AB18" s="1342">
        <v>163.54674999999997</v>
      </c>
      <c r="AC18" s="1513">
        <v>13.386338638117282</v>
      </c>
      <c r="AD18" s="1513">
        <v>1.9930000000000001</v>
      </c>
      <c r="AE18" s="1513">
        <v>2.91068634259259</v>
      </c>
      <c r="AF18" s="1513">
        <v>-0.91768634259258985</v>
      </c>
      <c r="AG18" s="1513">
        <v>0</v>
      </c>
      <c r="AH18" s="1342">
        <v>175.48700115055601</v>
      </c>
      <c r="AI18" s="1513">
        <v>11.940251150556037</v>
      </c>
      <c r="AJ18" s="2612">
        <v>2.1635684714005947</v>
      </c>
      <c r="AK18" s="1513">
        <v>10.008295433378009</v>
      </c>
    </row>
    <row r="19" spans="1:37" ht="15" customHeight="1" x14ac:dyDescent="0.2">
      <c r="A19" s="86"/>
      <c r="B19" s="2407" t="s">
        <v>43</v>
      </c>
      <c r="C19" s="1468" t="s">
        <v>44</v>
      </c>
      <c r="D19" s="1468">
        <v>403</v>
      </c>
      <c r="E19" s="1513">
        <v>-3.1379999999999999</v>
      </c>
      <c r="F19" s="1513">
        <v>0</v>
      </c>
      <c r="G19" s="1513">
        <v>0</v>
      </c>
      <c r="H19" s="1513">
        <v>5.3999999999999995</v>
      </c>
      <c r="I19" s="1513">
        <v>0</v>
      </c>
      <c r="J19" s="1513">
        <v>0</v>
      </c>
      <c r="K19" s="1513">
        <v>6.6689305555555602</v>
      </c>
      <c r="L19" s="1857">
        <v>387.79306944444448</v>
      </c>
      <c r="M19" s="1857">
        <v>381.81477934359646</v>
      </c>
      <c r="N19" s="1513">
        <v>-5.978290100848028</v>
      </c>
      <c r="O19" s="1857">
        <v>381.81477934359646</v>
      </c>
      <c r="P19" s="1513">
        <v>-5.978290100848028</v>
      </c>
      <c r="Q19" s="1513">
        <v>0</v>
      </c>
      <c r="R19" s="1513">
        <v>0</v>
      </c>
      <c r="S19" s="87"/>
      <c r="T19" s="2617" t="s">
        <v>44</v>
      </c>
      <c r="U19" s="1513">
        <v>-3.1428351235362584</v>
      </c>
      <c r="V19" s="1513">
        <v>-3.1428351235362584</v>
      </c>
      <c r="W19" s="1513">
        <v>-4.9000000000000004</v>
      </c>
      <c r="X19" s="1513">
        <v>0</v>
      </c>
      <c r="Y19" s="1513">
        <v>0</v>
      </c>
      <c r="Z19" s="1513">
        <v>0</v>
      </c>
      <c r="AA19" s="1513">
        <v>-1</v>
      </c>
      <c r="AB19" s="1857">
        <v>388.56200000000007</v>
      </c>
      <c r="AC19" s="1513">
        <v>31.824422453703708</v>
      </c>
      <c r="AD19" s="1513">
        <v>2.4249999999999998</v>
      </c>
      <c r="AE19" s="1513">
        <v>6.6689305555555602</v>
      </c>
      <c r="AF19" s="1513">
        <v>-4.2439305555555604</v>
      </c>
      <c r="AG19" s="1513">
        <v>-4.9000000000000004</v>
      </c>
      <c r="AH19" s="1857">
        <v>381.81477934359646</v>
      </c>
      <c r="AI19" s="1513">
        <v>-6.7472206564036128</v>
      </c>
      <c r="AJ19" s="2612">
        <v>4.1146303466831142</v>
      </c>
      <c r="AK19" s="1513">
        <v>-3.1428351235362584</v>
      </c>
    </row>
    <row r="20" spans="1:37" ht="15" customHeight="1" x14ac:dyDescent="0.2">
      <c r="A20" s="86"/>
      <c r="B20" s="2407" t="s">
        <v>45</v>
      </c>
      <c r="C20" s="1468" t="s">
        <v>46</v>
      </c>
      <c r="D20" s="1468">
        <v>1390</v>
      </c>
      <c r="E20" s="1513">
        <v>-52.775000000000006</v>
      </c>
      <c r="F20" s="1513">
        <v>0</v>
      </c>
      <c r="G20" s="1513">
        <v>0</v>
      </c>
      <c r="H20" s="1513">
        <v>57.6</v>
      </c>
      <c r="I20" s="1513">
        <v>0</v>
      </c>
      <c r="J20" s="1513">
        <v>0</v>
      </c>
      <c r="K20" s="1513">
        <v>2.8541400462962998</v>
      </c>
      <c r="L20" s="1342">
        <v>1276.7708599537036</v>
      </c>
      <c r="M20" s="1342">
        <v>1299.6232584003592</v>
      </c>
      <c r="N20" s="1513">
        <v>22.85239844665557</v>
      </c>
      <c r="O20" s="1342">
        <v>1299.6232584003592</v>
      </c>
      <c r="P20" s="1513">
        <v>22.85239844665557</v>
      </c>
      <c r="Q20" s="1513">
        <v>1388.585</v>
      </c>
      <c r="R20" s="1513">
        <v>-88.961741599640845</v>
      </c>
      <c r="S20" s="449"/>
      <c r="T20" s="1859" t="s">
        <v>46</v>
      </c>
      <c r="U20" s="1513">
        <v>-23.08738880867395</v>
      </c>
      <c r="V20" s="1513">
        <v>-23.08738880867395</v>
      </c>
      <c r="W20" s="1513">
        <v>0</v>
      </c>
      <c r="X20" s="1513">
        <v>-11.925000000000001</v>
      </c>
      <c r="Y20" s="1513">
        <v>0</v>
      </c>
      <c r="Z20" s="1513">
        <v>0</v>
      </c>
      <c r="AA20" s="1513">
        <v>-17.7</v>
      </c>
      <c r="AB20" s="1342">
        <v>1250</v>
      </c>
      <c r="AC20" s="1513">
        <v>103.92882166280863</v>
      </c>
      <c r="AD20" s="1513">
        <v>7.89</v>
      </c>
      <c r="AE20" s="1513">
        <v>2.8541400462962998</v>
      </c>
      <c r="AF20" s="1513">
        <v>5.0358599537036994</v>
      </c>
      <c r="AG20" s="1513">
        <v>0</v>
      </c>
      <c r="AH20" s="1342">
        <v>1299.6232584003592</v>
      </c>
      <c r="AI20" s="1513">
        <v>49.623258400359191</v>
      </c>
      <c r="AJ20" s="2612">
        <v>-3.2525393361658104</v>
      </c>
      <c r="AK20" s="1513">
        <v>-23.08738880867395</v>
      </c>
    </row>
    <row r="21" spans="1:37" ht="15" customHeight="1" x14ac:dyDescent="0.2">
      <c r="A21" s="86"/>
      <c r="B21" s="2407" t="s">
        <v>48</v>
      </c>
      <c r="C21" s="1468">
        <v>4</v>
      </c>
      <c r="D21" s="1468">
        <v>151</v>
      </c>
      <c r="E21" s="1513">
        <v>0.5149999999999999</v>
      </c>
      <c r="F21" s="1513">
        <v>0</v>
      </c>
      <c r="G21" s="1513">
        <v>0</v>
      </c>
      <c r="H21" s="1513">
        <v>0.18</v>
      </c>
      <c r="I21" s="1513">
        <v>0</v>
      </c>
      <c r="J21" s="1513">
        <v>0</v>
      </c>
      <c r="K21" s="1513">
        <v>0.11736111111111</v>
      </c>
      <c r="L21" s="1857">
        <v>151.21763888888887</v>
      </c>
      <c r="M21" s="1857">
        <v>153.38120736028947</v>
      </c>
      <c r="N21" s="1513">
        <v>2.1635684714005947</v>
      </c>
      <c r="O21" s="1857">
        <v>153.38120736028947</v>
      </c>
      <c r="P21" s="1513">
        <v>2.1635684714005947</v>
      </c>
      <c r="Q21" s="1513">
        <v>249.74700000000001</v>
      </c>
      <c r="R21" s="1513">
        <v>3.9563377069725618</v>
      </c>
      <c r="S21" s="87"/>
      <c r="T21" s="2611">
        <v>4</v>
      </c>
      <c r="U21" s="1513">
        <v>5.6900145021058393</v>
      </c>
      <c r="V21" s="1513">
        <v>5.6900145021058393</v>
      </c>
      <c r="W21" s="1513">
        <v>0</v>
      </c>
      <c r="X21" s="1513">
        <v>0</v>
      </c>
      <c r="Y21" s="1513">
        <v>0</v>
      </c>
      <c r="Z21" s="1513">
        <v>0</v>
      </c>
      <c r="AA21" s="1513">
        <v>0</v>
      </c>
      <c r="AB21" s="1857">
        <v>151.33499999999998</v>
      </c>
      <c r="AC21" s="1513">
        <v>12.601469907407406</v>
      </c>
      <c r="AD21" s="1513">
        <v>0.13500000000000001</v>
      </c>
      <c r="AE21" s="1513">
        <v>0.11736111111111</v>
      </c>
      <c r="AF21" s="1513">
        <v>1.7638888888890009E-2</v>
      </c>
      <c r="AG21" s="1513">
        <v>0</v>
      </c>
      <c r="AH21" s="1857">
        <v>153.38120736028947</v>
      </c>
      <c r="AI21" s="1513">
        <v>2.0462073602894861</v>
      </c>
      <c r="AJ21" s="2612">
        <v>74.977569724110339</v>
      </c>
      <c r="AK21" s="1513">
        <v>5.6900145021058393</v>
      </c>
    </row>
    <row r="22" spans="1:37" ht="15" customHeight="1" x14ac:dyDescent="0.2">
      <c r="A22" s="86"/>
      <c r="B22" s="2407" t="s">
        <v>48</v>
      </c>
      <c r="C22" s="1468">
        <v>6</v>
      </c>
      <c r="D22" s="1468">
        <v>98</v>
      </c>
      <c r="E22" s="1513">
        <v>0</v>
      </c>
      <c r="F22" s="1513">
        <v>0</v>
      </c>
      <c r="G22" s="1513">
        <v>0</v>
      </c>
      <c r="H22" s="1513">
        <v>0.18</v>
      </c>
      <c r="I22" s="1513">
        <v>0</v>
      </c>
      <c r="J22" s="1513">
        <v>0</v>
      </c>
      <c r="K22" s="1513">
        <v>1.6125</v>
      </c>
      <c r="L22" s="1342">
        <v>96.207499999999996</v>
      </c>
      <c r="M22" s="1342">
        <v>100.32213034668311</v>
      </c>
      <c r="N22" s="1513">
        <v>4.1146303466831142</v>
      </c>
      <c r="O22" s="1342">
        <v>100.32213034668311</v>
      </c>
      <c r="P22" s="1513">
        <v>4.1146303466831142</v>
      </c>
      <c r="Q22" s="1513">
        <v>0</v>
      </c>
      <c r="R22" s="1513">
        <v>0</v>
      </c>
      <c r="S22" s="87"/>
      <c r="T22" s="2617">
        <v>6</v>
      </c>
      <c r="U22" s="1513">
        <v>2.4380879131659015</v>
      </c>
      <c r="V22" s="1513">
        <v>2.4380879131659015</v>
      </c>
      <c r="W22" s="1513">
        <v>0</v>
      </c>
      <c r="X22" s="1513">
        <v>0</v>
      </c>
      <c r="Y22" s="1513">
        <v>0</v>
      </c>
      <c r="Z22" s="1513">
        <v>0</v>
      </c>
      <c r="AA22" s="1513">
        <v>0</v>
      </c>
      <c r="AB22" s="1342">
        <v>97.82</v>
      </c>
      <c r="AC22" s="1513">
        <v>8.0172916666666669</v>
      </c>
      <c r="AD22" s="1513">
        <v>0.106</v>
      </c>
      <c r="AE22" s="1860">
        <v>1.6125</v>
      </c>
      <c r="AF22" s="1513">
        <v>-1.5065</v>
      </c>
      <c r="AG22" s="1513">
        <v>0</v>
      </c>
      <c r="AH22" s="1342">
        <v>100.32213034668311</v>
      </c>
      <c r="AI22" s="1513">
        <v>2.5021303466831171</v>
      </c>
      <c r="AJ22" s="2612">
        <v>41.63153403524484</v>
      </c>
      <c r="AK22" s="1513">
        <v>2.4380879131659015</v>
      </c>
    </row>
    <row r="23" spans="1:37" ht="15" customHeight="1" x14ac:dyDescent="0.2">
      <c r="A23" s="86"/>
      <c r="B23" s="2407" t="s">
        <v>49</v>
      </c>
      <c r="C23" s="1468"/>
      <c r="D23" s="1468">
        <v>104</v>
      </c>
      <c r="E23" s="1513">
        <v>0</v>
      </c>
      <c r="F23" s="1513">
        <v>0</v>
      </c>
      <c r="G23" s="1513">
        <v>0</v>
      </c>
      <c r="H23" s="1513">
        <v>4.32</v>
      </c>
      <c r="I23" s="1513">
        <v>0</v>
      </c>
      <c r="J23" s="1513">
        <v>0</v>
      </c>
      <c r="K23" s="1513">
        <v>0.50375000000000003</v>
      </c>
      <c r="L23" s="1857">
        <v>99.17625000000001</v>
      </c>
      <c r="M23" s="1857">
        <v>95.9237106638342</v>
      </c>
      <c r="N23" s="1513">
        <v>-3.2525393361658104</v>
      </c>
      <c r="O23" s="1857">
        <v>95.9237106638342</v>
      </c>
      <c r="P23" s="1513">
        <v>-3.2525393361658104</v>
      </c>
      <c r="Q23" s="1513">
        <v>104.46299999999999</v>
      </c>
      <c r="R23" s="1513">
        <v>-8.539289336165794</v>
      </c>
      <c r="S23" s="87"/>
      <c r="T23" s="2617" t="s">
        <v>50</v>
      </c>
      <c r="U23" s="1513">
        <v>6.2097731661956459</v>
      </c>
      <c r="V23" s="1513">
        <v>6.2097731661956459</v>
      </c>
      <c r="W23" s="1513">
        <v>0</v>
      </c>
      <c r="X23" s="1513">
        <v>0</v>
      </c>
      <c r="Y23" s="1513">
        <v>0</v>
      </c>
      <c r="Z23" s="1513">
        <v>0</v>
      </c>
      <c r="AA23" s="1513">
        <v>0</v>
      </c>
      <c r="AB23" s="1857">
        <v>99.68</v>
      </c>
      <c r="AC23" s="1513">
        <v>8.2646875000000009</v>
      </c>
      <c r="AD23" s="1513">
        <v>0.49299999999999999</v>
      </c>
      <c r="AE23" s="1513">
        <v>0.50375000000000003</v>
      </c>
      <c r="AF23" s="1513">
        <v>-1.0750000000000037E-2</v>
      </c>
      <c r="AG23" s="1513">
        <v>0</v>
      </c>
      <c r="AH23" s="1857">
        <v>95.9237106638342</v>
      </c>
      <c r="AI23" s="1513">
        <v>-3.756289336165807</v>
      </c>
      <c r="AJ23" s="2612">
        <v>0</v>
      </c>
      <c r="AK23" s="1513">
        <v>6.2097731661956459</v>
      </c>
    </row>
    <row r="24" spans="1:37" ht="15" customHeight="1" thickBot="1" x14ac:dyDescent="0.3">
      <c r="A24" s="86"/>
      <c r="B24" s="2407" t="s">
        <v>51</v>
      </c>
      <c r="C24" s="1468"/>
      <c r="D24" s="1468">
        <v>297</v>
      </c>
      <c r="E24" s="90">
        <v>0</v>
      </c>
      <c r="F24" s="90">
        <v>0</v>
      </c>
      <c r="G24" s="90">
        <v>0</v>
      </c>
      <c r="H24" s="90">
        <v>0.54</v>
      </c>
      <c r="I24" s="90">
        <v>0</v>
      </c>
      <c r="J24" s="90">
        <v>0</v>
      </c>
      <c r="K24" s="90">
        <v>3.2291087962963001</v>
      </c>
      <c r="L24" s="1342">
        <v>293.23089120370366</v>
      </c>
      <c r="M24" s="1342">
        <v>278.43331633332156</v>
      </c>
      <c r="N24" s="90">
        <v>-14.797574870382107</v>
      </c>
      <c r="O24" s="1342">
        <v>278.43331633332156</v>
      </c>
      <c r="P24" s="90">
        <v>-14.797574870382107</v>
      </c>
      <c r="Q24" s="90">
        <v>292.084</v>
      </c>
      <c r="R24" s="90">
        <v>-13.650683666678447</v>
      </c>
      <c r="S24" s="103"/>
      <c r="T24" s="2611" t="s">
        <v>52</v>
      </c>
      <c r="U24" s="90">
        <v>-17.821585894886653</v>
      </c>
      <c r="V24" s="90">
        <v>-17.821585894886653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1342">
        <v>296.45999999999998</v>
      </c>
      <c r="AC24" s="90">
        <v>24.435907600308639</v>
      </c>
      <c r="AD24" s="90">
        <v>0.79300000000000004</v>
      </c>
      <c r="AE24" s="90">
        <v>3.2291087962963001</v>
      </c>
      <c r="AF24" s="90">
        <v>-2.4361087962962999</v>
      </c>
      <c r="AG24" s="90">
        <v>0</v>
      </c>
      <c r="AH24" s="1342">
        <v>278.43331633332156</v>
      </c>
      <c r="AI24" s="90">
        <v>-18.026683666678423</v>
      </c>
      <c r="AJ24" s="2612">
        <v>88.262738192916572</v>
      </c>
      <c r="AK24" s="90">
        <v>-17.821585894886653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-43.856000000000009</v>
      </c>
      <c r="F25" s="275">
        <v>133</v>
      </c>
      <c r="G25" s="275">
        <v>0</v>
      </c>
      <c r="H25" s="275">
        <v>73.620000000000019</v>
      </c>
      <c r="I25" s="275">
        <v>0</v>
      </c>
      <c r="J25" s="275">
        <v>0</v>
      </c>
      <c r="K25" s="275">
        <v>17.896476851851858</v>
      </c>
      <c r="L25" s="93">
        <v>2792.6275231481482</v>
      </c>
      <c r="M25" s="93">
        <v>2674.8790524837946</v>
      </c>
      <c r="N25" s="275">
        <v>-117.74847066435359</v>
      </c>
      <c r="O25" s="93">
        <v>2674.8790524837946</v>
      </c>
      <c r="P25" s="275">
        <v>-117.74847066435359</v>
      </c>
      <c r="Q25" s="275">
        <v>2785.3519999999999</v>
      </c>
      <c r="R25" s="275">
        <v>-110.47294751620529</v>
      </c>
      <c r="T25" s="92" t="s">
        <v>47</v>
      </c>
      <c r="U25" s="275">
        <v>-9.6634836778948738</v>
      </c>
      <c r="V25" s="275">
        <v>-9.6634836778948738</v>
      </c>
      <c r="W25" s="275">
        <v>-4.9000000000000004</v>
      </c>
      <c r="X25" s="275">
        <v>-31.354125000000003</v>
      </c>
      <c r="Y25" s="275">
        <v>7</v>
      </c>
      <c r="Z25" s="275">
        <v>0</v>
      </c>
      <c r="AA25" s="275">
        <v>-18.7</v>
      </c>
      <c r="AB25" s="93">
        <v>2629.5698750000001</v>
      </c>
      <c r="AC25" s="275">
        <v>217.639449845679</v>
      </c>
      <c r="AD25" s="275">
        <v>15.708</v>
      </c>
      <c r="AE25" s="275">
        <v>17.896476851851858</v>
      </c>
      <c r="AF25" s="275">
        <v>-2.188476851851858</v>
      </c>
      <c r="AG25" s="275">
        <v>-4.9000000000000004</v>
      </c>
      <c r="AH25" s="93">
        <v>2674.8790524837946</v>
      </c>
      <c r="AI25" s="275">
        <v>45.309177483794429</v>
      </c>
      <c r="AJ25" s="98">
        <v>-7.6166265781142783</v>
      </c>
      <c r="AK25" s="275">
        <v>-9.6634836778948738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8.4039999999999999</v>
      </c>
      <c r="F26" s="90">
        <v>133</v>
      </c>
      <c r="G26" s="90">
        <v>0</v>
      </c>
      <c r="H26" s="90">
        <v>10.799999999999999</v>
      </c>
      <c r="I26" s="90">
        <v>0</v>
      </c>
      <c r="J26" s="90">
        <v>0</v>
      </c>
      <c r="K26" s="90">
        <v>9.5796168981481493</v>
      </c>
      <c r="L26" s="270">
        <v>876.02438310185187</v>
      </c>
      <c r="M26" s="270">
        <v>747.19542937930669</v>
      </c>
      <c r="N26" s="90">
        <v>-128.82895372254518</v>
      </c>
      <c r="O26" s="270">
        <v>747.19542937930669</v>
      </c>
      <c r="P26" s="90">
        <v>-128.82895372254518</v>
      </c>
      <c r="Q26" s="90"/>
      <c r="R26" s="90"/>
      <c r="T26" s="272"/>
      <c r="U26" s="90">
        <v>0</v>
      </c>
      <c r="V26" s="90">
        <v>0</v>
      </c>
      <c r="W26" s="90">
        <v>-4.9000000000000004</v>
      </c>
      <c r="X26" s="90">
        <v>-19.429124999999999</v>
      </c>
      <c r="Y26" s="90">
        <v>7</v>
      </c>
      <c r="Z26" s="90">
        <v>0</v>
      </c>
      <c r="AA26" s="90">
        <v>-1</v>
      </c>
      <c r="AB26" s="270">
        <v>1984.2748750000001</v>
      </c>
      <c r="AC26" s="90">
        <v>60.391271508487662</v>
      </c>
      <c r="AD26" s="90">
        <v>6.2910000000000004</v>
      </c>
      <c r="AE26" s="90">
        <v>9.5796168981481493</v>
      </c>
      <c r="AF26" s="90">
        <v>-3.2886168981481489</v>
      </c>
      <c r="AG26" s="90">
        <v>-4.9000000000000004</v>
      </c>
      <c r="AH26" s="270">
        <v>747.19542937930669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-10.230000000000018</v>
      </c>
      <c r="F27" s="90">
        <v>133</v>
      </c>
      <c r="G27" s="90">
        <v>0</v>
      </c>
      <c r="H27" s="90">
        <v>91.213548387096807</v>
      </c>
      <c r="I27" s="90">
        <v>0</v>
      </c>
      <c r="J27" s="90">
        <v>0</v>
      </c>
      <c r="K27" s="90">
        <v>82.264710648148167</v>
      </c>
      <c r="L27" s="270">
        <v>6280.2917409647553</v>
      </c>
      <c r="M27" s="270">
        <v>6058.694734086348</v>
      </c>
      <c r="N27" s="90">
        <v>-221.59700687840723</v>
      </c>
      <c r="O27" s="270">
        <v>6064</v>
      </c>
      <c r="P27" s="90">
        <v>-216.29174096475526</v>
      </c>
      <c r="Q27" s="90"/>
      <c r="R27" s="90"/>
      <c r="T27" s="272"/>
      <c r="U27" s="90">
        <v>-40.489651374289679</v>
      </c>
      <c r="V27" s="90">
        <v>-44</v>
      </c>
      <c r="W27" s="90">
        <v>-30.9</v>
      </c>
      <c r="X27" s="90">
        <v>-78.323275000000024</v>
      </c>
      <c r="Y27" s="90">
        <v>7</v>
      </c>
      <c r="Z27" s="90">
        <v>0</v>
      </c>
      <c r="AA27" s="90">
        <v>-22.7</v>
      </c>
      <c r="AB27" s="270">
        <v>6104.6331766129042</v>
      </c>
      <c r="AC27" s="90">
        <v>501.86403883039623</v>
      </c>
      <c r="AD27" s="90">
        <v>45.009</v>
      </c>
      <c r="AE27" s="90">
        <v>82.264710648148167</v>
      </c>
      <c r="AF27" s="90">
        <v>-37.255710648148167</v>
      </c>
      <c r="AG27" s="90">
        <v>-30.9</v>
      </c>
      <c r="AH27" s="270">
        <v>6064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-17.189</v>
      </c>
      <c r="F29" s="90">
        <v>0</v>
      </c>
      <c r="G29" s="90">
        <v>0</v>
      </c>
      <c r="H29" s="90">
        <v>27</v>
      </c>
      <c r="I29" s="90">
        <v>0</v>
      </c>
      <c r="J29" s="90">
        <v>0</v>
      </c>
      <c r="K29" s="90">
        <v>22.713416666666671</v>
      </c>
      <c r="L29" s="270">
        <v>923.09758333333332</v>
      </c>
      <c r="M29" s="270">
        <v>993.23680510619351</v>
      </c>
      <c r="N29" s="90">
        <v>70.139221772860196</v>
      </c>
      <c r="O29" s="270">
        <v>1046.4106715262499</v>
      </c>
      <c r="P29" s="90">
        <v>123.31308819291655</v>
      </c>
      <c r="Q29" s="90"/>
      <c r="R29" s="90"/>
      <c r="T29" s="272"/>
      <c r="U29" s="90">
        <v>42.272885680095442</v>
      </c>
      <c r="V29" s="90">
        <v>39.725553665455323</v>
      </c>
      <c r="W29" s="90">
        <v>0</v>
      </c>
      <c r="X29" s="90">
        <v>6.5543499999999986</v>
      </c>
      <c r="Y29" s="90">
        <v>0</v>
      </c>
      <c r="Z29" s="90">
        <v>0</v>
      </c>
      <c r="AA29" s="90">
        <v>8.4960000000000004</v>
      </c>
      <c r="AB29" s="270">
        <v>980.86135000000002</v>
      </c>
      <c r="AC29" s="90">
        <v>79.845661111111113</v>
      </c>
      <c r="AD29" s="90">
        <v>39.524999999999999</v>
      </c>
      <c r="AE29" s="90">
        <v>22.713416666666671</v>
      </c>
      <c r="AF29" s="90">
        <v>16.811583333333328</v>
      </c>
      <c r="AG29" s="90">
        <v>0</v>
      </c>
      <c r="AH29" s="270">
        <v>1046.4106715262499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-17.189</v>
      </c>
      <c r="F30" s="276">
        <v>0</v>
      </c>
      <c r="G30" s="276">
        <v>0</v>
      </c>
      <c r="H30" s="276">
        <v>27</v>
      </c>
      <c r="I30" s="276">
        <v>0</v>
      </c>
      <c r="J30" s="276">
        <v>0</v>
      </c>
      <c r="K30" s="276">
        <v>22.713416666666671</v>
      </c>
      <c r="L30" s="99">
        <v>923.09758333333332</v>
      </c>
      <c r="M30" s="99">
        <v>993.23680510619351</v>
      </c>
      <c r="N30" s="276">
        <v>70.139221772860196</v>
      </c>
      <c r="O30" s="99">
        <v>1046.4106715262499</v>
      </c>
      <c r="P30" s="276">
        <v>123.31308819291655</v>
      </c>
      <c r="Q30" s="276">
        <v>0</v>
      </c>
      <c r="R30" s="276">
        <v>0</v>
      </c>
      <c r="T30" s="100">
        <v>2</v>
      </c>
      <c r="U30" s="276">
        <v>42.272885680095442</v>
      </c>
      <c r="V30" s="276">
        <v>39.725553665455323</v>
      </c>
      <c r="W30" s="276">
        <v>0</v>
      </c>
      <c r="X30" s="276">
        <v>6.5543499999999986</v>
      </c>
      <c r="Y30" s="276">
        <v>0</v>
      </c>
      <c r="Z30" s="276">
        <v>0</v>
      </c>
      <c r="AA30" s="276">
        <v>8.4960000000000004</v>
      </c>
      <c r="AB30" s="99">
        <v>980.86135000000002</v>
      </c>
      <c r="AC30" s="276">
        <v>79.845661111111113</v>
      </c>
      <c r="AD30" s="276">
        <v>39.524999999999999</v>
      </c>
      <c r="AE30" s="276">
        <v>22.713416666666671</v>
      </c>
      <c r="AF30" s="276">
        <v>16.811583333333328</v>
      </c>
      <c r="AG30" s="276">
        <v>0</v>
      </c>
      <c r="AH30" s="99">
        <v>1046.4106715262499</v>
      </c>
      <c r="AI30" s="276">
        <v>65.549321526249855</v>
      </c>
      <c r="AJ30" s="276">
        <v>98.726511118577946</v>
      </c>
      <c r="AK30" s="276">
        <v>39.725553665455323</v>
      </c>
    </row>
    <row r="31" spans="1:37" ht="15" customHeight="1" x14ac:dyDescent="0.25">
      <c r="A31" s="86"/>
      <c r="B31" s="325" t="s">
        <v>53</v>
      </c>
      <c r="C31" s="1468">
        <v>3</v>
      </c>
      <c r="D31" s="1468">
        <v>1400</v>
      </c>
      <c r="E31" s="1513">
        <v>-10.782</v>
      </c>
      <c r="F31" s="1513">
        <v>90</v>
      </c>
      <c r="G31" s="1513">
        <v>0</v>
      </c>
      <c r="H31" s="1513">
        <v>27</v>
      </c>
      <c r="I31" s="1513">
        <v>0</v>
      </c>
      <c r="J31" s="1513">
        <v>0</v>
      </c>
      <c r="K31" s="1513">
        <v>10.60735300925926</v>
      </c>
      <c r="L31" s="99">
        <v>1441.6106469907409</v>
      </c>
      <c r="M31" s="99">
        <v>1270.5827806632747</v>
      </c>
      <c r="N31" s="1513">
        <v>-171.0278663274662</v>
      </c>
      <c r="O31" s="99">
        <v>1338.6046247061856</v>
      </c>
      <c r="P31" s="1513">
        <v>-103.00602228455523</v>
      </c>
      <c r="Q31" s="1513">
        <v>2368.308</v>
      </c>
      <c r="R31" s="1513">
        <v>16.70729623243551</v>
      </c>
      <c r="S31" s="103"/>
      <c r="T31" s="2611">
        <v>3</v>
      </c>
      <c r="U31" s="1513">
        <v>17.800098579882388</v>
      </c>
      <c r="V31" s="1513">
        <v>12.415842771972621</v>
      </c>
      <c r="W31" s="1513">
        <v>0</v>
      </c>
      <c r="X31" s="1513">
        <v>-10.204900000000002</v>
      </c>
      <c r="Y31" s="1513">
        <v>6</v>
      </c>
      <c r="Z31" s="1513">
        <v>0</v>
      </c>
      <c r="AA31" s="1513">
        <v>4.0999999999999996</v>
      </c>
      <c r="AB31" s="99">
        <v>1362.1131</v>
      </c>
      <c r="AC31" s="1513">
        <v>112.62547891589507</v>
      </c>
      <c r="AD31" s="1513">
        <v>11.132</v>
      </c>
      <c r="AE31" s="1513">
        <v>10.60735300925926</v>
      </c>
      <c r="AF31" s="1513">
        <v>0.52464699074073984</v>
      </c>
      <c r="AG31" s="1513">
        <v>0</v>
      </c>
      <c r="AH31" s="99">
        <v>1338.6046247061856</v>
      </c>
      <c r="AI31" s="1513">
        <v>-23.508475293814399</v>
      </c>
      <c r="AJ31" s="1513">
        <v>75.361615908361387</v>
      </c>
      <c r="AK31" s="1513">
        <v>12.415842771972621</v>
      </c>
    </row>
    <row r="32" spans="1:37" ht="15" customHeight="1" x14ac:dyDescent="0.25">
      <c r="B32" s="325" t="s">
        <v>55</v>
      </c>
      <c r="C32" s="1468">
        <v>1</v>
      </c>
      <c r="D32" s="1468">
        <v>370</v>
      </c>
      <c r="E32" s="1513">
        <v>-3.3780000000000019</v>
      </c>
      <c r="F32" s="1513">
        <v>70</v>
      </c>
      <c r="G32" s="1513">
        <v>0</v>
      </c>
      <c r="H32" s="1513">
        <v>3.6</v>
      </c>
      <c r="I32" s="1513">
        <v>0</v>
      </c>
      <c r="J32" s="1513">
        <v>0</v>
      </c>
      <c r="K32" s="1513">
        <v>15.15965046296296</v>
      </c>
      <c r="L32" s="99">
        <v>417.86234953703701</v>
      </c>
      <c r="M32" s="99">
        <v>327.21852295892273</v>
      </c>
      <c r="N32" s="1513">
        <v>-90.643826578114272</v>
      </c>
      <c r="O32" s="99">
        <v>327.21852295892273</v>
      </c>
      <c r="P32" s="1513">
        <v>-90.643826578114272</v>
      </c>
      <c r="Q32" s="1513">
        <v>0</v>
      </c>
      <c r="R32" s="1513">
        <v>0</v>
      </c>
      <c r="S32" s="103"/>
      <c r="T32" s="101">
        <v>1</v>
      </c>
      <c r="U32" s="1513">
        <v>-6.7810115160663713</v>
      </c>
      <c r="V32" s="1513">
        <v>-6.7810115160663713</v>
      </c>
      <c r="W32" s="1513">
        <v>0</v>
      </c>
      <c r="X32" s="1513">
        <v>-19.627199999999998</v>
      </c>
      <c r="Y32" s="1513">
        <v>0</v>
      </c>
      <c r="Z32" s="1513">
        <v>0</v>
      </c>
      <c r="AA32" s="1513">
        <v>6.6</v>
      </c>
      <c r="AB32" s="99">
        <v>349.9948</v>
      </c>
      <c r="AC32" s="1513">
        <v>27.902929128086416</v>
      </c>
      <c r="AD32" s="1513">
        <v>9.6219999999999999</v>
      </c>
      <c r="AE32" s="1513">
        <v>15.15965046296296</v>
      </c>
      <c r="AF32" s="1513">
        <v>-5.5376504629629597</v>
      </c>
      <c r="AG32" s="1513">
        <v>0</v>
      </c>
      <c r="AH32" s="99">
        <v>327.21852295892273</v>
      </c>
      <c r="AI32" s="1513">
        <v>-22.776277041077265</v>
      </c>
      <c r="AJ32" s="1513">
        <v>0</v>
      </c>
      <c r="AK32" s="1513">
        <v>-6.7810115160663713</v>
      </c>
    </row>
    <row r="33" spans="1:37" ht="15" customHeight="1" thickBot="1" x14ac:dyDescent="0.3">
      <c r="B33" s="325" t="s">
        <v>55</v>
      </c>
      <c r="C33" s="1468">
        <v>2</v>
      </c>
      <c r="D33" s="1468">
        <v>1360</v>
      </c>
      <c r="E33" s="90">
        <v>-2.6060000000000016</v>
      </c>
      <c r="F33" s="90">
        <v>0</v>
      </c>
      <c r="G33" s="90">
        <v>0</v>
      </c>
      <c r="H33" s="90">
        <v>26.82</v>
      </c>
      <c r="I33" s="90">
        <v>0</v>
      </c>
      <c r="J33" s="90">
        <v>0</v>
      </c>
      <c r="K33" s="90">
        <v>10.445506944444441</v>
      </c>
      <c r="L33" s="99">
        <v>1320.1284930555557</v>
      </c>
      <c r="M33" s="99">
        <v>1319.7661808086418</v>
      </c>
      <c r="N33" s="90">
        <v>-0.36231224691391617</v>
      </c>
      <c r="O33" s="99">
        <v>1319.7661808086418</v>
      </c>
      <c r="P33" s="90">
        <v>-0.36231224691391617</v>
      </c>
      <c r="Q33" s="90">
        <v>1738.22</v>
      </c>
      <c r="R33" s="90">
        <v>-91.23529623243553</v>
      </c>
      <c r="S33" s="103"/>
      <c r="T33" s="2611">
        <v>2</v>
      </c>
      <c r="U33" s="90">
        <v>-4.3603849213614012</v>
      </c>
      <c r="V33" s="90">
        <v>-4.3603849213614012</v>
      </c>
      <c r="W33" s="90">
        <v>0</v>
      </c>
      <c r="X33" s="90">
        <v>30.287699999999983</v>
      </c>
      <c r="Y33" s="90">
        <v>0</v>
      </c>
      <c r="Z33" s="90">
        <v>0</v>
      </c>
      <c r="AA33" s="90">
        <v>0</v>
      </c>
      <c r="AB33" s="99">
        <v>1340.8617000000002</v>
      </c>
      <c r="AC33" s="90">
        <v>110.86801608796299</v>
      </c>
      <c r="AD33" s="90">
        <v>22.709</v>
      </c>
      <c r="AE33" s="90">
        <v>10.445506944444441</v>
      </c>
      <c r="AF33" s="90">
        <v>12.263493055555559</v>
      </c>
      <c r="AG33" s="90">
        <v>0</v>
      </c>
      <c r="AH33" s="99">
        <v>1319.7661808086418</v>
      </c>
      <c r="AI33" s="90">
        <v>-21.095519191358335</v>
      </c>
      <c r="AJ33" s="90">
        <v>0</v>
      </c>
      <c r="AK33" s="90">
        <v>-4.3603849213614012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-33.955000000000005</v>
      </c>
      <c r="F34" s="275">
        <v>160</v>
      </c>
      <c r="G34" s="275">
        <v>0</v>
      </c>
      <c r="H34" s="275">
        <v>84.42</v>
      </c>
      <c r="I34" s="275">
        <v>0</v>
      </c>
      <c r="J34" s="275">
        <v>0</v>
      </c>
      <c r="K34" s="275">
        <v>58.925927083333328</v>
      </c>
      <c r="L34" s="93">
        <v>4102.6990729166664</v>
      </c>
      <c r="M34" s="93">
        <v>3910.8042895370327</v>
      </c>
      <c r="N34" s="275">
        <v>-191.89478337963374</v>
      </c>
      <c r="O34" s="93">
        <v>4032</v>
      </c>
      <c r="P34" s="275">
        <v>-70.69907291666641</v>
      </c>
      <c r="Q34" s="275">
        <v>4106.5280000000002</v>
      </c>
      <c r="R34" s="275">
        <v>-74.528000000000247</v>
      </c>
      <c r="S34" s="449"/>
      <c r="T34" s="96" t="s">
        <v>54</v>
      </c>
      <c r="U34" s="275">
        <v>48.931587822549773</v>
      </c>
      <c r="V34" s="275">
        <v>41</v>
      </c>
      <c r="W34" s="275">
        <v>0</v>
      </c>
      <c r="X34" s="275">
        <v>7.0099499999999821</v>
      </c>
      <c r="Y34" s="275">
        <v>6</v>
      </c>
      <c r="Z34" s="275">
        <v>0</v>
      </c>
      <c r="AA34" s="275">
        <v>19.195999999999998</v>
      </c>
      <c r="AB34" s="93">
        <v>4033.8309500000005</v>
      </c>
      <c r="AC34" s="275">
        <v>331.24208524305561</v>
      </c>
      <c r="AD34" s="275">
        <v>82.988</v>
      </c>
      <c r="AE34" s="275">
        <v>58.925927083333328</v>
      </c>
      <c r="AF34" s="275">
        <v>24.062072916666672</v>
      </c>
      <c r="AG34" s="275">
        <v>0</v>
      </c>
      <c r="AH34" s="93">
        <v>4032</v>
      </c>
      <c r="AI34" s="275">
        <v>-1.8309500000004846</v>
      </c>
      <c r="AJ34" s="275">
        <v>0</v>
      </c>
      <c r="AK34" s="275">
        <v>41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10382.990813881421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-30.9</v>
      </c>
      <c r="X35" s="118"/>
      <c r="Y35" s="118"/>
      <c r="Z35" s="118"/>
      <c r="AA35" s="118">
        <v>-3.5040000000000013</v>
      </c>
      <c r="AB35" s="99">
        <v>10138.464126612904</v>
      </c>
      <c r="AC35" s="118"/>
      <c r="AD35" s="118"/>
      <c r="AE35" s="118"/>
      <c r="AF35" s="118"/>
      <c r="AG35" s="118">
        <v>-30.9</v>
      </c>
      <c r="AH35" s="99">
        <v>10096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-44.185000000000024</v>
      </c>
      <c r="F36" s="108">
        <v>293</v>
      </c>
      <c r="G36" s="108">
        <v>0</v>
      </c>
      <c r="H36" s="108">
        <v>175.63354838709682</v>
      </c>
      <c r="I36" s="108">
        <v>0</v>
      </c>
      <c r="J36" s="442">
        <v>0</v>
      </c>
      <c r="K36" s="108">
        <v>141.1906377314815</v>
      </c>
      <c r="L36" s="108">
        <v>10382.990813881421</v>
      </c>
      <c r="M36" s="108">
        <v>9969.4990236233807</v>
      </c>
      <c r="N36" s="108">
        <v>-413.49179025804006</v>
      </c>
      <c r="O36" s="108">
        <v>10202.947615053457</v>
      </c>
      <c r="P36" s="108">
        <v>-180.04319882796335</v>
      </c>
      <c r="Q36" s="108">
        <v>10404.008</v>
      </c>
      <c r="R36" s="108">
        <v>-201.0603849465424</v>
      </c>
      <c r="S36" s="109"/>
      <c r="T36" s="105" t="s">
        <v>286</v>
      </c>
      <c r="U36" s="108">
        <v>8.4419364482613162</v>
      </c>
      <c r="V36" s="108">
        <v>-3</v>
      </c>
      <c r="W36" s="108">
        <v>-30.9</v>
      </c>
      <c r="X36" s="108">
        <v>-71.313325000000049</v>
      </c>
      <c r="Y36" s="108">
        <v>13</v>
      </c>
      <c r="Z36" s="108">
        <v>0</v>
      </c>
      <c r="AA36" s="108">
        <v>-3.5040000000000013</v>
      </c>
      <c r="AB36" s="106">
        <v>10138.464126612904</v>
      </c>
      <c r="AC36" s="108">
        <v>833.10612407345184</v>
      </c>
      <c r="AD36" s="108">
        <v>127.997</v>
      </c>
      <c r="AE36" s="108">
        <v>141.1906377314815</v>
      </c>
      <c r="AF36" s="108">
        <v>-13.193637731481495</v>
      </c>
      <c r="AG36" s="108">
        <v>-30.9</v>
      </c>
      <c r="AH36" s="108">
        <v>10096</v>
      </c>
      <c r="AI36" s="108">
        <v>-42.464126612903783</v>
      </c>
      <c r="AJ36" s="110" t="s">
        <v>320</v>
      </c>
      <c r="AK36" s="108">
        <v>-3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98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1.8</v>
      </c>
      <c r="I39" s="276">
        <v>0</v>
      </c>
      <c r="J39" s="276">
        <v>0</v>
      </c>
      <c r="K39" s="276">
        <v>0.26752314814814815</v>
      </c>
      <c r="L39" s="266">
        <v>273.46047685185187</v>
      </c>
      <c r="M39" s="266">
        <v>250.298</v>
      </c>
      <c r="N39" s="276">
        <v>-23.162476851851864</v>
      </c>
      <c r="O39" s="266">
        <v>250.298</v>
      </c>
      <c r="P39" s="276">
        <v>-23.162476851851864</v>
      </c>
      <c r="Q39" s="276">
        <v>0</v>
      </c>
      <c r="R39" s="276"/>
      <c r="S39" s="116"/>
      <c r="T39" s="266">
        <v>1</v>
      </c>
      <c r="U39" s="276">
        <v>5.2084377159999917</v>
      </c>
      <c r="V39" s="276">
        <v>5.2084377159999917</v>
      </c>
      <c r="W39" s="276">
        <v>0</v>
      </c>
      <c r="X39" s="276">
        <v>-4.4000000000000004</v>
      </c>
      <c r="Y39" s="276">
        <v>0</v>
      </c>
      <c r="Z39" s="276">
        <v>0</v>
      </c>
      <c r="AA39" s="276">
        <v>-17</v>
      </c>
      <c r="AB39" s="266">
        <v>252.32800000000003</v>
      </c>
      <c r="AC39" s="276">
        <v>21.027333333333335</v>
      </c>
      <c r="AD39" s="276">
        <v>1.425</v>
      </c>
      <c r="AE39" s="276">
        <v>0.26752314814814815</v>
      </c>
      <c r="AF39" s="276">
        <v>1.1574768518518519</v>
      </c>
      <c r="AG39" s="276">
        <v>0</v>
      </c>
      <c r="AH39" s="266">
        <v>250.298</v>
      </c>
      <c r="AI39" s="276">
        <v>-2.0300000000000296</v>
      </c>
      <c r="AJ39" s="276">
        <v>-2.0300000000000296</v>
      </c>
      <c r="AK39" s="276">
        <v>5.2084377159999917</v>
      </c>
    </row>
    <row r="40" spans="1:37" ht="15" customHeight="1" x14ac:dyDescent="0.2">
      <c r="A40" s="86"/>
      <c r="B40" s="2407" t="s">
        <v>73</v>
      </c>
      <c r="C40" s="1468">
        <v>3</v>
      </c>
      <c r="D40" s="1468">
        <v>418</v>
      </c>
      <c r="E40" s="1513">
        <v>0</v>
      </c>
      <c r="F40" s="1513">
        <v>0</v>
      </c>
      <c r="G40" s="1513">
        <v>0</v>
      </c>
      <c r="H40" s="1513">
        <v>1.8</v>
      </c>
      <c r="I40" s="1513">
        <v>0</v>
      </c>
      <c r="J40" s="1513">
        <v>0</v>
      </c>
      <c r="K40" s="1513">
        <v>6.2136504629629634</v>
      </c>
      <c r="L40" s="1468">
        <v>409.98634953703703</v>
      </c>
      <c r="M40" s="1468">
        <v>413.887</v>
      </c>
      <c r="N40" s="1513">
        <v>3.9006504629629717</v>
      </c>
      <c r="O40" s="1468">
        <v>413.887</v>
      </c>
      <c r="P40" s="1513">
        <v>3.9006504629629717</v>
      </c>
      <c r="Q40" s="1513">
        <v>0</v>
      </c>
      <c r="R40" s="1513"/>
      <c r="S40" s="116"/>
      <c r="T40" s="1468">
        <v>3</v>
      </c>
      <c r="U40" s="1513">
        <v>0.54471499900000708</v>
      </c>
      <c r="V40" s="1513">
        <v>0.54471499900000708</v>
      </c>
      <c r="W40" s="1513">
        <v>0</v>
      </c>
      <c r="X40" s="1513">
        <v>0</v>
      </c>
      <c r="Y40" s="1513">
        <v>0</v>
      </c>
      <c r="Z40" s="1513">
        <v>0</v>
      </c>
      <c r="AA40" s="1513">
        <v>0</v>
      </c>
      <c r="AB40" s="1468">
        <v>416.2</v>
      </c>
      <c r="AC40" s="1513">
        <v>34.68333333333333</v>
      </c>
      <c r="AD40" s="1513">
        <v>0.80300000000000005</v>
      </c>
      <c r="AE40" s="1513">
        <v>6.2136504629629634</v>
      </c>
      <c r="AF40" s="1513">
        <v>-5.4106504629629635</v>
      </c>
      <c r="AG40" s="1513">
        <v>0</v>
      </c>
      <c r="AH40" s="1468">
        <v>413.887</v>
      </c>
      <c r="AI40" s="1513">
        <v>-2.3129999999999882</v>
      </c>
      <c r="AJ40" s="1513">
        <v>-2.3129999999999882</v>
      </c>
      <c r="AK40" s="1513">
        <v>0.54471499900000708</v>
      </c>
    </row>
    <row r="41" spans="1:37" ht="15" customHeight="1" x14ac:dyDescent="0.2">
      <c r="A41" s="86"/>
      <c r="B41" s="2407" t="s">
        <v>73</v>
      </c>
      <c r="C41" s="1468">
        <v>4</v>
      </c>
      <c r="D41" s="1468">
        <v>180</v>
      </c>
      <c r="E41" s="1513">
        <v>-4.0149999999999997</v>
      </c>
      <c r="F41" s="1513">
        <v>0</v>
      </c>
      <c r="G41" s="1513">
        <v>0</v>
      </c>
      <c r="H41" s="1513">
        <v>0</v>
      </c>
      <c r="I41" s="1513">
        <v>0</v>
      </c>
      <c r="J41" s="1513">
        <v>0</v>
      </c>
      <c r="K41" s="1513">
        <v>0</v>
      </c>
      <c r="L41" s="1468">
        <v>175.98500000000001</v>
      </c>
      <c r="M41" s="1468">
        <v>176.97800000000001</v>
      </c>
      <c r="N41" s="1513">
        <v>0.992999999999995</v>
      </c>
      <c r="O41" s="1468">
        <v>176.97800000000001</v>
      </c>
      <c r="P41" s="1513">
        <v>0.992999999999995</v>
      </c>
      <c r="Q41" s="1513">
        <v>0</v>
      </c>
      <c r="R41" s="1513"/>
      <c r="S41" s="116"/>
      <c r="T41" s="1468">
        <v>4</v>
      </c>
      <c r="U41" s="1513">
        <v>3.9667549999999778</v>
      </c>
      <c r="V41" s="1513">
        <v>3.9667549999999778</v>
      </c>
      <c r="W41" s="1513">
        <v>0</v>
      </c>
      <c r="X41" s="1513">
        <v>0</v>
      </c>
      <c r="Y41" s="1513">
        <v>0</v>
      </c>
      <c r="Z41" s="1513">
        <v>0</v>
      </c>
      <c r="AA41" s="1513">
        <v>0</v>
      </c>
      <c r="AB41" s="1468">
        <v>175.98500000000001</v>
      </c>
      <c r="AC41" s="1513">
        <v>14.665416666666667</v>
      </c>
      <c r="AD41" s="1513">
        <v>0.68700000000000006</v>
      </c>
      <c r="AE41" s="1513">
        <v>0</v>
      </c>
      <c r="AF41" s="1513">
        <v>0.68700000000000006</v>
      </c>
      <c r="AG41" s="1513">
        <v>0</v>
      </c>
      <c r="AH41" s="1468">
        <v>176.97800000000001</v>
      </c>
      <c r="AI41" s="1513">
        <v>0.992999999999995</v>
      </c>
      <c r="AJ41" s="1513">
        <v>0.992999999999995</v>
      </c>
      <c r="AK41" s="1513">
        <v>3.9667549999999778</v>
      </c>
    </row>
    <row r="42" spans="1:37" ht="15" customHeight="1" x14ac:dyDescent="0.2">
      <c r="A42" s="86"/>
      <c r="B42" s="2407" t="s">
        <v>74</v>
      </c>
      <c r="C42" s="1468"/>
      <c r="D42" s="1468">
        <v>2575</v>
      </c>
      <c r="E42" s="1513">
        <v>8.1990000000000123</v>
      </c>
      <c r="F42" s="1513">
        <v>0</v>
      </c>
      <c r="G42" s="1513">
        <v>0</v>
      </c>
      <c r="H42" s="1513">
        <v>118.98</v>
      </c>
      <c r="I42" s="1513">
        <v>0</v>
      </c>
      <c r="J42" s="1513">
        <v>0</v>
      </c>
      <c r="K42" s="1513">
        <v>23.618024305555554</v>
      </c>
      <c r="L42" s="1468">
        <v>2440.6009756944445</v>
      </c>
      <c r="M42" s="1468">
        <v>2395.556</v>
      </c>
      <c r="N42" s="1513">
        <v>-45.044975694444474</v>
      </c>
      <c r="O42" s="1468">
        <v>2395.556</v>
      </c>
      <c r="P42" s="1513">
        <v>-45.044975694444474</v>
      </c>
      <c r="Q42" s="1513">
        <v>0</v>
      </c>
      <c r="R42" s="1513"/>
      <c r="S42" s="116"/>
      <c r="T42" s="1468" t="s">
        <v>95</v>
      </c>
      <c r="U42" s="1513">
        <v>-44.239244190500358</v>
      </c>
      <c r="V42" s="1513">
        <v>-44.239244190500358</v>
      </c>
      <c r="W42" s="1513">
        <v>0</v>
      </c>
      <c r="X42" s="1513">
        <v>-104.3</v>
      </c>
      <c r="Y42" s="1513">
        <v>0</v>
      </c>
      <c r="Z42" s="1513">
        <v>-15</v>
      </c>
      <c r="AA42" s="1513">
        <v>43</v>
      </c>
      <c r="AB42" s="1468">
        <v>2387.9189999999999</v>
      </c>
      <c r="AC42" s="1513">
        <v>198.99324999999999</v>
      </c>
      <c r="AD42" s="1513">
        <v>9.6059999999999999</v>
      </c>
      <c r="AE42" s="1513">
        <v>23.618024305555554</v>
      </c>
      <c r="AF42" s="1513">
        <v>-14.012024305555554</v>
      </c>
      <c r="AG42" s="1513">
        <v>0</v>
      </c>
      <c r="AH42" s="1468">
        <v>2395.556</v>
      </c>
      <c r="AI42" s="1513">
        <v>7.637000000000171</v>
      </c>
      <c r="AJ42" s="1513">
        <v>7.637000000000171</v>
      </c>
      <c r="AK42" s="1513">
        <v>-44.239244190500358</v>
      </c>
    </row>
    <row r="43" spans="1:37" ht="15" customHeight="1" x14ac:dyDescent="0.2">
      <c r="A43" s="86"/>
      <c r="B43" s="2407" t="s">
        <v>75</v>
      </c>
      <c r="C43" s="1468"/>
      <c r="D43" s="1468">
        <v>210</v>
      </c>
      <c r="E43" s="1513">
        <v>-4.9489999999999998</v>
      </c>
      <c r="F43" s="1513">
        <v>0</v>
      </c>
      <c r="G43" s="1513">
        <v>0</v>
      </c>
      <c r="H43" s="1513">
        <v>0.18</v>
      </c>
      <c r="I43" s="1513">
        <v>0</v>
      </c>
      <c r="J43" s="1513">
        <v>0</v>
      </c>
      <c r="K43" s="1513">
        <v>1.0712256944444445</v>
      </c>
      <c r="L43" s="1468">
        <v>203.79977430555553</v>
      </c>
      <c r="M43" s="1468">
        <v>204.90100000000001</v>
      </c>
      <c r="N43" s="1513">
        <v>1.10122569444448</v>
      </c>
      <c r="O43" s="1468">
        <v>204.90100000000001</v>
      </c>
      <c r="P43" s="1513">
        <v>1.10122569444448</v>
      </c>
      <c r="Q43" s="1513">
        <v>0</v>
      </c>
      <c r="R43" s="1513"/>
      <c r="S43" s="116"/>
      <c r="T43" s="1468" t="s">
        <v>96</v>
      </c>
      <c r="U43" s="1513">
        <v>-3.5393329533917495E-2</v>
      </c>
      <c r="V43" s="1513">
        <v>-3.5393329533917495E-2</v>
      </c>
      <c r="W43" s="1513">
        <v>0</v>
      </c>
      <c r="X43" s="1513">
        <v>0</v>
      </c>
      <c r="Y43" s="1513">
        <v>0</v>
      </c>
      <c r="Z43" s="1513">
        <v>0</v>
      </c>
      <c r="AA43" s="1513">
        <v>0</v>
      </c>
      <c r="AB43" s="1468">
        <v>204.87099999999998</v>
      </c>
      <c r="AC43" s="1513">
        <v>17.072583333333331</v>
      </c>
      <c r="AD43" s="1513">
        <v>0.85399999999999998</v>
      </c>
      <c r="AE43" s="1513">
        <v>1.0712256944444445</v>
      </c>
      <c r="AF43" s="1513">
        <v>-0.21722569444444451</v>
      </c>
      <c r="AG43" s="1513">
        <v>0</v>
      </c>
      <c r="AH43" s="1468">
        <v>204.90100000000001</v>
      </c>
      <c r="AI43" s="1513">
        <v>3.0000000000029559E-2</v>
      </c>
      <c r="AJ43" s="1513">
        <v>3.0000000000029559E-2</v>
      </c>
      <c r="AK43" s="1513">
        <v>-3.5393329533917495E-2</v>
      </c>
    </row>
    <row r="44" spans="1:37" ht="15" customHeight="1" x14ac:dyDescent="0.2">
      <c r="A44" s="86"/>
      <c r="B44" s="2407" t="s">
        <v>76</v>
      </c>
      <c r="C44" s="1468"/>
      <c r="D44" s="1468">
        <v>717</v>
      </c>
      <c r="E44" s="1513">
        <v>0</v>
      </c>
      <c r="F44" s="1513">
        <v>0</v>
      </c>
      <c r="G44" s="1513">
        <v>0</v>
      </c>
      <c r="H44" s="1513">
        <v>3.6</v>
      </c>
      <c r="I44" s="1513">
        <v>0</v>
      </c>
      <c r="J44" s="1513">
        <v>0</v>
      </c>
      <c r="K44" s="1513">
        <v>0</v>
      </c>
      <c r="L44" s="1468">
        <v>713.4</v>
      </c>
      <c r="M44" s="1468">
        <v>687.18299999999999</v>
      </c>
      <c r="N44" s="1513">
        <v>-26.216999999999985</v>
      </c>
      <c r="O44" s="1468">
        <v>687.18299999999999</v>
      </c>
      <c r="P44" s="1513">
        <v>-26.216999999999985</v>
      </c>
      <c r="Q44" s="1513">
        <v>0</v>
      </c>
      <c r="R44" s="1513"/>
      <c r="S44" s="116"/>
      <c r="T44" s="1468" t="s">
        <v>97</v>
      </c>
      <c r="U44" s="1513">
        <v>11.638437191199955</v>
      </c>
      <c r="V44" s="1513">
        <v>11.638437191199955</v>
      </c>
      <c r="W44" s="1513">
        <v>0</v>
      </c>
      <c r="X44" s="1513">
        <v>-17.399999999999999</v>
      </c>
      <c r="Y44" s="1513">
        <v>0</v>
      </c>
      <c r="Z44" s="1513">
        <v>0</v>
      </c>
      <c r="AA44" s="1513">
        <v>0</v>
      </c>
      <c r="AB44" s="1468">
        <v>696</v>
      </c>
      <c r="AC44" s="1513">
        <v>58</v>
      </c>
      <c r="AD44" s="1513">
        <v>0.28699999999999998</v>
      </c>
      <c r="AE44" s="1513">
        <v>0</v>
      </c>
      <c r="AF44" s="1513">
        <v>0.28699999999999998</v>
      </c>
      <c r="AG44" s="1513">
        <v>0</v>
      </c>
      <c r="AH44" s="1468">
        <v>687.18299999999999</v>
      </c>
      <c r="AI44" s="1513">
        <v>-8.8170000000000073</v>
      </c>
      <c r="AJ44" s="1513">
        <v>-8.8170000000000073</v>
      </c>
      <c r="AK44" s="1513">
        <v>11.638437191199955</v>
      </c>
    </row>
    <row r="45" spans="1:37" ht="15" hidden="1" customHeight="1" x14ac:dyDescent="0.2">
      <c r="A45" s="86"/>
      <c r="B45" s="2407"/>
      <c r="C45" s="1468"/>
      <c r="D45" s="1468">
        <v>0</v>
      </c>
      <c r="E45" s="1513">
        <v>0</v>
      </c>
      <c r="F45" s="1513">
        <v>0</v>
      </c>
      <c r="G45" s="1513">
        <v>0</v>
      </c>
      <c r="H45" s="1513">
        <v>0</v>
      </c>
      <c r="I45" s="1513">
        <v>0</v>
      </c>
      <c r="J45" s="1513">
        <v>0</v>
      </c>
      <c r="K45" s="1513">
        <v>0</v>
      </c>
      <c r="L45" s="1468">
        <v>0</v>
      </c>
      <c r="M45" s="1468">
        <v>0</v>
      </c>
      <c r="N45" s="1513">
        <v>0</v>
      </c>
      <c r="O45" s="1468">
        <v>0</v>
      </c>
      <c r="P45" s="1513">
        <v>0</v>
      </c>
      <c r="Q45" s="1513">
        <v>0</v>
      </c>
      <c r="R45" s="1513"/>
      <c r="S45" s="116"/>
      <c r="T45" s="1468"/>
      <c r="U45" s="1513">
        <v>0</v>
      </c>
      <c r="V45" s="1513">
        <v>0</v>
      </c>
      <c r="W45" s="1513">
        <v>0</v>
      </c>
      <c r="X45" s="1513">
        <v>0</v>
      </c>
      <c r="Y45" s="1513">
        <v>0</v>
      </c>
      <c r="Z45" s="1513">
        <v>0</v>
      </c>
      <c r="AA45" s="1513">
        <v>0</v>
      </c>
      <c r="AB45" s="1468">
        <v>0</v>
      </c>
      <c r="AC45" s="1513">
        <v>0</v>
      </c>
      <c r="AD45" s="1513">
        <v>0</v>
      </c>
      <c r="AE45" s="1513">
        <v>0</v>
      </c>
      <c r="AF45" s="1513"/>
      <c r="AG45" s="1513">
        <v>0</v>
      </c>
      <c r="AH45" s="1468">
        <v>0</v>
      </c>
      <c r="AI45" s="1513"/>
      <c r="AJ45" s="2618"/>
      <c r="AK45" s="1513">
        <v>0</v>
      </c>
    </row>
    <row r="46" spans="1:37" ht="15" hidden="1" customHeight="1" x14ac:dyDescent="0.2">
      <c r="A46" s="86"/>
      <c r="B46" s="2407"/>
      <c r="C46" s="1468"/>
      <c r="D46" s="1468">
        <v>0</v>
      </c>
      <c r="E46" s="1513">
        <v>0</v>
      </c>
      <c r="F46" s="1513">
        <v>0</v>
      </c>
      <c r="G46" s="1513">
        <v>0</v>
      </c>
      <c r="H46" s="1513">
        <v>0</v>
      </c>
      <c r="I46" s="1513">
        <v>0</v>
      </c>
      <c r="J46" s="1513">
        <v>0</v>
      </c>
      <c r="K46" s="1513">
        <v>0</v>
      </c>
      <c r="L46" s="1468">
        <v>0</v>
      </c>
      <c r="M46" s="1468">
        <v>0</v>
      </c>
      <c r="N46" s="1513">
        <v>0</v>
      </c>
      <c r="O46" s="1468">
        <v>0</v>
      </c>
      <c r="P46" s="1513">
        <v>0</v>
      </c>
      <c r="Q46" s="1513">
        <v>0</v>
      </c>
      <c r="R46" s="1513"/>
      <c r="S46" s="116"/>
      <c r="T46" s="1468"/>
      <c r="U46" s="1513">
        <v>0</v>
      </c>
      <c r="V46" s="1513">
        <v>0</v>
      </c>
      <c r="W46" s="1513">
        <v>0</v>
      </c>
      <c r="X46" s="1513">
        <v>0</v>
      </c>
      <c r="Y46" s="1513">
        <v>0</v>
      </c>
      <c r="Z46" s="1513">
        <v>0</v>
      </c>
      <c r="AA46" s="1513">
        <v>0</v>
      </c>
      <c r="AB46" s="1468">
        <v>0</v>
      </c>
      <c r="AC46" s="1513">
        <v>0</v>
      </c>
      <c r="AD46" s="1513">
        <v>0</v>
      </c>
      <c r="AE46" s="1513">
        <v>0</v>
      </c>
      <c r="AF46" s="1513"/>
      <c r="AG46" s="1513">
        <v>0</v>
      </c>
      <c r="AH46" s="1468">
        <v>0</v>
      </c>
      <c r="AI46" s="1513"/>
      <c r="AJ46" s="2618"/>
      <c r="AK46" s="1513">
        <v>0</v>
      </c>
    </row>
    <row r="47" spans="1:37" ht="15" customHeight="1" x14ac:dyDescent="0.2">
      <c r="A47" s="86"/>
      <c r="B47" s="2407" t="s">
        <v>78</v>
      </c>
      <c r="C47" s="1468"/>
      <c r="D47" s="1468">
        <v>75</v>
      </c>
      <c r="E47" s="1513">
        <v>0</v>
      </c>
      <c r="F47" s="1513">
        <v>0</v>
      </c>
      <c r="G47" s="1513">
        <v>0</v>
      </c>
      <c r="H47" s="1513">
        <v>0</v>
      </c>
      <c r="I47" s="1513">
        <v>0</v>
      </c>
      <c r="J47" s="1513">
        <v>0</v>
      </c>
      <c r="K47" s="1513">
        <v>0</v>
      </c>
      <c r="L47" s="1468">
        <v>75</v>
      </c>
      <c r="M47" s="1468">
        <v>45.078000000000003</v>
      </c>
      <c r="N47" s="1513">
        <v>-29.921999999999997</v>
      </c>
      <c r="O47" s="1468">
        <v>45.078000000000003</v>
      </c>
      <c r="P47" s="1513">
        <v>-29.921999999999997</v>
      </c>
      <c r="Q47" s="1513">
        <v>0</v>
      </c>
      <c r="R47" s="1513"/>
      <c r="S47" s="87"/>
      <c r="T47" s="1468" t="s">
        <v>98</v>
      </c>
      <c r="U47" s="1513">
        <v>9.9460000000000051</v>
      </c>
      <c r="V47" s="1513">
        <v>9.9460000000000051</v>
      </c>
      <c r="W47" s="1513">
        <v>0</v>
      </c>
      <c r="X47" s="1513">
        <v>0</v>
      </c>
      <c r="Y47" s="1513">
        <v>0</v>
      </c>
      <c r="Z47" s="1513">
        <v>0</v>
      </c>
      <c r="AA47" s="1513">
        <v>0</v>
      </c>
      <c r="AB47" s="1468">
        <v>75</v>
      </c>
      <c r="AC47" s="1513">
        <v>6.25</v>
      </c>
      <c r="AD47" s="1513">
        <v>0.30599999999999999</v>
      </c>
      <c r="AE47" s="1513">
        <v>0</v>
      </c>
      <c r="AF47" s="1513">
        <v>0.30599999999999999</v>
      </c>
      <c r="AG47" s="1513">
        <v>0</v>
      </c>
      <c r="AH47" s="1468">
        <v>45.078000000000003</v>
      </c>
      <c r="AI47" s="1513">
        <v>-29.921999999999997</v>
      </c>
      <c r="AJ47" s="2618">
        <v>-0.45699999999993679</v>
      </c>
      <c r="AK47" s="1513">
        <v>9.9460000000000051</v>
      </c>
    </row>
    <row r="48" spans="1:37" ht="15" customHeight="1" x14ac:dyDescent="0.2">
      <c r="A48" s="86"/>
      <c r="B48" s="2407" t="s">
        <v>79</v>
      </c>
      <c r="C48" s="1468"/>
      <c r="D48" s="1468">
        <v>415</v>
      </c>
      <c r="E48" s="1513">
        <v>0.13200000000000012</v>
      </c>
      <c r="F48" s="1513">
        <v>0</v>
      </c>
      <c r="G48" s="1513">
        <v>0</v>
      </c>
      <c r="H48" s="1513">
        <v>6.4799999999999995</v>
      </c>
      <c r="I48" s="1513">
        <v>0</v>
      </c>
      <c r="J48" s="1513">
        <v>0</v>
      </c>
      <c r="K48" s="1513">
        <v>1.1670266203703703</v>
      </c>
      <c r="L48" s="1468">
        <v>407.48497337962959</v>
      </c>
      <c r="M48" s="1468">
        <v>408.59500000000003</v>
      </c>
      <c r="N48" s="1513">
        <v>1.1100266203704336</v>
      </c>
      <c r="O48" s="1468">
        <v>408.59500000000003</v>
      </c>
      <c r="P48" s="1513">
        <v>1.1100266203704336</v>
      </c>
      <c r="Q48" s="1513">
        <v>0</v>
      </c>
      <c r="R48" s="1513"/>
      <c r="S48" s="87"/>
      <c r="T48" s="1468" t="s">
        <v>99</v>
      </c>
      <c r="U48" s="1513">
        <v>-0.51335082323248571</v>
      </c>
      <c r="V48" s="1513">
        <v>-0.51335082323248571</v>
      </c>
      <c r="W48" s="1513">
        <v>0</v>
      </c>
      <c r="X48" s="1513">
        <v>0.4</v>
      </c>
      <c r="Y48" s="1513">
        <v>0</v>
      </c>
      <c r="Z48" s="1513">
        <v>0</v>
      </c>
      <c r="AA48" s="1513">
        <v>0</v>
      </c>
      <c r="AB48" s="1468">
        <v>409.05199999999996</v>
      </c>
      <c r="AC48" s="1513">
        <v>34.087666666666664</v>
      </c>
      <c r="AD48" s="1513">
        <v>0.78</v>
      </c>
      <c r="AE48" s="1513">
        <v>1.1670266203703703</v>
      </c>
      <c r="AF48" s="1513">
        <v>-0.38702662037037028</v>
      </c>
      <c r="AG48" s="1513">
        <v>0</v>
      </c>
      <c r="AH48" s="1468">
        <v>408.59500000000003</v>
      </c>
      <c r="AI48" s="1513">
        <v>-0.45699999999993679</v>
      </c>
      <c r="AJ48" s="2618">
        <v>-10.289999999999964</v>
      </c>
      <c r="AK48" s="1513">
        <v>-0.51335082323248571</v>
      </c>
    </row>
    <row r="49" spans="1:37" ht="15" customHeight="1" thickBot="1" x14ac:dyDescent="0.25">
      <c r="A49" s="86"/>
      <c r="B49" s="2597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18</v>
      </c>
      <c r="I49" s="90">
        <v>0</v>
      </c>
      <c r="J49" s="90">
        <v>0</v>
      </c>
      <c r="K49" s="90">
        <v>3.6999571759259258</v>
      </c>
      <c r="L49" s="89">
        <v>1186.8020428240741</v>
      </c>
      <c r="M49" s="89">
        <v>1160.0119999999999</v>
      </c>
      <c r="N49" s="90">
        <v>-26.790042824074135</v>
      </c>
      <c r="O49" s="89">
        <v>1160.0119999999999</v>
      </c>
      <c r="P49" s="90">
        <v>-26.790042824074135</v>
      </c>
      <c r="Q49" s="90">
        <v>0</v>
      </c>
      <c r="R49" s="90"/>
      <c r="S49" s="87"/>
      <c r="T49" s="89" t="s">
        <v>100</v>
      </c>
      <c r="U49" s="90">
        <v>-24.215669314385877</v>
      </c>
      <c r="V49" s="90">
        <v>-24.215669314385877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1170.3019999999999</v>
      </c>
      <c r="AC49" s="90">
        <v>97.525166666666664</v>
      </c>
      <c r="AD49" s="90">
        <v>6.9960000000000004</v>
      </c>
      <c r="AE49" s="90">
        <v>3.6999571759259258</v>
      </c>
      <c r="AF49" s="90">
        <v>3.2960428240740747</v>
      </c>
      <c r="AG49" s="90">
        <v>0</v>
      </c>
      <c r="AH49" s="89">
        <v>1160.0119999999999</v>
      </c>
      <c r="AI49" s="90">
        <v>-10.289999999999964</v>
      </c>
      <c r="AJ49" s="1862">
        <v>-45.168999999999727</v>
      </c>
      <c r="AK49" s="90">
        <v>-24.215669314385877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33.39700000000002</v>
      </c>
      <c r="F50" s="98">
        <v>0</v>
      </c>
      <c r="G50" s="98">
        <v>0</v>
      </c>
      <c r="H50" s="98">
        <v>150.84</v>
      </c>
      <c r="I50" s="98">
        <v>0</v>
      </c>
      <c r="J50" s="98">
        <v>0</v>
      </c>
      <c r="K50" s="98">
        <v>36.037407407407407</v>
      </c>
      <c r="L50" s="94">
        <v>5886.5195925925937</v>
      </c>
      <c r="M50" s="94">
        <v>5742.4880000000003</v>
      </c>
      <c r="N50" s="98">
        <v>-144.03159259259257</v>
      </c>
      <c r="O50" s="94">
        <v>5742.4880000000003</v>
      </c>
      <c r="P50" s="98">
        <v>-144.03159259259337</v>
      </c>
      <c r="Q50" s="98">
        <v>5999.0340000000006</v>
      </c>
      <c r="R50" s="98">
        <v>-256.54600000000028</v>
      </c>
      <c r="S50" s="449"/>
      <c r="T50" s="96" t="s">
        <v>77</v>
      </c>
      <c r="U50" s="98">
        <v>-37.699312751451544</v>
      </c>
      <c r="V50" s="98">
        <v>-37.699312751451544</v>
      </c>
      <c r="W50" s="98">
        <v>0</v>
      </c>
      <c r="X50" s="98">
        <v>-145.89999999999998</v>
      </c>
      <c r="Y50" s="98">
        <v>0</v>
      </c>
      <c r="Z50" s="98">
        <v>-15</v>
      </c>
      <c r="AA50" s="98">
        <v>26</v>
      </c>
      <c r="AB50" s="94">
        <v>5787.6569999999992</v>
      </c>
      <c r="AC50" s="98">
        <v>482.30475000000001</v>
      </c>
      <c r="AD50" s="98">
        <v>21.744</v>
      </c>
      <c r="AE50" s="98">
        <v>36.037407407407407</v>
      </c>
      <c r="AF50" s="98">
        <v>-14.293407407407408</v>
      </c>
      <c r="AG50" s="98">
        <v>0</v>
      </c>
      <c r="AH50" s="94">
        <v>5742.4880000000003</v>
      </c>
      <c r="AI50" s="98">
        <v>-45.16899999999896</v>
      </c>
      <c r="AJ50" s="95">
        <v>-0.49099999999998545</v>
      </c>
      <c r="AK50" s="98">
        <v>-37.699312751451544</v>
      </c>
    </row>
    <row r="51" spans="1:37" ht="15" customHeight="1" x14ac:dyDescent="0.2">
      <c r="A51" s="86"/>
      <c r="B51" s="2598" t="s">
        <v>82</v>
      </c>
      <c r="C51" s="266">
        <v>1</v>
      </c>
      <c r="D51" s="266">
        <v>1998</v>
      </c>
      <c r="E51" s="288">
        <v>-14.245000000000005</v>
      </c>
      <c r="F51" s="288">
        <v>12.647999999999998</v>
      </c>
      <c r="G51" s="288">
        <v>0</v>
      </c>
      <c r="H51" s="288">
        <v>48.96</v>
      </c>
      <c r="I51" s="288">
        <v>0</v>
      </c>
      <c r="J51" s="288">
        <v>0</v>
      </c>
      <c r="K51" s="288">
        <v>12.230756944444442</v>
      </c>
      <c r="L51" s="263">
        <v>1935.2122430555555</v>
      </c>
      <c r="M51" s="263">
        <v>1996.9026049797371</v>
      </c>
      <c r="N51" s="288">
        <v>61.690361924181616</v>
      </c>
      <c r="O51" s="263">
        <v>1986.913</v>
      </c>
      <c r="P51" s="288">
        <v>51.700756944444493</v>
      </c>
      <c r="Q51" s="288">
        <v>0</v>
      </c>
      <c r="R51" s="288"/>
      <c r="S51" s="87"/>
      <c r="T51" s="266">
        <v>1</v>
      </c>
      <c r="U51" s="288">
        <v>237.22403898093421</v>
      </c>
      <c r="V51" s="288">
        <v>47.303000000000111</v>
      </c>
      <c r="W51" s="288">
        <v>0</v>
      </c>
      <c r="X51" s="288">
        <v>-38.6</v>
      </c>
      <c r="Y51" s="288">
        <v>12.647999999999998</v>
      </c>
      <c r="Z51" s="288">
        <v>0</v>
      </c>
      <c r="AA51" s="288">
        <v>-30</v>
      </c>
      <c r="AB51" s="263">
        <v>1750.8430000000001</v>
      </c>
      <c r="AC51" s="288">
        <v>145.90358333333333</v>
      </c>
      <c r="AD51" s="288">
        <v>6.4160000000000004</v>
      </c>
      <c r="AE51" s="288">
        <v>12.230756944444442</v>
      </c>
      <c r="AF51" s="288">
        <v>-5.8147569444444418</v>
      </c>
      <c r="AG51" s="288">
        <v>0</v>
      </c>
      <c r="AH51" s="263">
        <v>1750.3520000000001</v>
      </c>
      <c r="AI51" s="289">
        <v>-0.49099999999998545</v>
      </c>
      <c r="AJ51" s="289">
        <v>0</v>
      </c>
      <c r="AK51" s="289">
        <v>1.2740000000001146</v>
      </c>
    </row>
    <row r="52" spans="1:37" ht="15" customHeight="1" x14ac:dyDescent="0.2">
      <c r="A52" s="86"/>
      <c r="B52" s="2407" t="s">
        <v>82</v>
      </c>
      <c r="C52" s="1468">
        <v>2</v>
      </c>
      <c r="D52" s="1468">
        <v>1086</v>
      </c>
      <c r="E52" s="2618">
        <v>10.113000000000007</v>
      </c>
      <c r="F52" s="2618">
        <v>0</v>
      </c>
      <c r="G52" s="2618">
        <v>0</v>
      </c>
      <c r="H52" s="2618">
        <v>48.96</v>
      </c>
      <c r="I52" s="2618">
        <v>0</v>
      </c>
      <c r="J52" s="2618">
        <v>0</v>
      </c>
      <c r="K52" s="2618">
        <v>30.614568287037034</v>
      </c>
      <c r="L52" s="2411">
        <v>1016.538431712963</v>
      </c>
      <c r="M52" s="2411">
        <v>1180.8713100806431</v>
      </c>
      <c r="N52" s="2618">
        <v>164.33287836768011</v>
      </c>
      <c r="O52" s="2411">
        <v>1174.7159999999999</v>
      </c>
      <c r="P52" s="2618">
        <v>158.17756828703693</v>
      </c>
      <c r="Q52" s="2618">
        <v>0</v>
      </c>
      <c r="R52" s="2618"/>
      <c r="S52" s="87"/>
      <c r="T52" s="1468">
        <v>2</v>
      </c>
      <c r="U52" s="2618">
        <v>224.63418330494312</v>
      </c>
      <c r="V52" s="2618">
        <v>33.075999999999794</v>
      </c>
      <c r="W52" s="2618">
        <v>0</v>
      </c>
      <c r="X52" s="2618">
        <v>-1</v>
      </c>
      <c r="Y52" s="2618">
        <v>0</v>
      </c>
      <c r="Z52" s="2618">
        <v>0</v>
      </c>
      <c r="AA52" s="2618">
        <v>9</v>
      </c>
      <c r="AB52" s="2411">
        <v>924.15300000000002</v>
      </c>
      <c r="AC52" s="2618">
        <v>77.012749999999997</v>
      </c>
      <c r="AD52" s="2618">
        <v>10.241</v>
      </c>
      <c r="AE52" s="2618">
        <v>30.614568287037034</v>
      </c>
      <c r="AF52" s="2618">
        <v>-20.373568287037035</v>
      </c>
      <c r="AG52" s="2618">
        <v>0</v>
      </c>
      <c r="AH52" s="2411">
        <v>937</v>
      </c>
      <c r="AI52" s="2614">
        <v>12.84699999999998</v>
      </c>
      <c r="AJ52" s="2614">
        <v>-25.746000000000095</v>
      </c>
      <c r="AK52" s="2614">
        <v>-13.494000000000028</v>
      </c>
    </row>
    <row r="53" spans="1:37" ht="15" customHeight="1" x14ac:dyDescent="0.2">
      <c r="A53" s="86"/>
      <c r="B53" s="2407" t="s">
        <v>82</v>
      </c>
      <c r="C53" s="1468">
        <v>3</v>
      </c>
      <c r="D53" s="1468">
        <v>1748</v>
      </c>
      <c r="E53" s="2618">
        <v>-41.656000000000006</v>
      </c>
      <c r="F53" s="2618">
        <v>0</v>
      </c>
      <c r="G53" s="2618">
        <v>0</v>
      </c>
      <c r="H53" s="2618">
        <v>48.96</v>
      </c>
      <c r="I53" s="2618">
        <v>0</v>
      </c>
      <c r="J53" s="2618">
        <v>0</v>
      </c>
      <c r="K53" s="2618">
        <v>17.175883101851849</v>
      </c>
      <c r="L53" s="2411">
        <v>1640.2081168981481</v>
      </c>
      <c r="M53" s="2411">
        <v>1740.0344727217389</v>
      </c>
      <c r="N53" s="2618">
        <v>99.826355823590802</v>
      </c>
      <c r="O53" s="2411">
        <v>1729.2639999999999</v>
      </c>
      <c r="P53" s="2618">
        <v>89.055883101851805</v>
      </c>
      <c r="Q53" s="2618">
        <v>0</v>
      </c>
      <c r="R53" s="2618"/>
      <c r="S53" s="87"/>
      <c r="T53" s="1468">
        <v>3</v>
      </c>
      <c r="U53" s="2618">
        <v>147.76003521981374</v>
      </c>
      <c r="V53" s="2618">
        <v>-41.518000000000029</v>
      </c>
      <c r="W53" s="2618">
        <v>0</v>
      </c>
      <c r="X53" s="2618">
        <v>75.2</v>
      </c>
      <c r="Y53" s="2618">
        <v>0</v>
      </c>
      <c r="Z53" s="2618">
        <v>0</v>
      </c>
      <c r="AA53" s="2618">
        <v>15</v>
      </c>
      <c r="AB53" s="2411">
        <v>1619.5840000000001</v>
      </c>
      <c r="AC53" s="2618">
        <v>134.96533333333335</v>
      </c>
      <c r="AD53" s="2618">
        <v>6.9509999999999996</v>
      </c>
      <c r="AE53" s="2618">
        <v>17.175883101851849</v>
      </c>
      <c r="AF53" s="2618">
        <v>-10.224883101851848</v>
      </c>
      <c r="AG53" s="2618">
        <v>0</v>
      </c>
      <c r="AH53" s="2411">
        <v>1573.663</v>
      </c>
      <c r="AI53" s="2614">
        <v>-45.921000000000049</v>
      </c>
      <c r="AJ53" s="2614">
        <v>12.84699999999998</v>
      </c>
      <c r="AK53" s="2614">
        <v>-9.0850000000000364</v>
      </c>
    </row>
    <row r="54" spans="1:37" ht="15" customHeight="1" x14ac:dyDescent="0.2">
      <c r="A54" s="86"/>
      <c r="B54" s="2407" t="s">
        <v>82</v>
      </c>
      <c r="C54" s="1468">
        <v>5</v>
      </c>
      <c r="D54" s="1468">
        <v>963</v>
      </c>
      <c r="E54" s="2618">
        <v>26.543000000000003</v>
      </c>
      <c r="F54" s="2618">
        <v>0</v>
      </c>
      <c r="G54" s="2618">
        <v>0</v>
      </c>
      <c r="H54" s="2618">
        <v>49.5</v>
      </c>
      <c r="I54" s="2618">
        <v>0</v>
      </c>
      <c r="J54" s="2618">
        <v>0</v>
      </c>
      <c r="K54" s="2618">
        <v>2.4999710648148148</v>
      </c>
      <c r="L54" s="2411">
        <v>937.54302893518525</v>
      </c>
      <c r="M54" s="2411">
        <v>1090.7686873604889</v>
      </c>
      <c r="N54" s="2618">
        <v>153.22565842530366</v>
      </c>
      <c r="O54" s="2411">
        <v>1085.32</v>
      </c>
      <c r="P54" s="2618">
        <v>147.77697106481469</v>
      </c>
      <c r="Q54" s="2618">
        <v>0</v>
      </c>
      <c r="R54" s="2618"/>
      <c r="S54" s="87"/>
      <c r="T54" s="1468">
        <v>5</v>
      </c>
      <c r="U54" s="2618">
        <v>234.8725142092087</v>
      </c>
      <c r="V54" s="2618">
        <v>94.232999999999947</v>
      </c>
      <c r="W54" s="2618">
        <v>0</v>
      </c>
      <c r="X54" s="2618">
        <v>11.3</v>
      </c>
      <c r="Y54" s="2618">
        <v>0</v>
      </c>
      <c r="Z54" s="2618">
        <v>0</v>
      </c>
      <c r="AA54" s="2618">
        <v>5</v>
      </c>
      <c r="AB54" s="2411">
        <v>828.34299999999996</v>
      </c>
      <c r="AC54" s="2618">
        <v>69.02858333333333</v>
      </c>
      <c r="AD54" s="2618">
        <v>2.6509999999999998</v>
      </c>
      <c r="AE54" s="2618">
        <v>2.4999710648148148</v>
      </c>
      <c r="AF54" s="2618">
        <v>0.15102893518518501</v>
      </c>
      <c r="AG54" s="2618">
        <v>0</v>
      </c>
      <c r="AH54" s="2411">
        <v>849.76</v>
      </c>
      <c r="AI54" s="2614">
        <v>21.41700000000003</v>
      </c>
      <c r="AJ54" s="2614">
        <v>-45.921000000000049</v>
      </c>
      <c r="AK54" s="2614">
        <v>-0.98300000000006094</v>
      </c>
    </row>
    <row r="55" spans="1:37" ht="15" customHeight="1" x14ac:dyDescent="0.2">
      <c r="A55" s="86"/>
      <c r="B55" s="2407" t="s">
        <v>83</v>
      </c>
      <c r="C55" s="1468"/>
      <c r="D55" s="1468">
        <v>65</v>
      </c>
      <c r="E55" s="2618">
        <v>0</v>
      </c>
      <c r="F55" s="2618">
        <v>0</v>
      </c>
      <c r="G55" s="2618">
        <v>0</v>
      </c>
      <c r="H55" s="2618">
        <v>0</v>
      </c>
      <c r="I55" s="2618">
        <v>0</v>
      </c>
      <c r="J55" s="2618">
        <v>0</v>
      </c>
      <c r="K55" s="2618">
        <v>0</v>
      </c>
      <c r="L55" s="2411">
        <v>65</v>
      </c>
      <c r="M55" s="2411">
        <v>65.006367392852113</v>
      </c>
      <c r="N55" s="2618">
        <v>6.36739285211263E-3</v>
      </c>
      <c r="O55" s="2411">
        <v>64.682000000000002</v>
      </c>
      <c r="P55" s="2618">
        <v>-0.31799999999999784</v>
      </c>
      <c r="Q55" s="2618">
        <v>0</v>
      </c>
      <c r="R55" s="2618"/>
      <c r="S55" s="87"/>
      <c r="T55" s="1468" t="s">
        <v>101</v>
      </c>
      <c r="U55" s="2618">
        <v>0</v>
      </c>
      <c r="V55" s="2618">
        <v>6.9000000000002615E-2</v>
      </c>
      <c r="W55" s="2618">
        <v>0</v>
      </c>
      <c r="X55" s="2618">
        <v>0</v>
      </c>
      <c r="Y55" s="2618">
        <v>0</v>
      </c>
      <c r="Z55" s="2618">
        <v>0</v>
      </c>
      <c r="AA55" s="2618">
        <v>0</v>
      </c>
      <c r="AB55" s="2411">
        <v>65</v>
      </c>
      <c r="AC55" s="2618">
        <v>5.416666666666667</v>
      </c>
      <c r="AD55" s="2618">
        <v>2.1999999999999999E-2</v>
      </c>
      <c r="AE55" s="2618">
        <v>0</v>
      </c>
      <c r="AF55" s="2618">
        <v>2.1999999999999999E-2</v>
      </c>
      <c r="AG55" s="2618">
        <v>0</v>
      </c>
      <c r="AH55" s="2411">
        <v>64.695999999999998</v>
      </c>
      <c r="AI55" s="2614">
        <v>-0.30400000000000205</v>
      </c>
      <c r="AJ55" s="2614">
        <v>-56.199000000000098</v>
      </c>
      <c r="AK55" s="2614">
        <v>7.8000000000002956E-2</v>
      </c>
    </row>
    <row r="56" spans="1:37" ht="15" customHeight="1" x14ac:dyDescent="0.2">
      <c r="A56" s="86"/>
      <c r="B56" s="2407" t="s">
        <v>84</v>
      </c>
      <c r="C56" s="1468"/>
      <c r="D56" s="1468">
        <v>1120</v>
      </c>
      <c r="E56" s="2618">
        <v>-18.308</v>
      </c>
      <c r="F56" s="2618">
        <v>0</v>
      </c>
      <c r="G56" s="2618">
        <v>0</v>
      </c>
      <c r="H56" s="2618">
        <v>151.20000000000002</v>
      </c>
      <c r="I56" s="2618">
        <v>0</v>
      </c>
      <c r="J56" s="2618">
        <v>0</v>
      </c>
      <c r="K56" s="2618">
        <v>13.3</v>
      </c>
      <c r="L56" s="2411">
        <v>937.19200000000001</v>
      </c>
      <c r="M56" s="2411">
        <v>932.29600000000005</v>
      </c>
      <c r="N56" s="2618">
        <v>-4.8959999999999582</v>
      </c>
      <c r="O56" s="2411">
        <v>933.99232394445266</v>
      </c>
      <c r="P56" s="2618">
        <v>-3.1996760555473429</v>
      </c>
      <c r="Q56" s="2618">
        <v>0</v>
      </c>
      <c r="R56" s="2618"/>
      <c r="S56" s="87"/>
      <c r="T56" s="1468" t="s">
        <v>102</v>
      </c>
      <c r="U56" s="2618">
        <v>-59.628560956350157</v>
      </c>
      <c r="V56" s="2618">
        <v>-51.922676055547299</v>
      </c>
      <c r="W56" s="2618">
        <v>0</v>
      </c>
      <c r="X56" s="2618">
        <v>0</v>
      </c>
      <c r="Y56" s="2618">
        <v>0</v>
      </c>
      <c r="Z56" s="2618">
        <v>0</v>
      </c>
      <c r="AA56" s="2618">
        <v>0</v>
      </c>
      <c r="AB56" s="2411">
        <v>950.49199999999996</v>
      </c>
      <c r="AC56" s="2618">
        <v>79.207666666666668</v>
      </c>
      <c r="AD56" s="2618">
        <v>6.016</v>
      </c>
      <c r="AE56" s="2618">
        <v>13.3</v>
      </c>
      <c r="AF56" s="2618">
        <v>-7.2840000000000007</v>
      </c>
      <c r="AG56" s="2618">
        <v>0</v>
      </c>
      <c r="AH56" s="2411">
        <v>932.49099999999999</v>
      </c>
      <c r="AI56" s="2614">
        <v>-18.000999999999976</v>
      </c>
      <c r="AJ56" s="2614">
        <v>0.60800000000000409</v>
      </c>
      <c r="AK56" s="2614">
        <v>-53.5</v>
      </c>
    </row>
    <row r="57" spans="1:37" ht="15" hidden="1" customHeight="1" thickBot="1" x14ac:dyDescent="0.25">
      <c r="A57" s="86"/>
      <c r="B57" s="2407" t="s">
        <v>85</v>
      </c>
      <c r="C57" s="1468">
        <v>1</v>
      </c>
      <c r="D57" s="1468">
        <v>0</v>
      </c>
      <c r="E57" s="2618">
        <v>0</v>
      </c>
      <c r="F57" s="2618">
        <v>0</v>
      </c>
      <c r="G57" s="2618">
        <v>0</v>
      </c>
      <c r="H57" s="2618">
        <v>0</v>
      </c>
      <c r="I57" s="2618">
        <v>0</v>
      </c>
      <c r="J57" s="2618">
        <v>0</v>
      </c>
      <c r="K57" s="2618">
        <v>0</v>
      </c>
      <c r="L57" s="2411">
        <v>0</v>
      </c>
      <c r="M57" s="2411">
        <v>0</v>
      </c>
      <c r="N57" s="2618">
        <v>0</v>
      </c>
      <c r="O57" s="2411">
        <v>0</v>
      </c>
      <c r="P57" s="2618">
        <v>0</v>
      </c>
      <c r="Q57" s="2618">
        <v>0</v>
      </c>
      <c r="R57" s="2618"/>
      <c r="S57" s="87"/>
      <c r="T57" s="1468">
        <v>1</v>
      </c>
      <c r="U57" s="2618">
        <v>0</v>
      </c>
      <c r="V57" s="2618">
        <v>0</v>
      </c>
      <c r="W57" s="2618">
        <v>0</v>
      </c>
      <c r="X57" s="2618">
        <v>0</v>
      </c>
      <c r="Y57" s="2618">
        <v>0</v>
      </c>
      <c r="Z57" s="2618">
        <v>0</v>
      </c>
      <c r="AA57" s="2618">
        <v>0</v>
      </c>
      <c r="AB57" s="2411">
        <v>0</v>
      </c>
      <c r="AC57" s="2618">
        <v>0</v>
      </c>
      <c r="AD57" s="2618">
        <v>0</v>
      </c>
      <c r="AE57" s="2618">
        <v>0</v>
      </c>
      <c r="AF57" s="2618">
        <v>0</v>
      </c>
      <c r="AG57" s="2618">
        <v>0</v>
      </c>
      <c r="AH57" s="2411">
        <v>0</v>
      </c>
      <c r="AI57" s="2614">
        <v>0</v>
      </c>
      <c r="AJ57" s="2614">
        <v>21.41700000000003</v>
      </c>
      <c r="AK57" s="2614">
        <v>0</v>
      </c>
    </row>
    <row r="58" spans="1:37" ht="15" customHeight="1" thickBot="1" x14ac:dyDescent="0.25">
      <c r="A58" s="86"/>
      <c r="B58" s="2597" t="s">
        <v>85</v>
      </c>
      <c r="C58" s="89">
        <v>2</v>
      </c>
      <c r="D58" s="89">
        <v>995</v>
      </c>
      <c r="E58" s="1862">
        <v>35.372000000000007</v>
      </c>
      <c r="F58" s="1862">
        <v>0</v>
      </c>
      <c r="G58" s="1862">
        <v>0</v>
      </c>
      <c r="H58" s="1862">
        <v>27</v>
      </c>
      <c r="I58" s="1862">
        <v>0</v>
      </c>
      <c r="J58" s="1862">
        <v>0</v>
      </c>
      <c r="K58" s="1862">
        <v>8.0999062499999983</v>
      </c>
      <c r="L58" s="1343">
        <v>995.27209375000007</v>
      </c>
      <c r="M58" s="1343">
        <v>983.94158416121536</v>
      </c>
      <c r="N58" s="1862">
        <v>-11.330509588784707</v>
      </c>
      <c r="O58" s="1343">
        <v>979.02700000000004</v>
      </c>
      <c r="P58" s="1862">
        <v>-16.245093750000024</v>
      </c>
      <c r="Q58" s="1862">
        <v>0</v>
      </c>
      <c r="R58" s="1862"/>
      <c r="S58" s="87"/>
      <c r="T58" s="89">
        <v>2</v>
      </c>
      <c r="U58" s="1862">
        <v>-12.166770708947524</v>
      </c>
      <c r="V58" s="1862">
        <v>-29.045999999999935</v>
      </c>
      <c r="W58" s="1862">
        <v>0</v>
      </c>
      <c r="X58" s="1862">
        <v>0.7</v>
      </c>
      <c r="Y58" s="1862">
        <v>0</v>
      </c>
      <c r="Z58" s="1862">
        <v>0</v>
      </c>
      <c r="AA58" s="1862">
        <v>0</v>
      </c>
      <c r="AB58" s="1343">
        <v>1004.0720000000001</v>
      </c>
      <c r="AC58" s="1862">
        <v>83.672666666666672</v>
      </c>
      <c r="AD58" s="1862">
        <v>3.2</v>
      </c>
      <c r="AE58" s="1862">
        <v>8.0999062499999983</v>
      </c>
      <c r="AF58" s="1862">
        <v>-4.8999062499999981</v>
      </c>
      <c r="AG58" s="1862">
        <v>0</v>
      </c>
      <c r="AH58" s="1343">
        <v>978.32600000000002</v>
      </c>
      <c r="AI58" s="1863">
        <v>-25.746000000000095</v>
      </c>
      <c r="AJ58" s="1863">
        <v>-0.30400000000000205</v>
      </c>
      <c r="AK58" s="1863">
        <v>-11.816000000000031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-2.1809999999999903</v>
      </c>
      <c r="F59" s="97">
        <v>12.647999999999998</v>
      </c>
      <c r="G59" s="97">
        <v>0</v>
      </c>
      <c r="H59" s="97">
        <v>374.58000000000004</v>
      </c>
      <c r="I59" s="97">
        <v>0</v>
      </c>
      <c r="J59" s="97">
        <v>0</v>
      </c>
      <c r="K59" s="97">
        <v>83.921085648148136</v>
      </c>
      <c r="L59" s="97">
        <v>7526.9659143518511</v>
      </c>
      <c r="M59" s="97">
        <v>7989.8210266966762</v>
      </c>
      <c r="N59" s="97">
        <v>462.85511234482362</v>
      </c>
      <c r="O59" s="97">
        <v>7953.914323944452</v>
      </c>
      <c r="P59" s="97">
        <v>426.94840959260091</v>
      </c>
      <c r="Q59" s="97">
        <v>7133.6649999999991</v>
      </c>
      <c r="R59" s="97">
        <v>820.24932394445295</v>
      </c>
      <c r="S59" s="449"/>
      <c r="T59" s="96" t="s">
        <v>81</v>
      </c>
      <c r="U59" s="97">
        <v>772.69544004960244</v>
      </c>
      <c r="V59" s="97">
        <v>52.194323944450844</v>
      </c>
      <c r="W59" s="97">
        <v>0</v>
      </c>
      <c r="X59" s="97">
        <v>47.600000000000009</v>
      </c>
      <c r="Y59" s="97">
        <v>12.647999999999998</v>
      </c>
      <c r="Z59" s="97">
        <v>0</v>
      </c>
      <c r="AA59" s="97">
        <v>-1</v>
      </c>
      <c r="AB59" s="97">
        <v>7142.4870000000001</v>
      </c>
      <c r="AC59" s="97">
        <v>595.20725000000004</v>
      </c>
      <c r="AD59" s="97">
        <v>35.497</v>
      </c>
      <c r="AE59" s="97">
        <v>83.921085648148136</v>
      </c>
      <c r="AF59" s="97">
        <v>-48.424085648148136</v>
      </c>
      <c r="AG59" s="97">
        <v>0</v>
      </c>
      <c r="AH59" s="97">
        <v>7086.2879999999996</v>
      </c>
      <c r="AI59" s="98">
        <v>-56.199000000000524</v>
      </c>
      <c r="AJ59" s="95">
        <v>-0.20599999999998886</v>
      </c>
      <c r="AK59" s="98">
        <v>-87.526000000000749</v>
      </c>
    </row>
    <row r="60" spans="1:37" ht="15" customHeight="1" x14ac:dyDescent="0.2">
      <c r="A60" s="86"/>
      <c r="B60" s="2407" t="s">
        <v>89</v>
      </c>
      <c r="C60" s="1468"/>
      <c r="D60" s="1468">
        <v>150</v>
      </c>
      <c r="E60" s="2618">
        <v>8.6839999999999993</v>
      </c>
      <c r="F60" s="2618">
        <v>0</v>
      </c>
      <c r="G60" s="2618">
        <v>0</v>
      </c>
      <c r="H60" s="2618">
        <v>0.9</v>
      </c>
      <c r="I60" s="2618">
        <v>0</v>
      </c>
      <c r="J60" s="2618">
        <v>0</v>
      </c>
      <c r="K60" s="2618">
        <v>0</v>
      </c>
      <c r="L60" s="2411">
        <v>157.78399999999999</v>
      </c>
      <c r="M60" s="2411">
        <v>162.11168805572532</v>
      </c>
      <c r="N60" s="2618">
        <v>4.3276880557253321</v>
      </c>
      <c r="O60" s="2411">
        <v>161.30199999999999</v>
      </c>
      <c r="P60" s="2618">
        <v>3.5180000000000007</v>
      </c>
      <c r="Q60" s="2618">
        <v>0</v>
      </c>
      <c r="R60" s="2618"/>
      <c r="S60" s="87"/>
      <c r="T60" s="1468" t="s">
        <v>86</v>
      </c>
      <c r="U60" s="2618">
        <v>4.428819714425174</v>
      </c>
      <c r="V60" s="2618">
        <v>4.5840000000000032</v>
      </c>
      <c r="W60" s="2618">
        <v>0</v>
      </c>
      <c r="X60" s="2618">
        <v>0</v>
      </c>
      <c r="Y60" s="2618">
        <v>0</v>
      </c>
      <c r="Z60" s="2618">
        <v>0</v>
      </c>
      <c r="AA60" s="2618">
        <v>0</v>
      </c>
      <c r="AB60" s="2411">
        <v>157.78399999999999</v>
      </c>
      <c r="AC60" s="2618">
        <v>13.148666666666665</v>
      </c>
      <c r="AD60" s="2618">
        <v>3.9609999999999999</v>
      </c>
      <c r="AE60" s="2618">
        <v>0</v>
      </c>
      <c r="AF60" s="2618">
        <v>3.9609999999999999</v>
      </c>
      <c r="AG60" s="2618">
        <v>0</v>
      </c>
      <c r="AH60" s="2411">
        <v>158.392</v>
      </c>
      <c r="AI60" s="2614">
        <v>0.60800000000000409</v>
      </c>
      <c r="AJ60" s="2614">
        <v>0</v>
      </c>
      <c r="AK60" s="2614">
        <v>1.6519999999999868</v>
      </c>
    </row>
    <row r="61" spans="1:37" ht="15" customHeight="1" x14ac:dyDescent="0.2">
      <c r="A61" s="86"/>
      <c r="B61" s="2407" t="s">
        <v>90</v>
      </c>
      <c r="C61" s="1468"/>
      <c r="D61" s="1468">
        <v>70</v>
      </c>
      <c r="E61" s="2618">
        <v>0</v>
      </c>
      <c r="F61" s="2618">
        <v>0</v>
      </c>
      <c r="G61" s="2618">
        <v>0</v>
      </c>
      <c r="H61" s="2618">
        <v>0.18</v>
      </c>
      <c r="I61" s="2618">
        <v>0</v>
      </c>
      <c r="J61" s="2618">
        <v>0</v>
      </c>
      <c r="K61" s="2618">
        <v>0</v>
      </c>
      <c r="L61" s="2411">
        <v>69.819999999999993</v>
      </c>
      <c r="M61" s="2411">
        <v>68.949174547808013</v>
      </c>
      <c r="N61" s="2618">
        <v>-0.87082545219197982</v>
      </c>
      <c r="O61" s="2411">
        <v>68.605000000000004</v>
      </c>
      <c r="P61" s="2618">
        <v>-1.2149999999999892</v>
      </c>
      <c r="Q61" s="2618">
        <v>0</v>
      </c>
      <c r="R61" s="2618"/>
      <c r="S61" s="87"/>
      <c r="T61" s="1468" t="s">
        <v>103</v>
      </c>
      <c r="U61" s="2618">
        <v>-1.1676007602237632</v>
      </c>
      <c r="V61" s="2618">
        <v>0.90100000000001046</v>
      </c>
      <c r="W61" s="2618">
        <v>0</v>
      </c>
      <c r="X61" s="2618">
        <v>0</v>
      </c>
      <c r="Y61" s="2618">
        <v>0</v>
      </c>
      <c r="Z61" s="2618">
        <v>0</v>
      </c>
      <c r="AA61" s="2618">
        <v>0</v>
      </c>
      <c r="AB61" s="2411">
        <v>69.819999999999993</v>
      </c>
      <c r="AC61" s="2618">
        <v>5.8183333333333325</v>
      </c>
      <c r="AD61" s="2618">
        <v>0.754</v>
      </c>
      <c r="AE61" s="2618">
        <v>0</v>
      </c>
      <c r="AF61" s="2618">
        <v>0.754</v>
      </c>
      <c r="AG61" s="2618">
        <v>0</v>
      </c>
      <c r="AH61" s="2411">
        <v>69.614000000000004</v>
      </c>
      <c r="AI61" s="2614">
        <v>-0.20599999999998886</v>
      </c>
      <c r="AJ61" s="2614">
        <v>0</v>
      </c>
      <c r="AK61" s="2614">
        <v>-8.3999999999988972E-2</v>
      </c>
    </row>
    <row r="62" spans="1:37" ht="15" customHeight="1" x14ac:dyDescent="0.2">
      <c r="A62" s="86"/>
      <c r="B62" s="2407" t="s">
        <v>91</v>
      </c>
      <c r="C62" s="1468"/>
      <c r="D62" s="1468">
        <v>0</v>
      </c>
      <c r="E62" s="2618">
        <v>0</v>
      </c>
      <c r="F62" s="2618">
        <v>0</v>
      </c>
      <c r="G62" s="2618">
        <v>0</v>
      </c>
      <c r="H62" s="2618">
        <v>0</v>
      </c>
      <c r="I62" s="2618">
        <v>0</v>
      </c>
      <c r="J62" s="2618">
        <v>0</v>
      </c>
      <c r="K62" s="2618">
        <v>0</v>
      </c>
      <c r="L62" s="2411">
        <v>0</v>
      </c>
      <c r="M62" s="2411">
        <v>0</v>
      </c>
      <c r="N62" s="2618">
        <v>0</v>
      </c>
      <c r="O62" s="2411">
        <v>0</v>
      </c>
      <c r="P62" s="2618">
        <v>0</v>
      </c>
      <c r="Q62" s="2618">
        <v>0</v>
      </c>
      <c r="R62" s="2618"/>
      <c r="S62" s="87"/>
      <c r="T62" s="1468" t="s">
        <v>104</v>
      </c>
      <c r="U62" s="2618">
        <v>0</v>
      </c>
      <c r="V62" s="2618">
        <v>0</v>
      </c>
      <c r="W62" s="2618">
        <v>0</v>
      </c>
      <c r="X62" s="2618">
        <v>0</v>
      </c>
      <c r="Y62" s="2618">
        <v>0</v>
      </c>
      <c r="Z62" s="2618">
        <v>0</v>
      </c>
      <c r="AA62" s="2618">
        <v>0</v>
      </c>
      <c r="AB62" s="2411">
        <v>0</v>
      </c>
      <c r="AC62" s="2618">
        <v>0</v>
      </c>
      <c r="AD62" s="2618">
        <v>0</v>
      </c>
      <c r="AE62" s="2618">
        <v>0</v>
      </c>
      <c r="AF62" s="2618">
        <v>0</v>
      </c>
      <c r="AG62" s="2618">
        <v>0</v>
      </c>
      <c r="AH62" s="2411">
        <v>0</v>
      </c>
      <c r="AI62" s="2614">
        <v>0</v>
      </c>
      <c r="AJ62" s="2614">
        <v>-41.590000000000146</v>
      </c>
      <c r="AK62" s="2614">
        <v>0</v>
      </c>
    </row>
    <row r="63" spans="1:37" ht="15" customHeight="1" x14ac:dyDescent="0.2">
      <c r="A63" s="86"/>
      <c r="B63" s="2407" t="s">
        <v>92</v>
      </c>
      <c r="C63" s="1468"/>
      <c r="D63" s="1468">
        <v>0</v>
      </c>
      <c r="E63" s="2618">
        <v>0</v>
      </c>
      <c r="F63" s="2618">
        <v>0</v>
      </c>
      <c r="G63" s="2618">
        <v>0</v>
      </c>
      <c r="H63" s="2618">
        <v>0</v>
      </c>
      <c r="I63" s="2618">
        <v>0</v>
      </c>
      <c r="J63" s="2618">
        <v>0</v>
      </c>
      <c r="K63" s="2618">
        <v>0</v>
      </c>
      <c r="L63" s="2411">
        <v>0</v>
      </c>
      <c r="M63" s="2411">
        <v>0</v>
      </c>
      <c r="N63" s="2618">
        <v>0</v>
      </c>
      <c r="O63" s="2411">
        <v>0</v>
      </c>
      <c r="P63" s="2618">
        <v>0</v>
      </c>
      <c r="Q63" s="2618">
        <v>0</v>
      </c>
      <c r="R63" s="2618"/>
      <c r="S63" s="87"/>
      <c r="T63" s="1468" t="s">
        <v>87</v>
      </c>
      <c r="U63" s="2618">
        <v>0</v>
      </c>
      <c r="V63" s="2618">
        <v>0</v>
      </c>
      <c r="W63" s="2618">
        <v>0</v>
      </c>
      <c r="X63" s="2618">
        <v>0</v>
      </c>
      <c r="Y63" s="2618">
        <v>0</v>
      </c>
      <c r="Z63" s="2618">
        <v>0</v>
      </c>
      <c r="AA63" s="2618">
        <v>0</v>
      </c>
      <c r="AB63" s="2411">
        <v>0</v>
      </c>
      <c r="AC63" s="2618">
        <v>0</v>
      </c>
      <c r="AD63" s="2618">
        <v>0</v>
      </c>
      <c r="AE63" s="2618">
        <v>0</v>
      </c>
      <c r="AF63" s="2618">
        <v>0</v>
      </c>
      <c r="AG63" s="2618">
        <v>0</v>
      </c>
      <c r="AH63" s="2411">
        <v>0</v>
      </c>
      <c r="AI63" s="2614">
        <v>0</v>
      </c>
      <c r="AJ63" s="2614">
        <v>-41.18800000000013</v>
      </c>
      <c r="AK63" s="2614">
        <v>0</v>
      </c>
    </row>
    <row r="64" spans="1:37" ht="15" customHeight="1" thickBot="1" x14ac:dyDescent="0.25">
      <c r="A64" s="86"/>
      <c r="B64" s="2597" t="s">
        <v>93</v>
      </c>
      <c r="C64" s="89"/>
      <c r="D64" s="89">
        <v>6180</v>
      </c>
      <c r="E64" s="1862">
        <v>14.112</v>
      </c>
      <c r="F64" s="1862">
        <v>290</v>
      </c>
      <c r="G64" s="1862">
        <v>0</v>
      </c>
      <c r="H64" s="1862">
        <v>198</v>
      </c>
      <c r="I64" s="1862">
        <v>0</v>
      </c>
      <c r="J64" s="1862">
        <v>0</v>
      </c>
      <c r="K64" s="1862">
        <v>1.1000000000000001</v>
      </c>
      <c r="L64" s="1343">
        <v>6285.0119999999997</v>
      </c>
      <c r="M64" s="1343">
        <v>6221.9207914588733</v>
      </c>
      <c r="N64" s="1862">
        <v>-63.091208541126434</v>
      </c>
      <c r="O64" s="1343">
        <v>6190.8410000000003</v>
      </c>
      <c r="P64" s="1862">
        <v>-94.170999999999367</v>
      </c>
      <c r="Q64" s="1862">
        <v>0</v>
      </c>
      <c r="R64" s="1862"/>
      <c r="S64" s="87"/>
      <c r="T64" s="89" t="s">
        <v>105</v>
      </c>
      <c r="U64" s="1862">
        <v>-774.95760397862614</v>
      </c>
      <c r="V64" s="1862">
        <v>-4.282999999999447</v>
      </c>
      <c r="W64" s="1862">
        <v>-43.831000000000003</v>
      </c>
      <c r="X64" s="1862">
        <v>0</v>
      </c>
      <c r="Y64" s="1862">
        <v>0</v>
      </c>
      <c r="Z64" s="1862">
        <v>0</v>
      </c>
      <c r="AA64" s="1862">
        <v>189</v>
      </c>
      <c r="AB64" s="1343">
        <v>6941.2809999999999</v>
      </c>
      <c r="AC64" s="1862">
        <v>578.44008333333329</v>
      </c>
      <c r="AD64" s="1862">
        <v>5.27</v>
      </c>
      <c r="AE64" s="1862">
        <v>1.1000000000000001</v>
      </c>
      <c r="AF64" s="1862">
        <v>4.17</v>
      </c>
      <c r="AG64" s="1862">
        <v>-43.831000000000003</v>
      </c>
      <c r="AH64" s="1343">
        <v>6899.6909999999998</v>
      </c>
      <c r="AI64" s="1863">
        <v>-41.590000000000146</v>
      </c>
      <c r="AJ64" s="1863">
        <v>-142.55599999999995</v>
      </c>
      <c r="AK64" s="1863">
        <v>-55.328000000000429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290</v>
      </c>
      <c r="G65" s="97">
        <v>0</v>
      </c>
      <c r="H65" s="97">
        <v>199.08</v>
      </c>
      <c r="I65" s="97">
        <v>0</v>
      </c>
      <c r="J65" s="97">
        <v>0</v>
      </c>
      <c r="K65" s="97">
        <v>1.1000000000000001</v>
      </c>
      <c r="L65" s="119">
        <v>6512.616</v>
      </c>
      <c r="M65" s="119">
        <v>6452.981654062407</v>
      </c>
      <c r="N65" s="97">
        <v>-59.634345937593082</v>
      </c>
      <c r="O65" s="119">
        <v>6420.7480000000005</v>
      </c>
      <c r="P65" s="97">
        <v>-91.867999999999483</v>
      </c>
      <c r="Q65" s="97">
        <v>7200.0340000000006</v>
      </c>
      <c r="R65" s="97">
        <v>-779.28600000000006</v>
      </c>
      <c r="S65" s="449"/>
      <c r="T65" s="96" t="s">
        <v>88</v>
      </c>
      <c r="U65" s="97">
        <v>-771.69638502442467</v>
      </c>
      <c r="V65" s="97">
        <v>1.202000000001135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189</v>
      </c>
      <c r="AB65" s="119">
        <v>7168.8850000000002</v>
      </c>
      <c r="AC65" s="97">
        <v>597.40708333333328</v>
      </c>
      <c r="AD65" s="97">
        <v>9.9849999999999994</v>
      </c>
      <c r="AE65" s="97">
        <v>1.1000000000000001</v>
      </c>
      <c r="AF65" s="97">
        <v>8.8849999999999998</v>
      </c>
      <c r="AG65" s="97">
        <v>-43.831000000000003</v>
      </c>
      <c r="AH65" s="119">
        <v>7127.6970000000001</v>
      </c>
      <c r="AI65" s="98">
        <v>-41.188000000000102</v>
      </c>
      <c r="AJ65" s="95">
        <v>0</v>
      </c>
      <c r="AK65" s="98">
        <v>-53.760000000000218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54.012000000000029</v>
      </c>
      <c r="F66" s="108">
        <v>302.64800000000002</v>
      </c>
      <c r="G66" s="108">
        <v>0</v>
      </c>
      <c r="H66" s="108">
        <v>724.50000000000011</v>
      </c>
      <c r="I66" s="108">
        <v>0</v>
      </c>
      <c r="J66" s="442">
        <v>0</v>
      </c>
      <c r="K66" s="108">
        <v>121.05849305555554</v>
      </c>
      <c r="L66" s="108">
        <v>19926.101506944447</v>
      </c>
      <c r="M66" s="108">
        <v>20185.290680759084</v>
      </c>
      <c r="N66" s="108">
        <v>259.18917381463689</v>
      </c>
      <c r="O66" s="108">
        <v>20117.150323944454</v>
      </c>
      <c r="P66" s="108">
        <v>191.04881700000624</v>
      </c>
      <c r="Q66" s="108">
        <v>20332.733</v>
      </c>
      <c r="R66" s="108">
        <v>-215.58267605554647</v>
      </c>
      <c r="S66" s="109"/>
      <c r="T66" s="105" t="s">
        <v>287</v>
      </c>
      <c r="U66" s="108">
        <v>-36.700257726273776</v>
      </c>
      <c r="V66" s="108">
        <v>15.697011193000435</v>
      </c>
      <c r="W66" s="108">
        <v>-43.831000000000003</v>
      </c>
      <c r="X66" s="108">
        <v>-98.299999999999969</v>
      </c>
      <c r="Y66" s="108">
        <v>12.647999999999998</v>
      </c>
      <c r="Z66" s="108">
        <v>-15</v>
      </c>
      <c r="AA66" s="108">
        <v>214</v>
      </c>
      <c r="AB66" s="106">
        <v>20099.029000000002</v>
      </c>
      <c r="AC66" s="108">
        <v>1674.9190833333334</v>
      </c>
      <c r="AD66" s="108">
        <v>67.225999999999999</v>
      </c>
      <c r="AE66" s="442">
        <v>121.05849305555554</v>
      </c>
      <c r="AF66" s="108">
        <v>-53.832493055555545</v>
      </c>
      <c r="AG66" s="108">
        <v>-43.831000000000003</v>
      </c>
      <c r="AH66" s="108">
        <v>19956.472999999998</v>
      </c>
      <c r="AI66" s="108">
        <v>-142.55600000000413</v>
      </c>
      <c r="AJ66" s="110">
        <v>0</v>
      </c>
      <c r="AK66" s="108">
        <v>-178.98531275145433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9.8270000000000053</v>
      </c>
      <c r="F68" s="108">
        <v>595.64800000000002</v>
      </c>
      <c r="G68" s="106">
        <v>0</v>
      </c>
      <c r="H68" s="106">
        <v>900.13354838709688</v>
      </c>
      <c r="I68" s="106">
        <v>0</v>
      </c>
      <c r="J68" s="447">
        <v>0</v>
      </c>
      <c r="K68" s="106">
        <v>262.24913078703707</v>
      </c>
      <c r="L68" s="106">
        <v>30309.092320825868</v>
      </c>
      <c r="M68" s="106">
        <v>30154.789704382463</v>
      </c>
      <c r="N68" s="108">
        <v>-154.30261644340317</v>
      </c>
      <c r="O68" s="106">
        <v>30320.097938997911</v>
      </c>
      <c r="P68" s="108">
        <v>11.005618172042887</v>
      </c>
      <c r="Q68" s="106">
        <v>30736.741000000002</v>
      </c>
      <c r="R68" s="108">
        <v>-416.64306100208887</v>
      </c>
      <c r="S68" s="109"/>
      <c r="T68" s="105" t="s">
        <v>288</v>
      </c>
      <c r="U68" s="108">
        <v>-28.25832127801246</v>
      </c>
      <c r="V68" s="108">
        <v>12.697011193000435</v>
      </c>
      <c r="W68" s="108">
        <v>-74.730999999999995</v>
      </c>
      <c r="X68" s="108">
        <v>-169.61332500000003</v>
      </c>
      <c r="Y68" s="106">
        <v>25.647999999999996</v>
      </c>
      <c r="Z68" s="120">
        <v>-15</v>
      </c>
      <c r="AA68" s="108">
        <v>210.49600000000001</v>
      </c>
      <c r="AB68" s="107">
        <v>30237.493126612906</v>
      </c>
      <c r="AC68" s="106">
        <v>2508.0252074067853</v>
      </c>
      <c r="AD68" s="106">
        <v>195.22300000000001</v>
      </c>
      <c r="AE68" s="106">
        <v>262.24913078703707</v>
      </c>
      <c r="AF68" s="106">
        <v>-67.026130787037033</v>
      </c>
      <c r="AG68" s="108">
        <v>-74.730999999999995</v>
      </c>
      <c r="AH68" s="106">
        <v>30052.472999999998</v>
      </c>
      <c r="AI68" s="108">
        <v>-185.02012661290792</v>
      </c>
      <c r="AJ68" s="169" t="e">
        <v>#VALUE!</v>
      </c>
      <c r="AK68" s="108">
        <v>-181.98531275145433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0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9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99" t="s">
        <v>322</v>
      </c>
      <c r="Y72" s="2599" t="s">
        <v>323</v>
      </c>
      <c r="Z72" s="331" t="s">
        <v>324</v>
      </c>
      <c r="AA72" s="2599" t="s">
        <v>325</v>
      </c>
      <c r="AB72" s="333" t="s">
        <v>317</v>
      </c>
      <c r="AC72" s="259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08"/>
    </row>
    <row r="73" spans="1:37" ht="16.5" thickBot="1" x14ac:dyDescent="0.3">
      <c r="B73" s="1864"/>
      <c r="C73" s="63"/>
      <c r="D73" s="1865" t="s">
        <v>65</v>
      </c>
      <c r="E73" s="138" t="s">
        <v>13</v>
      </c>
      <c r="F73" s="138" t="s">
        <v>66</v>
      </c>
      <c r="G73" s="139"/>
      <c r="H73" s="139" t="s">
        <v>65</v>
      </c>
      <c r="I73" s="1865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41"/>
      <c r="P73" s="2943"/>
      <c r="Q73" s="143"/>
      <c r="R73" s="2923"/>
      <c r="S73" s="2923"/>
      <c r="T73" s="2923"/>
      <c r="U73" s="2923"/>
      <c r="V73" s="2923"/>
      <c r="W73" s="332" t="s">
        <v>316</v>
      </c>
      <c r="X73" s="2600" t="s">
        <v>316</v>
      </c>
      <c r="Y73" s="2600" t="s">
        <v>327</v>
      </c>
      <c r="Z73" s="332" t="s">
        <v>328</v>
      </c>
      <c r="AA73" s="2600" t="s">
        <v>316</v>
      </c>
      <c r="AB73" s="334" t="s">
        <v>316</v>
      </c>
      <c r="AC73" s="260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08"/>
    </row>
    <row r="74" spans="1:37" ht="16.5" thickBot="1" x14ac:dyDescent="0.25">
      <c r="B74" s="1866"/>
      <c r="C74" s="139"/>
      <c r="D74" s="1867" t="s">
        <v>28</v>
      </c>
      <c r="E74" s="1868" t="s">
        <v>28</v>
      </c>
      <c r="F74" s="1868" t="s">
        <v>28</v>
      </c>
      <c r="G74" s="1868" t="s">
        <v>28</v>
      </c>
      <c r="H74" s="144" t="s">
        <v>28</v>
      </c>
      <c r="I74" s="1867" t="s">
        <v>28</v>
      </c>
      <c r="J74" s="1867" t="s">
        <v>28</v>
      </c>
      <c r="K74" s="145" t="s">
        <v>28</v>
      </c>
      <c r="L74" s="146" t="s">
        <v>28</v>
      </c>
      <c r="M74" s="145" t="s">
        <v>28</v>
      </c>
      <c r="N74" s="139"/>
      <c r="O74" s="1869"/>
      <c r="P74" s="1870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2619" t="s">
        <v>374</v>
      </c>
      <c r="C75" s="2620"/>
      <c r="D75" s="2620">
        <v>0</v>
      </c>
      <c r="E75" s="2621">
        <v>0</v>
      </c>
      <c r="F75" s="2621">
        <v>0</v>
      </c>
      <c r="G75" s="2621">
        <v>0</v>
      </c>
      <c r="H75" s="2621">
        <v>0</v>
      </c>
      <c r="I75" s="2621">
        <v>0</v>
      </c>
      <c r="J75" s="2621">
        <v>0</v>
      </c>
      <c r="K75" s="2621">
        <v>0</v>
      </c>
      <c r="L75" s="2620">
        <v>0</v>
      </c>
      <c r="M75" s="2620">
        <v>0</v>
      </c>
      <c r="N75" s="2621">
        <v>0</v>
      </c>
      <c r="O75" s="2620">
        <v>2</v>
      </c>
      <c r="P75" s="2621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952"/>
      <c r="AI75" s="2953"/>
      <c r="AJ75" s="2622"/>
      <c r="AK75" s="2623"/>
    </row>
    <row r="76" spans="1:37" x14ac:dyDescent="0.2">
      <c r="B76" s="2619" t="s">
        <v>39</v>
      </c>
      <c r="C76" s="2620">
        <v>2</v>
      </c>
      <c r="D76" s="2620">
        <v>5960</v>
      </c>
      <c r="E76" s="2621">
        <v>17.888000000000002</v>
      </c>
      <c r="F76" s="2621">
        <v>0</v>
      </c>
      <c r="G76" s="2621">
        <v>0</v>
      </c>
      <c r="H76" s="2621">
        <v>0</v>
      </c>
      <c r="I76" s="2621">
        <v>214.27263888888888</v>
      </c>
      <c r="J76" s="2621">
        <v>0</v>
      </c>
      <c r="K76" s="2621">
        <v>120</v>
      </c>
      <c r="L76" s="2620">
        <v>5883.6153611111113</v>
      </c>
      <c r="M76" s="2620">
        <v>6006.3749999999991</v>
      </c>
      <c r="N76" s="2621">
        <v>122.75963888888782</v>
      </c>
      <c r="O76" s="2620">
        <v>2</v>
      </c>
      <c r="P76" s="2621">
        <v>-178.73124999999982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11.835885511482523</v>
      </c>
      <c r="AA76" s="267">
        <v>21.399849007666674</v>
      </c>
      <c r="AB76" s="267">
        <v>38.503</v>
      </c>
      <c r="AC76" s="336">
        <v>17.103150992333326</v>
      </c>
      <c r="AD76" s="336">
        <v>-2.6670000000000016</v>
      </c>
      <c r="AE76" s="267"/>
      <c r="AF76" s="336"/>
      <c r="AG76" s="336"/>
      <c r="AH76" s="2952" t="s">
        <v>335</v>
      </c>
      <c r="AI76" s="2954" t="s">
        <v>335</v>
      </c>
      <c r="AJ76" s="2622" t="s">
        <v>335</v>
      </c>
      <c r="AK76" s="2623">
        <v>1535.664</v>
      </c>
    </row>
    <row r="77" spans="1:37" ht="15.75" customHeight="1" thickBot="1" x14ac:dyDescent="0.25">
      <c r="B77" s="2624" t="s">
        <v>39</v>
      </c>
      <c r="C77" s="1876">
        <v>4</v>
      </c>
      <c r="D77" s="1876">
        <v>8040</v>
      </c>
      <c r="E77" s="1877">
        <v>183.98899999999998</v>
      </c>
      <c r="F77" s="1877">
        <v>0</v>
      </c>
      <c r="G77" s="1877">
        <v>0</v>
      </c>
      <c r="H77" s="1877">
        <v>0</v>
      </c>
      <c r="I77" s="1877">
        <v>2.0663194444444399</v>
      </c>
      <c r="J77" s="1877">
        <v>0</v>
      </c>
      <c r="K77" s="1877">
        <v>280</v>
      </c>
      <c r="L77" s="1876">
        <v>8501.9226805555554</v>
      </c>
      <c r="M77" s="1876">
        <v>8242</v>
      </c>
      <c r="N77" s="1877">
        <v>-259.92268055555542</v>
      </c>
      <c r="O77" s="1876">
        <v>4</v>
      </c>
      <c r="P77" s="1877">
        <v>203</v>
      </c>
      <c r="Q77" s="187"/>
      <c r="R77" s="2955" t="s">
        <v>39</v>
      </c>
      <c r="S77" s="2956"/>
      <c r="T77" s="2956"/>
      <c r="U77" s="2956"/>
      <c r="V77" s="1468">
        <v>4</v>
      </c>
      <c r="W77" s="1469">
        <v>699.67786837315123</v>
      </c>
      <c r="X77" s="1469">
        <v>16.5</v>
      </c>
      <c r="Y77" s="1469">
        <v>0.69967786837315127</v>
      </c>
      <c r="Z77" s="182">
        <v>5.0535454452503943E-3</v>
      </c>
      <c r="AA77" s="1470">
        <v>17.194624322927901</v>
      </c>
      <c r="AB77" s="1470">
        <v>12.195</v>
      </c>
      <c r="AC77" s="1469">
        <v>-4.9996243229279003</v>
      </c>
      <c r="AD77" s="182">
        <v>-0.52799999999999869</v>
      </c>
      <c r="AE77" s="1470"/>
      <c r="AF77" s="1469"/>
      <c r="AG77" s="1469"/>
      <c r="AH77" s="2897" t="s">
        <v>348</v>
      </c>
      <c r="AI77" s="2938" t="s">
        <v>348</v>
      </c>
      <c r="AJ77" s="360" t="s">
        <v>348</v>
      </c>
      <c r="AK77" s="1878">
        <v>-3.5164946999999955</v>
      </c>
    </row>
    <row r="78" spans="1:37" ht="13.5" thickBot="1" x14ac:dyDescent="0.25">
      <c r="B78" s="2624" t="s">
        <v>39</v>
      </c>
      <c r="C78" s="1876">
        <v>7</v>
      </c>
      <c r="D78" s="1876">
        <v>7100</v>
      </c>
      <c r="E78" s="1877">
        <v>195</v>
      </c>
      <c r="F78" s="1877">
        <v>0</v>
      </c>
      <c r="G78" s="1877">
        <v>0</v>
      </c>
      <c r="H78" s="1877">
        <v>0</v>
      </c>
      <c r="I78" s="1877">
        <v>27.625</v>
      </c>
      <c r="J78" s="1877">
        <v>0</v>
      </c>
      <c r="K78" s="1877">
        <v>0</v>
      </c>
      <c r="L78" s="1876">
        <v>7267.375</v>
      </c>
      <c r="M78" s="1876">
        <v>6981</v>
      </c>
      <c r="N78" s="1877">
        <v>-286.375</v>
      </c>
      <c r="O78" s="1876">
        <v>7</v>
      </c>
      <c r="P78" s="1877">
        <v>-68</v>
      </c>
      <c r="Q78" s="187"/>
      <c r="R78" s="2955" t="s">
        <v>39</v>
      </c>
      <c r="S78" s="2956"/>
      <c r="T78" s="2956"/>
      <c r="U78" s="2956"/>
      <c r="V78" s="1468">
        <v>7</v>
      </c>
      <c r="W78" s="1469">
        <v>24.893416912359122</v>
      </c>
      <c r="X78" s="1469">
        <v>46</v>
      </c>
      <c r="Y78" s="1469">
        <v>2.489341691235912E-2</v>
      </c>
      <c r="Z78" s="1469">
        <v>5.7515787278388493E-3</v>
      </c>
      <c r="AA78" s="1470">
        <v>46.019141838184517</v>
      </c>
      <c r="AB78" s="1470">
        <v>35.022000000000006</v>
      </c>
      <c r="AC78" s="1469">
        <v>-10.997141838184511</v>
      </c>
      <c r="AD78" s="1469">
        <v>0.64599999999999369</v>
      </c>
      <c r="AE78" s="1470"/>
      <c r="AF78" s="1469"/>
      <c r="AG78" s="1469"/>
      <c r="AH78" s="362"/>
      <c r="AI78" s="362"/>
      <c r="AJ78" s="363"/>
      <c r="AK78" s="362"/>
    </row>
    <row r="79" spans="1:37" ht="15" customHeight="1" x14ac:dyDescent="0.2">
      <c r="B79" s="2624" t="s">
        <v>41</v>
      </c>
      <c r="C79" s="1876"/>
      <c r="D79" s="1876">
        <v>10250</v>
      </c>
      <c r="E79" s="1877">
        <v>-218.59200000000001</v>
      </c>
      <c r="F79" s="1877">
        <v>0</v>
      </c>
      <c r="G79" s="1877">
        <v>0</v>
      </c>
      <c r="H79" s="1877">
        <v>0</v>
      </c>
      <c r="I79" s="1877">
        <v>107.94818287037037</v>
      </c>
      <c r="J79" s="1877">
        <v>-693</v>
      </c>
      <c r="K79" s="1877">
        <v>1650</v>
      </c>
      <c r="L79" s="1876">
        <v>10880.459817129629</v>
      </c>
      <c r="M79" s="1876">
        <v>10943.204699999998</v>
      </c>
      <c r="N79" s="1877">
        <v>62.744882870369111</v>
      </c>
      <c r="O79" s="1876"/>
      <c r="P79" s="1877">
        <v>-693.2426000000014</v>
      </c>
      <c r="Q79" s="187"/>
      <c r="R79" s="2955" t="s">
        <v>41</v>
      </c>
      <c r="S79" s="2956"/>
      <c r="T79" s="2956"/>
      <c r="U79" s="2956"/>
      <c r="V79" s="1468"/>
      <c r="W79" s="1469">
        <v>26.482785228976439</v>
      </c>
      <c r="X79" s="1469">
        <v>135</v>
      </c>
      <c r="Y79" s="1469">
        <v>2.648278522897644E-2</v>
      </c>
      <c r="Z79" s="1469">
        <v>7.9283932716105339</v>
      </c>
      <c r="AA79" s="1470">
        <v>127.09808951361845</v>
      </c>
      <c r="AB79" s="1470">
        <v>128.994</v>
      </c>
      <c r="AC79" s="1469">
        <v>1.8959104863815526</v>
      </c>
      <c r="AD79" s="1469">
        <v>-0.36700000000001864</v>
      </c>
      <c r="AE79" s="1470">
        <v>129</v>
      </c>
      <c r="AF79" s="1469">
        <v>135.011</v>
      </c>
      <c r="AG79" s="1469">
        <v>6.0109999999999957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2624" t="s">
        <v>39</v>
      </c>
      <c r="C80" s="1876">
        <v>11</v>
      </c>
      <c r="D80" s="1876">
        <v>9940</v>
      </c>
      <c r="E80" s="1877">
        <v>-173.80099999999999</v>
      </c>
      <c r="F80" s="1877">
        <v>0</v>
      </c>
      <c r="G80" s="1877">
        <v>0</v>
      </c>
      <c r="H80" s="1877">
        <v>0</v>
      </c>
      <c r="I80" s="1877">
        <v>83.665428240740738</v>
      </c>
      <c r="J80" s="1877">
        <v>0</v>
      </c>
      <c r="K80" s="1877">
        <v>280</v>
      </c>
      <c r="L80" s="1876">
        <v>9962.5335717592607</v>
      </c>
      <c r="M80" s="1876">
        <v>10069.851199999999</v>
      </c>
      <c r="N80" s="1877">
        <v>107.31762824073849</v>
      </c>
      <c r="O80" s="1876">
        <v>11</v>
      </c>
      <c r="P80" s="1877">
        <v>-49.492799999999988</v>
      </c>
      <c r="Q80" s="187"/>
      <c r="R80" s="2955" t="s">
        <v>39</v>
      </c>
      <c r="S80" s="2956"/>
      <c r="T80" s="2956"/>
      <c r="U80" s="2956"/>
      <c r="V80" s="1468">
        <v>11</v>
      </c>
      <c r="W80" s="1469">
        <v>-738.06078486078502</v>
      </c>
      <c r="X80" s="1469">
        <v>50.4</v>
      </c>
      <c r="Y80" s="1469">
        <v>-0.73806078486078497</v>
      </c>
      <c r="Z80" s="1469">
        <v>0.77445499991809386</v>
      </c>
      <c r="AA80" s="1470">
        <v>48.887484215221122</v>
      </c>
      <c r="AB80" s="1470">
        <v>50.000999999999998</v>
      </c>
      <c r="AC80" s="1469">
        <v>1.1135157847788761</v>
      </c>
      <c r="AD80" s="1469">
        <v>1.0029000000000039</v>
      </c>
      <c r="AE80" s="1470"/>
      <c r="AF80" s="1469"/>
      <c r="AG80" s="1469"/>
      <c r="AH80" s="2952" t="s">
        <v>384</v>
      </c>
      <c r="AI80" s="2954" t="s">
        <v>384</v>
      </c>
      <c r="AJ80" s="2625" t="s">
        <v>371</v>
      </c>
      <c r="AK80" s="2623">
        <v>131.40199999999999</v>
      </c>
    </row>
    <row r="81" spans="1:37" ht="15.75" customHeight="1" thickBot="1" x14ac:dyDescent="0.25">
      <c r="A81" s="137"/>
      <c r="B81" s="2624" t="s">
        <v>39</v>
      </c>
      <c r="C81" s="1876">
        <v>13</v>
      </c>
      <c r="D81" s="1876">
        <v>15670</v>
      </c>
      <c r="E81" s="1877">
        <v>64.741</v>
      </c>
      <c r="F81" s="1877">
        <v>0</v>
      </c>
      <c r="G81" s="1877">
        <v>0</v>
      </c>
      <c r="H81" s="1877">
        <v>0</v>
      </c>
      <c r="I81" s="1877">
        <v>26.455983796296302</v>
      </c>
      <c r="J81" s="1877">
        <v>0</v>
      </c>
      <c r="K81" s="1877">
        <v>0</v>
      </c>
      <c r="L81" s="1876">
        <v>15708.285016203703</v>
      </c>
      <c r="M81" s="1876">
        <v>15898.725999999999</v>
      </c>
      <c r="N81" s="1877">
        <v>190.44098379629577</v>
      </c>
      <c r="O81" s="1876">
        <v>13</v>
      </c>
      <c r="P81" s="1877">
        <v>50.068500000001222</v>
      </c>
      <c r="Q81" s="187"/>
      <c r="R81" s="2955" t="s">
        <v>39</v>
      </c>
      <c r="S81" s="2956"/>
      <c r="T81" s="2956"/>
      <c r="U81" s="2956"/>
      <c r="V81" s="1468">
        <v>13</v>
      </c>
      <c r="W81" s="1469">
        <v>142.10369862801062</v>
      </c>
      <c r="X81" s="1469">
        <v>70.5</v>
      </c>
      <c r="Y81" s="1469">
        <v>0.14210369862801062</v>
      </c>
      <c r="Z81" s="182">
        <v>2.1573922012029942E-2</v>
      </c>
      <c r="AA81" s="1470">
        <v>70.620529776615982</v>
      </c>
      <c r="AB81" s="1470">
        <v>68.893000000000001</v>
      </c>
      <c r="AC81" s="1469">
        <v>-1.7275297766159809</v>
      </c>
      <c r="AD81" s="182">
        <v>9.1000000000008185E-2</v>
      </c>
      <c r="AE81" s="1470"/>
      <c r="AF81" s="1469"/>
      <c r="AG81" s="1469"/>
      <c r="AH81" s="2897"/>
      <c r="AI81" s="2938"/>
      <c r="AJ81" s="360"/>
      <c r="AK81" s="1878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6550.2604999999985</v>
      </c>
      <c r="N82" s="157">
        <v>60.260499999998501</v>
      </c>
      <c r="O82" s="153">
        <v>15</v>
      </c>
      <c r="P82" s="157">
        <v>5.5069999999986976</v>
      </c>
      <c r="Q82" s="187"/>
      <c r="R82" s="2908" t="s">
        <v>39</v>
      </c>
      <c r="S82" s="2949"/>
      <c r="T82" s="2949"/>
      <c r="U82" s="294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40.774000000000001</v>
      </c>
      <c r="AC82" s="1469">
        <v>-0.81050759372303816</v>
      </c>
      <c r="AD82" s="182">
        <v>-0.21099999999999852</v>
      </c>
      <c r="AE82" s="185">
        <v>250.49</v>
      </c>
      <c r="AF82" s="1469">
        <v>257.60000000000002</v>
      </c>
      <c r="AG82" s="1469">
        <v>7.1100000000000136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134.22499999999997</v>
      </c>
      <c r="F83" s="150">
        <v>0</v>
      </c>
      <c r="G83" s="150">
        <v>0</v>
      </c>
      <c r="H83" s="150">
        <v>0</v>
      </c>
      <c r="I83" s="150">
        <v>462.03355324074073</v>
      </c>
      <c r="J83" s="150">
        <v>-693</v>
      </c>
      <c r="K83" s="150">
        <v>2435</v>
      </c>
      <c r="L83" s="285">
        <v>64694.191446759258</v>
      </c>
      <c r="M83" s="285">
        <v>64691.417399999998</v>
      </c>
      <c r="N83" s="150">
        <v>-2.7740467592657296</v>
      </c>
      <c r="O83" s="285" t="s">
        <v>40</v>
      </c>
      <c r="P83" s="150">
        <v>-730.89114999999583</v>
      </c>
      <c r="Q83" s="187"/>
      <c r="R83" s="2905" t="s">
        <v>40</v>
      </c>
      <c r="S83" s="2906"/>
      <c r="T83" s="2906"/>
      <c r="U83" s="2907"/>
      <c r="V83" s="179"/>
      <c r="W83" s="180">
        <v>1775.3390971539484</v>
      </c>
      <c r="X83" s="180">
        <v>391.59999999999997</v>
      </c>
      <c r="Y83" s="180">
        <v>1.7753390971539484</v>
      </c>
      <c r="Z83" s="180">
        <v>20.571112829196274</v>
      </c>
      <c r="AA83" s="180">
        <v>372.80422626795769</v>
      </c>
      <c r="AB83" s="180">
        <v>374.38199999999995</v>
      </c>
      <c r="AC83" s="180">
        <v>1.5777737320423242</v>
      </c>
      <c r="AD83" s="180">
        <v>-2.0330999999999904</v>
      </c>
      <c r="AE83" s="180">
        <v>379.49</v>
      </c>
      <c r="AF83" s="180">
        <v>392.61099999999999</v>
      </c>
      <c r="AG83" s="180">
        <v>13.120999999999981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2624" t="s">
        <v>43</v>
      </c>
      <c r="C84" s="1876">
        <v>1</v>
      </c>
      <c r="D84" s="1876">
        <v>2810</v>
      </c>
      <c r="E84" s="1877">
        <v>130</v>
      </c>
      <c r="F84" s="1877">
        <v>0</v>
      </c>
      <c r="G84" s="1877">
        <v>130</v>
      </c>
      <c r="H84" s="1877">
        <v>0</v>
      </c>
      <c r="I84" s="1877">
        <v>0</v>
      </c>
      <c r="J84" s="1877">
        <v>0</v>
      </c>
      <c r="K84" s="1877">
        <v>315</v>
      </c>
      <c r="L84" s="1876">
        <v>3385</v>
      </c>
      <c r="M84" s="1876">
        <v>3489.1080000000002</v>
      </c>
      <c r="N84" s="1877">
        <v>104.10800000000017</v>
      </c>
      <c r="O84" s="1876">
        <v>1</v>
      </c>
      <c r="P84" s="1877">
        <v>58.700000000000728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1469">
        <v>1.7069960477123016</v>
      </c>
      <c r="Z84" s="182">
        <v>0</v>
      </c>
      <c r="AA84" s="267">
        <v>14.206996047712302</v>
      </c>
      <c r="AB84" s="267">
        <v>13.965</v>
      </c>
      <c r="AC84" s="1469">
        <v>-0.24199604771230199</v>
      </c>
      <c r="AD84" s="182">
        <v>-0.97499999999999964</v>
      </c>
      <c r="AE84" s="267"/>
      <c r="AF84" s="1469"/>
      <c r="AG84" s="1469"/>
      <c r="AH84" s="2952" t="s">
        <v>337</v>
      </c>
      <c r="AI84" s="2954" t="s">
        <v>337</v>
      </c>
      <c r="AJ84" s="2622" t="s">
        <v>337</v>
      </c>
      <c r="AK84" s="2623">
        <v>3.0047609999999998</v>
      </c>
    </row>
    <row r="85" spans="1:37" x14ac:dyDescent="0.2">
      <c r="B85" s="2624" t="s">
        <v>43</v>
      </c>
      <c r="C85" s="1876">
        <v>2</v>
      </c>
      <c r="D85" s="1876">
        <v>4190</v>
      </c>
      <c r="E85" s="1877">
        <v>0</v>
      </c>
      <c r="F85" s="1877">
        <v>0</v>
      </c>
      <c r="G85" s="1877">
        <v>0</v>
      </c>
      <c r="H85" s="1877">
        <v>0</v>
      </c>
      <c r="I85" s="1877">
        <v>0</v>
      </c>
      <c r="J85" s="1877">
        <v>0</v>
      </c>
      <c r="K85" s="1877">
        <v>377</v>
      </c>
      <c r="L85" s="1876">
        <v>4567</v>
      </c>
      <c r="M85" s="1876">
        <v>4512.4088000000002</v>
      </c>
      <c r="N85" s="1877">
        <v>-54.591199999999844</v>
      </c>
      <c r="O85" s="1876">
        <v>2</v>
      </c>
      <c r="P85" s="1877">
        <v>16.287200000000666</v>
      </c>
      <c r="Q85" s="187"/>
      <c r="R85" s="2955" t="s">
        <v>43</v>
      </c>
      <c r="S85" s="2956"/>
      <c r="T85" s="2956"/>
      <c r="U85" s="2956"/>
      <c r="V85" s="1468">
        <v>2</v>
      </c>
      <c r="W85" s="1469">
        <v>0</v>
      </c>
      <c r="X85" s="1469">
        <v>2.4</v>
      </c>
      <c r="Y85" s="1469">
        <v>0</v>
      </c>
      <c r="Z85" s="182">
        <v>0</v>
      </c>
      <c r="AA85" s="1470">
        <v>2.4</v>
      </c>
      <c r="AB85" s="1470">
        <v>3.0220000000000002</v>
      </c>
      <c r="AC85" s="1469">
        <v>0.62200000000000033</v>
      </c>
      <c r="AD85" s="182">
        <v>1.165</v>
      </c>
      <c r="AE85" s="1470"/>
      <c r="AF85" s="1469"/>
      <c r="AG85" s="1469"/>
      <c r="AH85" s="2952" t="s">
        <v>338</v>
      </c>
      <c r="AI85" s="2954" t="s">
        <v>338</v>
      </c>
      <c r="AJ85" s="2622" t="s">
        <v>338</v>
      </c>
      <c r="AK85" s="2623">
        <v>1.9271160000000001</v>
      </c>
    </row>
    <row r="86" spans="1:37" x14ac:dyDescent="0.2">
      <c r="B86" s="2624" t="s">
        <v>43</v>
      </c>
      <c r="C86" s="1876">
        <v>3</v>
      </c>
      <c r="D86" s="1876">
        <v>6650</v>
      </c>
      <c r="E86" s="1877">
        <v>-26.543999999999997</v>
      </c>
      <c r="F86" s="1877">
        <v>0</v>
      </c>
      <c r="G86" s="1877">
        <v>70</v>
      </c>
      <c r="H86" s="1877">
        <v>0</v>
      </c>
      <c r="I86" s="1877">
        <v>155.80651620370369</v>
      </c>
      <c r="J86" s="1877">
        <v>0</v>
      </c>
      <c r="K86" s="1877">
        <v>0</v>
      </c>
      <c r="L86" s="1876">
        <v>6537.6494837962964</v>
      </c>
      <c r="M86" s="1876">
        <v>6460.0040000000008</v>
      </c>
      <c r="N86" s="1877">
        <v>-77.645483796295593</v>
      </c>
      <c r="O86" s="1876">
        <v>3</v>
      </c>
      <c r="P86" s="1877">
        <v>-37.211999999999534</v>
      </c>
      <c r="Q86" s="187"/>
      <c r="R86" s="2955" t="s">
        <v>43</v>
      </c>
      <c r="S86" s="2956"/>
      <c r="T86" s="2956"/>
      <c r="U86" s="2956"/>
      <c r="V86" s="1468">
        <v>3</v>
      </c>
      <c r="W86" s="1469">
        <v>-414.02898813298327</v>
      </c>
      <c r="X86" s="1469">
        <v>23.5</v>
      </c>
      <c r="Y86" s="1469">
        <v>-0.41402898813298328</v>
      </c>
      <c r="Z86" s="182">
        <v>0.42756935826725684</v>
      </c>
      <c r="AA86" s="1470">
        <v>22.658401653599761</v>
      </c>
      <c r="AB86" s="1470">
        <v>18.46</v>
      </c>
      <c r="AC86" s="1469">
        <v>-4.1984016535997597</v>
      </c>
      <c r="AD86" s="182">
        <v>2.1439999999999984</v>
      </c>
      <c r="AE86" s="1470"/>
      <c r="AF86" s="1469"/>
      <c r="AG86" s="1469"/>
      <c r="AH86" s="2952" t="s">
        <v>356</v>
      </c>
      <c r="AI86" s="2954" t="s">
        <v>356</v>
      </c>
      <c r="AJ86" s="2625" t="s">
        <v>356</v>
      </c>
      <c r="AK86" s="2623">
        <v>4.9318770000000001</v>
      </c>
    </row>
    <row r="87" spans="1:37" ht="15.75" customHeight="1" thickBot="1" x14ac:dyDescent="0.25">
      <c r="B87" s="2624" t="s">
        <v>43</v>
      </c>
      <c r="C87" s="1876" t="s">
        <v>44</v>
      </c>
      <c r="D87" s="1876">
        <v>5400</v>
      </c>
      <c r="E87" s="1877">
        <v>-217.512</v>
      </c>
      <c r="F87" s="1877">
        <v>0</v>
      </c>
      <c r="G87" s="1877">
        <v>0</v>
      </c>
      <c r="H87" s="1877">
        <v>0</v>
      </c>
      <c r="I87" s="1877">
        <v>46.193958333333327</v>
      </c>
      <c r="J87" s="1877">
        <v>-10.5</v>
      </c>
      <c r="K87" s="1877">
        <v>462</v>
      </c>
      <c r="L87" s="1876">
        <v>5587.794041666667</v>
      </c>
      <c r="M87" s="1876">
        <v>5574.0673000000006</v>
      </c>
      <c r="N87" s="1877">
        <v>-13.726741666666385</v>
      </c>
      <c r="O87" s="1876" t="s">
        <v>44</v>
      </c>
      <c r="P87" s="1877">
        <v>64.139900000000125</v>
      </c>
      <c r="Q87" s="187"/>
      <c r="R87" s="2955" t="s">
        <v>43</v>
      </c>
      <c r="S87" s="2956"/>
      <c r="T87" s="2956"/>
      <c r="U87" s="2956"/>
      <c r="V87" s="1468" t="s">
        <v>44</v>
      </c>
      <c r="W87" s="1469">
        <v>-222.05475907182222</v>
      </c>
      <c r="X87" s="1469">
        <v>41.6</v>
      </c>
      <c r="Y87" s="1469">
        <v>-0.22205475907182221</v>
      </c>
      <c r="Z87" s="182">
        <v>0</v>
      </c>
      <c r="AA87" s="1470">
        <v>41.377945240928177</v>
      </c>
      <c r="AB87" s="1470">
        <v>37.853999999999999</v>
      </c>
      <c r="AC87" s="1469">
        <v>-3.5239452409281782</v>
      </c>
      <c r="AD87" s="182">
        <v>0.27700000000000102</v>
      </c>
      <c r="AE87" s="1470">
        <v>77</v>
      </c>
      <c r="AF87" s="1469">
        <v>76.491</v>
      </c>
      <c r="AG87" s="1469">
        <v>-0.50900000000000034</v>
      </c>
      <c r="AH87" s="2915" t="s">
        <v>36</v>
      </c>
      <c r="AI87" s="2939" t="s">
        <v>36</v>
      </c>
      <c r="AJ87" s="366" t="s">
        <v>36</v>
      </c>
      <c r="AK87" s="1878">
        <v>0.68987700000000007</v>
      </c>
    </row>
    <row r="88" spans="1:37" ht="13.5" thickBot="1" x14ac:dyDescent="0.25">
      <c r="B88" s="2624" t="s">
        <v>45</v>
      </c>
      <c r="C88" s="1876" t="s">
        <v>46</v>
      </c>
      <c r="D88" s="1876">
        <v>5450</v>
      </c>
      <c r="E88" s="1877">
        <v>55.646000000000001</v>
      </c>
      <c r="F88" s="1877">
        <v>0</v>
      </c>
      <c r="G88" s="1877">
        <v>0</v>
      </c>
      <c r="H88" s="1877">
        <v>0</v>
      </c>
      <c r="I88" s="1877">
        <v>3.8263541666666701</v>
      </c>
      <c r="J88" s="1877">
        <v>0</v>
      </c>
      <c r="K88" s="1877">
        <v>0</v>
      </c>
      <c r="L88" s="1876">
        <v>5501.8196458333332</v>
      </c>
      <c r="M88" s="1876">
        <v>5520</v>
      </c>
      <c r="N88" s="1877">
        <v>18.180354166666802</v>
      </c>
      <c r="O88" s="1876" t="s">
        <v>46</v>
      </c>
      <c r="P88" s="1877">
        <v>99</v>
      </c>
      <c r="Q88" s="187"/>
      <c r="R88" s="2955" t="s">
        <v>45</v>
      </c>
      <c r="S88" s="2956"/>
      <c r="T88" s="2956"/>
      <c r="U88" s="2956"/>
      <c r="V88" s="1468" t="s">
        <v>46</v>
      </c>
      <c r="W88" s="1469">
        <v>-876.09767526179769</v>
      </c>
      <c r="X88" s="1469">
        <v>80.5</v>
      </c>
      <c r="Y88" s="1469">
        <v>-0.87609767526179771</v>
      </c>
      <c r="Z88" s="1469">
        <v>6.0236880314095527E-2</v>
      </c>
      <c r="AA88" s="1470">
        <v>79.563665444424103</v>
      </c>
      <c r="AB88" s="1470">
        <v>71.531999999999996</v>
      </c>
      <c r="AC88" s="1469">
        <v>-8.0316654444241067</v>
      </c>
      <c r="AD88" s="1469">
        <v>0.44899999999999807</v>
      </c>
      <c r="AE88" s="1470">
        <v>76.405000000000001</v>
      </c>
      <c r="AF88" s="1469">
        <v>74.332999999999998</v>
      </c>
      <c r="AG88" s="1469">
        <v>-2.0720000000000027</v>
      </c>
      <c r="AH88" s="362"/>
      <c r="AI88" s="362"/>
      <c r="AJ88" s="363"/>
      <c r="AK88" s="362"/>
    </row>
    <row r="89" spans="1:37" ht="15" customHeight="1" x14ac:dyDescent="0.2">
      <c r="B89" s="2624" t="s">
        <v>48</v>
      </c>
      <c r="C89" s="1876">
        <v>4</v>
      </c>
      <c r="D89" s="1876">
        <v>8400</v>
      </c>
      <c r="E89" s="1877">
        <v>-18.034000000000006</v>
      </c>
      <c r="F89" s="1877">
        <v>0</v>
      </c>
      <c r="G89" s="1877">
        <v>0</v>
      </c>
      <c r="H89" s="1877">
        <v>0</v>
      </c>
      <c r="I89" s="1877">
        <v>8.3506944444444393</v>
      </c>
      <c r="J89" s="1877">
        <v>0</v>
      </c>
      <c r="K89" s="1877">
        <v>136</v>
      </c>
      <c r="L89" s="1876">
        <v>8509.6153055555551</v>
      </c>
      <c r="M89" s="1876">
        <v>8557.6545999999998</v>
      </c>
      <c r="N89" s="1877">
        <v>48.039294444444749</v>
      </c>
      <c r="O89" s="1876">
        <v>4</v>
      </c>
      <c r="P89" s="1877">
        <v>133.97979999999916</v>
      </c>
      <c r="Q89" s="187"/>
      <c r="R89" s="2955" t="s">
        <v>48</v>
      </c>
      <c r="S89" s="2956"/>
      <c r="T89" s="2956"/>
      <c r="U89" s="2956"/>
      <c r="V89" s="1468">
        <v>4</v>
      </c>
      <c r="W89" s="1469">
        <v>46.453807390817452</v>
      </c>
      <c r="X89" s="1469">
        <v>22</v>
      </c>
      <c r="Y89" s="1469">
        <v>4.6453807390817455E-2</v>
      </c>
      <c r="Z89" s="1469">
        <v>2.3373991642818621E-2</v>
      </c>
      <c r="AA89" s="1470">
        <v>22.023079815748002</v>
      </c>
      <c r="AB89" s="1470">
        <v>21.888999999999999</v>
      </c>
      <c r="AC89" s="1469">
        <v>-0.13407981574800232</v>
      </c>
      <c r="AD89" s="1469">
        <v>-1.0130000000000017</v>
      </c>
      <c r="AE89" s="1470"/>
      <c r="AF89" s="1469"/>
      <c r="AG89" s="1469"/>
      <c r="AH89" s="2913" t="s">
        <v>349</v>
      </c>
      <c r="AI89" s="2917" t="s">
        <v>349</v>
      </c>
      <c r="AJ89" s="358" t="s">
        <v>349</v>
      </c>
      <c r="AK89" s="365">
        <v>76.355999999999995</v>
      </c>
    </row>
    <row r="90" spans="1:37" x14ac:dyDescent="0.2">
      <c r="B90" s="2624" t="s">
        <v>48</v>
      </c>
      <c r="C90" s="1876">
        <v>6</v>
      </c>
      <c r="D90" s="1876">
        <v>9600</v>
      </c>
      <c r="E90" s="1877">
        <v>0</v>
      </c>
      <c r="F90" s="1877">
        <v>0</v>
      </c>
      <c r="G90" s="1877">
        <v>0</v>
      </c>
      <c r="H90" s="1877">
        <v>0</v>
      </c>
      <c r="I90" s="1877">
        <v>165.01249999999999</v>
      </c>
      <c r="J90" s="1877">
        <v>0</v>
      </c>
      <c r="K90" s="1877">
        <v>0</v>
      </c>
      <c r="L90" s="1876">
        <v>9434.9874999999993</v>
      </c>
      <c r="M90" s="1876">
        <v>9566.8985999999986</v>
      </c>
      <c r="N90" s="1877">
        <v>131.91109999999935</v>
      </c>
      <c r="O90" s="1876">
        <v>6</v>
      </c>
      <c r="P90" s="1877">
        <v>181.94419999999809</v>
      </c>
      <c r="Q90" s="187"/>
      <c r="R90" s="2955" t="s">
        <v>48</v>
      </c>
      <c r="S90" s="2956"/>
      <c r="T90" s="2956"/>
      <c r="U90" s="2956"/>
      <c r="V90" s="1468">
        <v>6</v>
      </c>
      <c r="W90" s="1469">
        <v>0</v>
      </c>
      <c r="X90" s="1469">
        <v>10</v>
      </c>
      <c r="Y90" s="1469">
        <v>0</v>
      </c>
      <c r="Z90" s="182">
        <v>4.5041526924022017E-2</v>
      </c>
      <c r="AA90" s="1470">
        <v>9.9549584730759779</v>
      </c>
      <c r="AB90" s="1470">
        <v>12.674999999999999</v>
      </c>
      <c r="AC90" s="1469">
        <v>2.720041526924021</v>
      </c>
      <c r="AD90" s="182">
        <v>-1.9499999999999993</v>
      </c>
      <c r="AE90" s="1470">
        <v>30</v>
      </c>
      <c r="AF90" s="1469">
        <v>34.212000000000003</v>
      </c>
      <c r="AG90" s="1469">
        <v>4.2120000000000033</v>
      </c>
      <c r="AH90" s="2952" t="s">
        <v>337</v>
      </c>
      <c r="AI90" s="2954" t="s">
        <v>337</v>
      </c>
      <c r="AJ90" s="2622" t="s">
        <v>337</v>
      </c>
      <c r="AK90" s="2623">
        <v>53.479993300000004</v>
      </c>
    </row>
    <row r="91" spans="1:37" x14ac:dyDescent="0.2">
      <c r="B91" s="2624" t="s">
        <v>49</v>
      </c>
      <c r="C91" s="1876"/>
      <c r="D91" s="1876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6.2</v>
      </c>
      <c r="J91" s="155">
        <v>0</v>
      </c>
      <c r="K91" s="155">
        <v>456</v>
      </c>
      <c r="L91" s="1876">
        <v>2319.8000000000002</v>
      </c>
      <c r="M91" s="1876">
        <v>2364</v>
      </c>
      <c r="N91" s="155">
        <v>44.199999999999818</v>
      </c>
      <c r="O91" s="1876" t="s">
        <v>50</v>
      </c>
      <c r="P91" s="155">
        <v>-13.800000000000182</v>
      </c>
      <c r="Q91" s="187"/>
      <c r="R91" s="2955" t="s">
        <v>49</v>
      </c>
      <c r="S91" s="2956"/>
      <c r="T91" s="2956"/>
      <c r="U91" s="2956"/>
      <c r="V91" s="1468"/>
      <c r="W91" s="1469">
        <v>0</v>
      </c>
      <c r="X91" s="1469">
        <v>7.5</v>
      </c>
      <c r="Y91" s="1469">
        <v>0</v>
      </c>
      <c r="Z91" s="182">
        <v>2.5089515392116426E-2</v>
      </c>
      <c r="AA91" s="1470">
        <v>7.474910484607884</v>
      </c>
      <c r="AB91" s="1470">
        <v>8.6280000000000001</v>
      </c>
      <c r="AC91" s="1469">
        <v>1.1530895153921161</v>
      </c>
      <c r="AD91" s="1469">
        <v>-5.0000000000007816E-3</v>
      </c>
      <c r="AE91" s="1470">
        <v>8.31</v>
      </c>
      <c r="AF91" s="1469">
        <v>8.657</v>
      </c>
      <c r="AG91" s="1469">
        <v>0.34699999999999953</v>
      </c>
      <c r="AH91" s="2952" t="s">
        <v>338</v>
      </c>
      <c r="AI91" s="2954" t="s">
        <v>338</v>
      </c>
      <c r="AJ91" s="2622" t="s">
        <v>338</v>
      </c>
      <c r="AK91" s="2623">
        <v>35.037512</v>
      </c>
    </row>
    <row r="92" spans="1:37" ht="13.5" thickBot="1" x14ac:dyDescent="0.25">
      <c r="B92" s="2624" t="s">
        <v>51</v>
      </c>
      <c r="C92" s="1876"/>
      <c r="D92" s="1876">
        <v>6300</v>
      </c>
      <c r="E92" s="1877">
        <v>0</v>
      </c>
      <c r="F92" s="1877">
        <v>0</v>
      </c>
      <c r="G92" s="1877">
        <v>0</v>
      </c>
      <c r="H92" s="1877">
        <v>0</v>
      </c>
      <c r="I92" s="1877">
        <v>4.5207523148148097</v>
      </c>
      <c r="J92" s="1877">
        <v>0</v>
      </c>
      <c r="K92" s="1877">
        <v>248</v>
      </c>
      <c r="L92" s="1876">
        <v>6543.4792476851853</v>
      </c>
      <c r="M92" s="1876">
        <v>6755.8209999999999</v>
      </c>
      <c r="N92" s="1877">
        <v>212.34175231481458</v>
      </c>
      <c r="O92" s="1876" t="s">
        <v>52</v>
      </c>
      <c r="P92" s="1877">
        <v>-92.727999999999156</v>
      </c>
      <c r="Q92" s="187"/>
      <c r="R92" s="2955" t="s">
        <v>51</v>
      </c>
      <c r="S92" s="2956"/>
      <c r="T92" s="2956"/>
      <c r="U92" s="2956"/>
      <c r="V92" s="1468"/>
      <c r="W92" s="1469">
        <v>0</v>
      </c>
      <c r="X92" s="1469">
        <v>42</v>
      </c>
      <c r="Y92" s="1469">
        <v>0</v>
      </c>
      <c r="Z92" s="182">
        <v>0.66939136903851537</v>
      </c>
      <c r="AA92" s="1470">
        <v>41.330608630961486</v>
      </c>
      <c r="AB92" s="1470">
        <v>46.137999999999998</v>
      </c>
      <c r="AC92" s="1469">
        <v>4.8073913690385126</v>
      </c>
      <c r="AD92" s="182">
        <v>-0.70899999999999608</v>
      </c>
      <c r="AE92" s="1470">
        <v>42</v>
      </c>
      <c r="AF92" s="1469">
        <v>48.423000000000002</v>
      </c>
      <c r="AG92" s="1469">
        <v>6.4230000000000018</v>
      </c>
      <c r="AH92" s="2952" t="s">
        <v>357</v>
      </c>
      <c r="AI92" s="2954" t="s">
        <v>357</v>
      </c>
      <c r="AJ92" s="2625" t="s">
        <v>357</v>
      </c>
      <c r="AK92" s="2623">
        <v>88.51750530000001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-76.444000000000003</v>
      </c>
      <c r="F93" s="150">
        <v>0</v>
      </c>
      <c r="G93" s="150">
        <v>200</v>
      </c>
      <c r="H93" s="150">
        <v>0</v>
      </c>
      <c r="I93" s="150">
        <v>389.91077546296287</v>
      </c>
      <c r="J93" s="150">
        <v>-10.5</v>
      </c>
      <c r="K93" s="150">
        <v>1994</v>
      </c>
      <c r="L93" s="285">
        <v>52387.145224537046</v>
      </c>
      <c r="M93" s="285">
        <v>52799.962299999999</v>
      </c>
      <c r="N93" s="150">
        <v>412.81707546296366</v>
      </c>
      <c r="O93" s="285" t="s">
        <v>47</v>
      </c>
      <c r="P93" s="150">
        <v>410.31109999999171</v>
      </c>
      <c r="Q93" s="187"/>
      <c r="R93" s="2905" t="s">
        <v>47</v>
      </c>
      <c r="S93" s="2906"/>
      <c r="T93" s="2906"/>
      <c r="U93" s="2907"/>
      <c r="V93" s="179"/>
      <c r="W93" s="180">
        <v>241.26843263651571</v>
      </c>
      <c r="X93" s="180">
        <v>242</v>
      </c>
      <c r="Y93" s="180">
        <v>0.24126843263651571</v>
      </c>
      <c r="Z93" s="180">
        <v>1.2507026415788247</v>
      </c>
      <c r="AA93" s="180">
        <v>240.99056579105766</v>
      </c>
      <c r="AB93" s="180">
        <v>234.16300000000004</v>
      </c>
      <c r="AC93" s="180">
        <v>-6.8275657910576992</v>
      </c>
      <c r="AD93" s="180">
        <v>-0.61700000000004707</v>
      </c>
      <c r="AE93" s="180">
        <v>233.715</v>
      </c>
      <c r="AF93" s="180">
        <v>242.11600000000001</v>
      </c>
      <c r="AG93" s="180">
        <v>8.4010000000000105</v>
      </c>
      <c r="AH93" s="2957" t="s">
        <v>36</v>
      </c>
      <c r="AI93" s="2958" t="s">
        <v>36</v>
      </c>
      <c r="AJ93" s="2626" t="s">
        <v>36</v>
      </c>
      <c r="AK93" s="2623">
        <v>12.161505300000016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-114.056</v>
      </c>
      <c r="F94" s="280">
        <v>0</v>
      </c>
      <c r="G94" s="280">
        <v>200</v>
      </c>
      <c r="H94" s="280">
        <v>0</v>
      </c>
      <c r="I94" s="280">
        <v>202.00047453703701</v>
      </c>
      <c r="J94" s="280">
        <v>-10.5</v>
      </c>
      <c r="K94" s="280">
        <v>1154</v>
      </c>
      <c r="L94" s="279">
        <v>20077.443525462964</v>
      </c>
      <c r="M94" s="279">
        <v>20035.588100000001</v>
      </c>
      <c r="N94" s="280">
        <v>-41.855425462961648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1881"/>
      <c r="AI94" s="1881"/>
      <c r="AJ94" s="2622"/>
      <c r="AK94" s="2627"/>
    </row>
    <row r="95" spans="1:37" ht="13.5" hidden="1" customHeight="1" thickBot="1" x14ac:dyDescent="0.25">
      <c r="B95" s="278"/>
      <c r="C95" s="279"/>
      <c r="D95" s="279">
        <v>113950</v>
      </c>
      <c r="E95" s="280">
        <v>57.780999999999963</v>
      </c>
      <c r="F95" s="280">
        <v>0</v>
      </c>
      <c r="G95" s="280">
        <v>200</v>
      </c>
      <c r="H95" s="280">
        <v>0</v>
      </c>
      <c r="I95" s="280">
        <v>851.9443287037036</v>
      </c>
      <c r="J95" s="280">
        <v>-703.5</v>
      </c>
      <c r="K95" s="280">
        <v>4429</v>
      </c>
      <c r="L95" s="279">
        <v>117081.3366712963</v>
      </c>
      <c r="M95" s="279">
        <v>117491.37969999999</v>
      </c>
      <c r="N95" s="280">
        <v>410.04302870369793</v>
      </c>
      <c r="O95" s="279"/>
      <c r="P95" s="280">
        <v>-320.58005000001867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1881"/>
      <c r="AI95" s="1881"/>
      <c r="AJ95" s="2622"/>
      <c r="AK95" s="2627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1881"/>
      <c r="AI96" s="1881"/>
      <c r="AJ96" s="2622"/>
      <c r="AK96" s="2627"/>
    </row>
    <row r="97" spans="2:37" ht="13.5" hidden="1" customHeight="1" thickBot="1" x14ac:dyDescent="0.25">
      <c r="B97" s="278"/>
      <c r="C97" s="279"/>
      <c r="D97" s="279">
        <v>7300</v>
      </c>
      <c r="E97" s="280">
        <v>56.623999999999995</v>
      </c>
      <c r="F97" s="280">
        <v>0</v>
      </c>
      <c r="G97" s="280">
        <v>0</v>
      </c>
      <c r="H97" s="280">
        <v>0</v>
      </c>
      <c r="I97" s="280">
        <v>65.427152777777778</v>
      </c>
      <c r="J97" s="280">
        <v>0</v>
      </c>
      <c r="K97" s="280">
        <v>3424</v>
      </c>
      <c r="L97" s="279">
        <v>10715.196847222222</v>
      </c>
      <c r="M97" s="279">
        <v>10570</v>
      </c>
      <c r="N97" s="280">
        <v>-145.19684722222155</v>
      </c>
      <c r="O97" s="279"/>
      <c r="P97" s="280">
        <v>15.450999999999112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1881"/>
      <c r="AI97" s="1881"/>
      <c r="AJ97" s="2622"/>
      <c r="AK97" s="2627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56.623999999999995</v>
      </c>
      <c r="F98" s="155">
        <v>0</v>
      </c>
      <c r="G98" s="155">
        <v>0</v>
      </c>
      <c r="H98" s="155">
        <v>0</v>
      </c>
      <c r="I98" s="155">
        <v>65.427152777777778</v>
      </c>
      <c r="J98" s="155">
        <v>0</v>
      </c>
      <c r="K98" s="155">
        <v>3424</v>
      </c>
      <c r="L98" s="156">
        <v>10715.196847222222</v>
      </c>
      <c r="M98" s="156">
        <v>10570</v>
      </c>
      <c r="N98" s="155">
        <v>-145.19684722222155</v>
      </c>
      <c r="O98" s="156">
        <v>2</v>
      </c>
      <c r="P98" s="155">
        <v>15.450999999999112</v>
      </c>
      <c r="Q98" s="187"/>
      <c r="R98" s="2910" t="s">
        <v>53</v>
      </c>
      <c r="S98" s="2911"/>
      <c r="T98" s="2911"/>
      <c r="U98" s="2911"/>
      <c r="V98" s="266">
        <v>2</v>
      </c>
      <c r="W98" s="1469">
        <v>-3974.4426086374838</v>
      </c>
      <c r="X98" s="1469">
        <v>683</v>
      </c>
      <c r="Y98" s="1469">
        <v>-3.9744426086374838</v>
      </c>
      <c r="Z98" s="182">
        <v>24.211992691731574</v>
      </c>
      <c r="AA98" s="1470">
        <v>654.813564699631</v>
      </c>
      <c r="AB98" s="1470">
        <v>679.21899999999994</v>
      </c>
      <c r="AC98" s="1469">
        <v>24.405435300368936</v>
      </c>
      <c r="AD98" s="182">
        <v>-3.2240000000000464</v>
      </c>
      <c r="AE98" s="1470"/>
      <c r="AF98" s="336"/>
      <c r="AG98" s="336"/>
      <c r="AH98" s="2897" t="s">
        <v>366</v>
      </c>
      <c r="AI98" s="2938" t="s">
        <v>366</v>
      </c>
      <c r="AJ98" s="367" t="s">
        <v>366</v>
      </c>
      <c r="AK98" s="1878">
        <v>5.1130000000000004</v>
      </c>
    </row>
    <row r="99" spans="2:37" ht="13.5" thickBot="1" x14ac:dyDescent="0.25">
      <c r="B99" s="160" t="s">
        <v>53</v>
      </c>
      <c r="C99" s="1876">
        <v>3</v>
      </c>
      <c r="D99" s="1876">
        <v>7700</v>
      </c>
      <c r="E99" s="1877">
        <v>-13.108000000000004</v>
      </c>
      <c r="F99" s="1877">
        <v>0</v>
      </c>
      <c r="G99" s="1877">
        <v>100</v>
      </c>
      <c r="H99" s="1877">
        <v>42</v>
      </c>
      <c r="I99" s="1877">
        <v>32.829074074074072</v>
      </c>
      <c r="J99" s="1877">
        <v>0</v>
      </c>
      <c r="K99" s="1877">
        <v>1287</v>
      </c>
      <c r="L99" s="1876">
        <v>9083.0629259259258</v>
      </c>
      <c r="M99" s="1876">
        <v>8829.5339999999997</v>
      </c>
      <c r="N99" s="1877">
        <v>-253.52892592592616</v>
      </c>
      <c r="O99" s="1876">
        <v>3</v>
      </c>
      <c r="P99" s="1877">
        <v>117.26800000000003</v>
      </c>
      <c r="Q99" s="187"/>
      <c r="R99" s="2955" t="s">
        <v>53</v>
      </c>
      <c r="S99" s="2956"/>
      <c r="T99" s="2956"/>
      <c r="U99" s="2956"/>
      <c r="V99" s="1468">
        <v>3</v>
      </c>
      <c r="W99" s="1469">
        <v>-1564.4732554256741</v>
      </c>
      <c r="X99" s="1469">
        <v>192</v>
      </c>
      <c r="Y99" s="1469">
        <v>-1.5644732554256742</v>
      </c>
      <c r="Z99" s="182">
        <v>3.3635864437682237</v>
      </c>
      <c r="AA99" s="1470">
        <v>187.07194030080612</v>
      </c>
      <c r="AB99" s="1470">
        <v>189.322</v>
      </c>
      <c r="AC99" s="1469">
        <v>2.2500596991938835</v>
      </c>
      <c r="AD99" s="182">
        <v>0.4819999999999709</v>
      </c>
      <c r="AE99" s="1470">
        <v>913</v>
      </c>
      <c r="AF99" s="1469">
        <v>870.904</v>
      </c>
      <c r="AG99" s="1469">
        <v>-42.096000000000004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80</v>
      </c>
      <c r="H100" s="155">
        <v>0</v>
      </c>
      <c r="I100" s="155">
        <v>100.19157407407407</v>
      </c>
      <c r="J100" s="155">
        <v>0</v>
      </c>
      <c r="K100" s="155">
        <v>550</v>
      </c>
      <c r="L100" s="156">
        <v>11230.374425925927</v>
      </c>
      <c r="M100" s="156">
        <v>11200.3225</v>
      </c>
      <c r="N100" s="155">
        <v>-30.051925925927208</v>
      </c>
      <c r="O100" s="156">
        <v>1</v>
      </c>
      <c r="P100" s="155">
        <v>-36.407499999999345</v>
      </c>
      <c r="Q100" s="187"/>
      <c r="R100" s="2955" t="s">
        <v>55</v>
      </c>
      <c r="S100" s="2956"/>
      <c r="T100" s="2956"/>
      <c r="U100" s="2956"/>
      <c r="V100" s="1468">
        <v>1</v>
      </c>
      <c r="W100" s="1469">
        <v>7995.9716876479461</v>
      </c>
      <c r="X100" s="1469">
        <v>305</v>
      </c>
      <c r="Y100" s="1469">
        <v>7.9959716876479456</v>
      </c>
      <c r="Z100" s="182">
        <v>34.212977077103787</v>
      </c>
      <c r="AA100" s="1470">
        <v>278.78299461054416</v>
      </c>
      <c r="AB100" s="1470">
        <v>231.59700000000001</v>
      </c>
      <c r="AC100" s="1469">
        <v>-47.185994610544157</v>
      </c>
      <c r="AD100" s="182">
        <v>8.2199999999999704</v>
      </c>
      <c r="AE100" s="1470"/>
      <c r="AF100" s="1469"/>
      <c r="AG100" s="1469"/>
      <c r="AH100" s="2913" t="s">
        <v>339</v>
      </c>
      <c r="AI100" s="2917" t="s">
        <v>339</v>
      </c>
      <c r="AJ100" s="358" t="s">
        <v>339</v>
      </c>
      <c r="AK100" s="365">
        <v>-119.24049469999997</v>
      </c>
    </row>
    <row r="101" spans="2:37" ht="13.5" thickBot="1" x14ac:dyDescent="0.25">
      <c r="B101" s="160" t="s">
        <v>55</v>
      </c>
      <c r="C101" s="1876">
        <v>2</v>
      </c>
      <c r="D101" s="1876">
        <v>13100</v>
      </c>
      <c r="E101" s="1877">
        <v>-528.16800000000001</v>
      </c>
      <c r="F101" s="1877">
        <v>0</v>
      </c>
      <c r="G101" s="1877">
        <v>0</v>
      </c>
      <c r="H101" s="1877">
        <v>0</v>
      </c>
      <c r="I101" s="1877">
        <v>125.99842592592593</v>
      </c>
      <c r="J101" s="1877">
        <v>0</v>
      </c>
      <c r="K101" s="1877">
        <v>500</v>
      </c>
      <c r="L101" s="1876">
        <v>12945.833574074075</v>
      </c>
      <c r="M101" s="1876">
        <v>12737.916599999997</v>
      </c>
      <c r="N101" s="1877">
        <v>-207.9169740740781</v>
      </c>
      <c r="O101" s="1876">
        <v>2</v>
      </c>
      <c r="P101" s="1877">
        <v>-414.30700000000434</v>
      </c>
      <c r="Q101" s="187"/>
      <c r="R101" s="2955" t="s">
        <v>55</v>
      </c>
      <c r="S101" s="2956"/>
      <c r="T101" s="2956"/>
      <c r="U101" s="2956"/>
      <c r="V101" s="1468">
        <v>2</v>
      </c>
      <c r="W101" s="1469">
        <v>-25272.241803041485</v>
      </c>
      <c r="X101" s="1469">
        <v>750</v>
      </c>
      <c r="Y101" s="1469">
        <v>-25.272241803041485</v>
      </c>
      <c r="Z101" s="182">
        <v>15.684741431303895</v>
      </c>
      <c r="AA101" s="1470">
        <v>709.04301676565456</v>
      </c>
      <c r="AB101" s="1470">
        <v>778.58399999999995</v>
      </c>
      <c r="AC101" s="1469">
        <v>69.54098323434539</v>
      </c>
      <c r="AD101" s="182">
        <v>0</v>
      </c>
      <c r="AE101" s="1470">
        <v>912</v>
      </c>
      <c r="AF101" s="335">
        <v>1035.72</v>
      </c>
      <c r="AG101" s="335">
        <v>123.72000000000003</v>
      </c>
      <c r="AH101" s="2952" t="s">
        <v>358</v>
      </c>
      <c r="AI101" s="2954" t="s">
        <v>358</v>
      </c>
      <c r="AJ101" s="2625" t="s">
        <v>358</v>
      </c>
      <c r="AK101" s="2623">
        <v>88.51750530000001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-1034.086</v>
      </c>
      <c r="F102" s="150">
        <v>0</v>
      </c>
      <c r="G102" s="150">
        <v>180</v>
      </c>
      <c r="H102" s="150">
        <v>42</v>
      </c>
      <c r="I102" s="150">
        <v>324.44622685185186</v>
      </c>
      <c r="J102" s="150">
        <v>0</v>
      </c>
      <c r="K102" s="150">
        <v>5761</v>
      </c>
      <c r="L102" s="285">
        <v>43974.46777314815</v>
      </c>
      <c r="M102" s="285">
        <v>43337.773099999999</v>
      </c>
      <c r="N102" s="150">
        <v>-636.69467314815302</v>
      </c>
      <c r="O102" s="285" t="s">
        <v>54</v>
      </c>
      <c r="P102" s="150">
        <v>-317.99550000000454</v>
      </c>
      <c r="Q102" s="187"/>
      <c r="R102" s="2905" t="s">
        <v>54</v>
      </c>
      <c r="S102" s="2906"/>
      <c r="T102" s="2906"/>
      <c r="U102" s="2907"/>
      <c r="V102" s="179"/>
      <c r="W102" s="180">
        <v>-22815.185979456695</v>
      </c>
      <c r="X102" s="180">
        <v>1930</v>
      </c>
      <c r="Y102" s="180">
        <v>-22.815185979456697</v>
      </c>
      <c r="Z102" s="180">
        <v>77.473297643907472</v>
      </c>
      <c r="AA102" s="180">
        <v>1829.7115163766357</v>
      </c>
      <c r="AB102" s="180">
        <v>1878.7219999999998</v>
      </c>
      <c r="AC102" s="180">
        <v>49.010483623364053</v>
      </c>
      <c r="AD102" s="180">
        <v>5.4780000000000655</v>
      </c>
      <c r="AE102" s="180">
        <v>1825</v>
      </c>
      <c r="AF102" s="342">
        <v>1906.624</v>
      </c>
      <c r="AG102" s="342">
        <v>81.624000000000024</v>
      </c>
      <c r="AH102" s="2952" t="s">
        <v>340</v>
      </c>
      <c r="AI102" s="2954" t="s">
        <v>340</v>
      </c>
      <c r="AJ102" s="368" t="s">
        <v>340</v>
      </c>
      <c r="AK102" s="2623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-976.30500000000006</v>
      </c>
      <c r="F103" s="163">
        <v>0</v>
      </c>
      <c r="G103" s="163">
        <v>380</v>
      </c>
      <c r="H103" s="163">
        <v>42</v>
      </c>
      <c r="I103" s="163">
        <v>1176.3905555555555</v>
      </c>
      <c r="J103" s="163">
        <v>-703.5</v>
      </c>
      <c r="K103" s="163">
        <v>10190</v>
      </c>
      <c r="L103" s="163">
        <v>161055.80444444445</v>
      </c>
      <c r="M103" s="163">
        <v>160829.15279999998</v>
      </c>
      <c r="N103" s="167">
        <v>-226.65164444445509</v>
      </c>
      <c r="O103" s="318" t="s">
        <v>283</v>
      </c>
      <c r="P103" s="167">
        <v>-638.57555000000866</v>
      </c>
      <c r="Q103" s="187"/>
      <c r="R103" s="2890" t="s">
        <v>283</v>
      </c>
      <c r="S103" s="2891"/>
      <c r="T103" s="2891"/>
      <c r="U103" s="2892"/>
      <c r="V103" s="181"/>
      <c r="W103" s="181">
        <v>-20798.578449666231</v>
      </c>
      <c r="X103" s="181">
        <v>2563.6</v>
      </c>
      <c r="Y103" s="181">
        <v>-20.79857844966623</v>
      </c>
      <c r="Z103" s="181">
        <v>99.295113114682579</v>
      </c>
      <c r="AA103" s="181">
        <v>2443.5063084356511</v>
      </c>
      <c r="AB103" s="181">
        <v>2487.2669999999998</v>
      </c>
      <c r="AC103" s="181">
        <v>43.760691564348676</v>
      </c>
      <c r="AD103" s="181">
        <v>2.827900000000227</v>
      </c>
      <c r="AE103" s="181">
        <v>2438.2049999999999</v>
      </c>
      <c r="AF103" s="2596">
        <v>2541.3510000000001</v>
      </c>
      <c r="AG103" s="2596">
        <v>103.14600000000019</v>
      </c>
      <c r="AH103" s="2952" t="s">
        <v>341</v>
      </c>
      <c r="AI103" s="2954" t="s">
        <v>341</v>
      </c>
      <c r="AJ103" s="2622" t="s">
        <v>341</v>
      </c>
      <c r="AK103" s="2627">
        <v>-18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10200.299999999999</v>
      </c>
      <c r="N104" s="293">
        <v>-3.7319999999999709</v>
      </c>
      <c r="O104" s="292">
        <v>1</v>
      </c>
      <c r="P104" s="293">
        <v>503.85000000000036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1469">
        <v>0.34560292916705049</v>
      </c>
      <c r="Z104" s="182">
        <v>4.4984961340132253E-2</v>
      </c>
      <c r="AA104" s="267">
        <v>30.80061796782692</v>
      </c>
      <c r="AB104" s="267">
        <v>29.451999999999998</v>
      </c>
      <c r="AC104" s="1469">
        <v>-1.3486179678269217</v>
      </c>
      <c r="AD104" s="182">
        <v>1.2980000000000018</v>
      </c>
      <c r="AE104" s="267"/>
      <c r="AF104" s="2628"/>
      <c r="AG104" s="2628"/>
      <c r="AH104" s="2952" t="s">
        <v>367</v>
      </c>
      <c r="AI104" s="2954" t="s">
        <v>367</v>
      </c>
      <c r="AJ104" s="2622" t="s">
        <v>367</v>
      </c>
      <c r="AK104" s="2623">
        <v>-1539.1804947000001</v>
      </c>
    </row>
    <row r="105" spans="2:37" ht="15.75" customHeight="1" thickBot="1" x14ac:dyDescent="0.25">
      <c r="B105" s="2624" t="s">
        <v>73</v>
      </c>
      <c r="C105" s="1468">
        <v>3</v>
      </c>
      <c r="D105" s="1876">
        <v>12750</v>
      </c>
      <c r="E105" s="1877">
        <v>-3.0810000000000173</v>
      </c>
      <c r="F105" s="1877">
        <v>0</v>
      </c>
      <c r="G105" s="1877">
        <v>0</v>
      </c>
      <c r="H105" s="1877">
        <v>0</v>
      </c>
      <c r="I105" s="1877">
        <v>0</v>
      </c>
      <c r="J105" s="1877">
        <v>0</v>
      </c>
      <c r="K105" s="1877">
        <v>0</v>
      </c>
      <c r="L105" s="1884">
        <v>12746.919</v>
      </c>
      <c r="M105" s="1884">
        <v>12636.439999999999</v>
      </c>
      <c r="N105" s="1877">
        <v>-110.47900000000118</v>
      </c>
      <c r="O105" s="1884">
        <v>3</v>
      </c>
      <c r="P105" s="1877">
        <v>-217.95000000000255</v>
      </c>
      <c r="Q105" s="187"/>
      <c r="R105" s="2955" t="s">
        <v>73</v>
      </c>
      <c r="S105" s="2956"/>
      <c r="T105" s="2956"/>
      <c r="U105" s="2956"/>
      <c r="V105" s="1468">
        <v>3</v>
      </c>
      <c r="W105" s="1469">
        <v>0</v>
      </c>
      <c r="X105" s="1469">
        <v>45.7</v>
      </c>
      <c r="Y105" s="1469">
        <v>0</v>
      </c>
      <c r="Z105" s="182">
        <v>1.0700839468526238</v>
      </c>
      <c r="AA105" s="1470">
        <v>44.629916053147376</v>
      </c>
      <c r="AB105" s="1470">
        <v>43.711000000000006</v>
      </c>
      <c r="AC105" s="1469">
        <v>-0.91891605314737035</v>
      </c>
      <c r="AD105" s="182">
        <v>1.279999999999994</v>
      </c>
      <c r="AE105" s="1470"/>
      <c r="AF105" s="2628"/>
      <c r="AG105" s="2628"/>
      <c r="AH105" s="2897"/>
      <c r="AI105" s="2898"/>
      <c r="AJ105" s="360"/>
      <c r="AK105" s="1878"/>
    </row>
    <row r="106" spans="2:37" x14ac:dyDescent="0.2">
      <c r="B106" s="2624" t="s">
        <v>73</v>
      </c>
      <c r="C106" s="1468">
        <v>4</v>
      </c>
      <c r="D106" s="1876">
        <v>6350</v>
      </c>
      <c r="E106" s="1877">
        <v>-239.97</v>
      </c>
      <c r="F106" s="1877">
        <v>0</v>
      </c>
      <c r="G106" s="1877">
        <v>0</v>
      </c>
      <c r="H106" s="1877">
        <v>0</v>
      </c>
      <c r="I106" s="1877">
        <v>0</v>
      </c>
      <c r="J106" s="1877">
        <v>0</v>
      </c>
      <c r="K106" s="1877">
        <v>0</v>
      </c>
      <c r="L106" s="1884">
        <v>6110.03</v>
      </c>
      <c r="M106" s="1884">
        <v>6170</v>
      </c>
      <c r="N106" s="1877">
        <v>59.970000000000255</v>
      </c>
      <c r="O106" s="1884">
        <v>4</v>
      </c>
      <c r="P106" s="1877">
        <v>-33</v>
      </c>
      <c r="Q106" s="187"/>
      <c r="R106" s="2955" t="s">
        <v>73</v>
      </c>
      <c r="S106" s="2956"/>
      <c r="T106" s="2956"/>
      <c r="U106" s="2956"/>
      <c r="V106" s="1468">
        <v>4</v>
      </c>
      <c r="W106" s="1469">
        <v>-242.51906133514069</v>
      </c>
      <c r="X106" s="1469">
        <v>10.5</v>
      </c>
      <c r="Y106" s="1469">
        <v>-0.2425190613351407</v>
      </c>
      <c r="Z106" s="182">
        <v>0</v>
      </c>
      <c r="AA106" s="1470">
        <v>10.257480938664859</v>
      </c>
      <c r="AB106" s="1470">
        <v>10.465999999999999</v>
      </c>
      <c r="AC106" s="1469">
        <v>0.20851906133514042</v>
      </c>
      <c r="AD106" s="182">
        <v>-0.55499999999999794</v>
      </c>
      <c r="AE106" s="1470">
        <v>84</v>
      </c>
      <c r="AF106" s="1469">
        <v>83.665000000000006</v>
      </c>
      <c r="AG106" s="1469">
        <v>-0.33499999999999375</v>
      </c>
      <c r="AH106" s="337"/>
      <c r="AI106" s="337"/>
      <c r="AK106" s="346"/>
    </row>
    <row r="107" spans="2:37" x14ac:dyDescent="0.2">
      <c r="B107" s="2624" t="s">
        <v>74</v>
      </c>
      <c r="C107" s="1468"/>
      <c r="D107" s="1876">
        <v>15600</v>
      </c>
      <c r="E107" s="1877">
        <v>776.33600000000001</v>
      </c>
      <c r="F107" s="1877">
        <v>0</v>
      </c>
      <c r="G107" s="1877">
        <v>0</v>
      </c>
      <c r="H107" s="1877">
        <v>0</v>
      </c>
      <c r="I107" s="1877">
        <v>0</v>
      </c>
      <c r="J107" s="1877">
        <v>0</v>
      </c>
      <c r="K107" s="1877">
        <v>460</v>
      </c>
      <c r="L107" s="1884">
        <v>16836.335999999999</v>
      </c>
      <c r="M107" s="1884">
        <v>16420.96</v>
      </c>
      <c r="N107" s="1877">
        <v>-415.3760000000002</v>
      </c>
      <c r="O107" s="1884" t="s">
        <v>95</v>
      </c>
      <c r="P107" s="1877">
        <v>86.199999999998909</v>
      </c>
      <c r="Q107" s="187"/>
      <c r="R107" s="2955" t="s">
        <v>74</v>
      </c>
      <c r="S107" s="2956"/>
      <c r="T107" s="2956"/>
      <c r="U107" s="2956"/>
      <c r="V107" s="1468"/>
      <c r="W107" s="1469">
        <v>440.38225409445636</v>
      </c>
      <c r="X107" s="1469">
        <v>398</v>
      </c>
      <c r="Y107" s="1469">
        <v>0.44038225409445636</v>
      </c>
      <c r="Z107" s="182">
        <v>3.7765510300925924</v>
      </c>
      <c r="AA107" s="1470">
        <v>394.66383122400185</v>
      </c>
      <c r="AB107" s="1470">
        <v>389.50400000000002</v>
      </c>
      <c r="AC107" s="1469">
        <v>-5.1598312240018345</v>
      </c>
      <c r="AD107" s="182">
        <v>2.7309999999999377</v>
      </c>
      <c r="AE107" s="1470">
        <v>400</v>
      </c>
      <c r="AF107" s="1469">
        <v>391.654</v>
      </c>
      <c r="AG107" s="1469">
        <v>-8.3460000000000036</v>
      </c>
      <c r="AH107" s="337"/>
      <c r="AI107" s="337"/>
      <c r="AK107" s="346"/>
    </row>
    <row r="108" spans="2:37" ht="13.5" thickBot="1" x14ac:dyDescent="0.25">
      <c r="B108" s="2624" t="s">
        <v>75</v>
      </c>
      <c r="C108" s="1468"/>
      <c r="D108" s="1876">
        <v>18950</v>
      </c>
      <c r="E108" s="1877">
        <v>-515.11599999999999</v>
      </c>
      <c r="F108" s="1877">
        <v>0</v>
      </c>
      <c r="G108" s="1877">
        <v>90</v>
      </c>
      <c r="H108" s="1877">
        <v>0</v>
      </c>
      <c r="I108" s="1877">
        <v>0</v>
      </c>
      <c r="J108" s="1877">
        <v>0</v>
      </c>
      <c r="K108" s="1877">
        <v>60</v>
      </c>
      <c r="L108" s="1884">
        <v>18584.883999999998</v>
      </c>
      <c r="M108" s="1884">
        <v>18485.721000000001</v>
      </c>
      <c r="N108" s="1877">
        <v>-99.162999999996828</v>
      </c>
      <c r="O108" s="1884" t="s">
        <v>96</v>
      </c>
      <c r="P108" s="1877">
        <v>-241.88799999999901</v>
      </c>
      <c r="Q108" s="187"/>
      <c r="R108" s="2955" t="s">
        <v>75</v>
      </c>
      <c r="S108" s="2956"/>
      <c r="T108" s="2956"/>
      <c r="U108" s="2956"/>
      <c r="V108" s="1468"/>
      <c r="W108" s="1469">
        <v>-408.19958510410089</v>
      </c>
      <c r="X108" s="1469">
        <v>74</v>
      </c>
      <c r="Y108" s="1469">
        <v>-0.40819958510410087</v>
      </c>
      <c r="Z108" s="182">
        <v>0.14249322916666668</v>
      </c>
      <c r="AA108" s="1470">
        <v>73.449307185729239</v>
      </c>
      <c r="AB108" s="1470">
        <v>73.88</v>
      </c>
      <c r="AC108" s="1469">
        <v>0.43069281427075623</v>
      </c>
      <c r="AD108" s="182">
        <v>1.3130000000000166</v>
      </c>
      <c r="AE108" s="1470">
        <v>28</v>
      </c>
      <c r="AF108" s="1469">
        <v>27.483000000000001</v>
      </c>
      <c r="AG108" s="1469">
        <v>-0.51699999999999946</v>
      </c>
      <c r="AH108" s="337"/>
      <c r="AI108" s="337"/>
      <c r="AK108" s="346"/>
    </row>
    <row r="109" spans="2:37" ht="15" x14ac:dyDescent="0.25">
      <c r="B109" s="2624" t="s">
        <v>76</v>
      </c>
      <c r="C109" s="1468"/>
      <c r="D109" s="1876">
        <v>3100</v>
      </c>
      <c r="E109" s="1877">
        <v>-5.4470000000000027</v>
      </c>
      <c r="F109" s="1877">
        <v>0</v>
      </c>
      <c r="G109" s="1877">
        <v>0</v>
      </c>
      <c r="H109" s="1877">
        <v>0</v>
      </c>
      <c r="I109" s="1877">
        <v>0</v>
      </c>
      <c r="J109" s="1877">
        <v>0</v>
      </c>
      <c r="K109" s="1877">
        <v>0</v>
      </c>
      <c r="L109" s="1884">
        <v>3094.5529999999999</v>
      </c>
      <c r="M109" s="1884">
        <v>3094.5589999999993</v>
      </c>
      <c r="N109" s="1877">
        <v>5.9999999994033715E-3</v>
      </c>
      <c r="O109" s="1884" t="s">
        <v>76</v>
      </c>
      <c r="P109" s="1877">
        <v>-0.11200000000008004</v>
      </c>
      <c r="Q109" s="187"/>
      <c r="R109" s="2955" t="s">
        <v>76</v>
      </c>
      <c r="S109" s="2956"/>
      <c r="T109" s="2956"/>
      <c r="U109" s="2956"/>
      <c r="V109" s="1468"/>
      <c r="W109" s="1469"/>
      <c r="X109" s="1469"/>
      <c r="Y109" s="1469">
        <v>0</v>
      </c>
      <c r="Z109" s="1469"/>
      <c r="AA109" s="1470"/>
      <c r="AB109" s="1470"/>
      <c r="AC109" s="1469"/>
      <c r="AD109" s="1469"/>
      <c r="AE109" s="1470">
        <v>40</v>
      </c>
      <c r="AF109" s="1469">
        <v>45.829000000000001</v>
      </c>
      <c r="AG109" s="2628">
        <v>5.8290000000000006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2624"/>
      <c r="C110" s="1468"/>
      <c r="D110" s="1876">
        <v>0</v>
      </c>
      <c r="E110" s="1877">
        <v>0</v>
      </c>
      <c r="F110" s="1877">
        <v>0</v>
      </c>
      <c r="G110" s="1877">
        <v>0</v>
      </c>
      <c r="H110" s="1877">
        <v>0</v>
      </c>
      <c r="I110" s="1877">
        <v>0</v>
      </c>
      <c r="J110" s="1877">
        <v>0</v>
      </c>
      <c r="K110" s="1877">
        <v>0</v>
      </c>
      <c r="L110" s="1884">
        <v>0</v>
      </c>
      <c r="M110" s="1884">
        <v>5830</v>
      </c>
      <c r="N110" s="1877">
        <v>0</v>
      </c>
      <c r="O110" s="1884"/>
      <c r="P110" s="1877">
        <v>199</v>
      </c>
      <c r="Q110" s="187"/>
      <c r="R110" s="2407"/>
      <c r="S110" s="2615"/>
      <c r="T110" s="2615"/>
      <c r="U110" s="2615"/>
      <c r="V110" s="1468"/>
      <c r="W110" s="1469"/>
      <c r="X110" s="1469"/>
      <c r="Y110" s="1469"/>
      <c r="Z110" s="1469"/>
      <c r="AA110" s="1470"/>
      <c r="AB110" s="1470"/>
      <c r="AC110" s="1469"/>
      <c r="AD110" s="1469"/>
      <c r="AE110" s="1470"/>
      <c r="AF110" s="1469"/>
      <c r="AG110" s="1469"/>
      <c r="AH110" s="340"/>
      <c r="AI110" s="338"/>
      <c r="AJ110" s="339"/>
      <c r="AK110" s="341"/>
    </row>
    <row r="111" spans="2:37" ht="12.75" hidden="1" customHeight="1" x14ac:dyDescent="0.2">
      <c r="B111" s="2624"/>
      <c r="C111" s="1468"/>
      <c r="D111" s="1876">
        <v>0</v>
      </c>
      <c r="E111" s="1877">
        <v>0</v>
      </c>
      <c r="F111" s="1877">
        <v>0</v>
      </c>
      <c r="G111" s="1877">
        <v>0</v>
      </c>
      <c r="H111" s="1877">
        <v>0</v>
      </c>
      <c r="I111" s="1877">
        <v>0</v>
      </c>
      <c r="J111" s="1877">
        <v>0</v>
      </c>
      <c r="K111" s="1877">
        <v>0</v>
      </c>
      <c r="L111" s="1884">
        <v>0</v>
      </c>
      <c r="M111" s="1884">
        <v>0</v>
      </c>
      <c r="N111" s="1877">
        <v>0</v>
      </c>
      <c r="O111" s="1884"/>
      <c r="P111" s="1877">
        <v>0</v>
      </c>
      <c r="Q111" s="187"/>
      <c r="R111" s="2407"/>
      <c r="S111" s="2615"/>
      <c r="T111" s="2615"/>
      <c r="U111" s="2615"/>
      <c r="V111" s="1468"/>
      <c r="W111" s="1469"/>
      <c r="X111" s="1469"/>
      <c r="Y111" s="1469"/>
      <c r="Z111" s="1469"/>
      <c r="AA111" s="1470"/>
      <c r="AB111" s="1470"/>
      <c r="AC111" s="1469"/>
      <c r="AD111" s="1469"/>
      <c r="AE111" s="1470"/>
      <c r="AF111" s="1469"/>
      <c r="AG111" s="1469"/>
      <c r="AH111" s="340"/>
      <c r="AI111" s="338"/>
      <c r="AJ111" s="339"/>
      <c r="AK111" s="341"/>
    </row>
    <row r="112" spans="2:37" x14ac:dyDescent="0.2">
      <c r="B112" s="2624" t="s">
        <v>78</v>
      </c>
      <c r="C112" s="1468"/>
      <c r="D112" s="1885">
        <v>240</v>
      </c>
      <c r="E112" s="1877">
        <v>0</v>
      </c>
      <c r="F112" s="1877">
        <v>0</v>
      </c>
      <c r="G112" s="1877">
        <v>0</v>
      </c>
      <c r="H112" s="1877">
        <v>0</v>
      </c>
      <c r="I112" s="1877">
        <v>0</v>
      </c>
      <c r="J112" s="1877">
        <v>0</v>
      </c>
      <c r="K112" s="1877">
        <v>0</v>
      </c>
      <c r="L112" s="1884">
        <v>240</v>
      </c>
      <c r="M112" s="1884">
        <v>240</v>
      </c>
      <c r="N112" s="1877">
        <v>0</v>
      </c>
      <c r="O112" s="1884" t="s">
        <v>363</v>
      </c>
      <c r="P112" s="1877">
        <v>0</v>
      </c>
      <c r="Q112" s="187"/>
      <c r="R112" s="2955" t="s">
        <v>78</v>
      </c>
      <c r="S112" s="2956"/>
      <c r="T112" s="2956"/>
      <c r="U112" s="2956"/>
      <c r="V112" s="1468"/>
      <c r="W112" s="1469"/>
      <c r="X112" s="1469"/>
      <c r="Y112" s="1469"/>
      <c r="Z112" s="1469"/>
      <c r="AA112" s="1470"/>
      <c r="AB112" s="1470"/>
      <c r="AC112" s="1469"/>
      <c r="AD112" s="1469"/>
      <c r="AE112" s="1470">
        <v>5</v>
      </c>
      <c r="AF112" s="1469">
        <v>0</v>
      </c>
      <c r="AG112" s="2628">
        <v>-5</v>
      </c>
      <c r="AH112" s="347"/>
      <c r="AI112" s="2629" t="s">
        <v>351</v>
      </c>
      <c r="AJ112" s="348"/>
      <c r="AK112" s="349"/>
    </row>
    <row r="113" spans="2:37" x14ac:dyDescent="0.2">
      <c r="B113" s="2624" t="s">
        <v>79</v>
      </c>
      <c r="C113" s="1468"/>
      <c r="D113" s="1885">
        <v>11700</v>
      </c>
      <c r="E113" s="1877">
        <v>-62.570999999999998</v>
      </c>
      <c r="F113" s="1877">
        <v>0</v>
      </c>
      <c r="G113" s="1877">
        <v>0</v>
      </c>
      <c r="H113" s="1877">
        <v>0</v>
      </c>
      <c r="I113" s="1877">
        <v>0</v>
      </c>
      <c r="J113" s="1877">
        <v>0</v>
      </c>
      <c r="K113" s="1877">
        <v>235</v>
      </c>
      <c r="L113" s="1884">
        <v>11872.429</v>
      </c>
      <c r="M113" s="1884">
        <v>11992.000000000002</v>
      </c>
      <c r="N113" s="1877">
        <v>119.57100000000173</v>
      </c>
      <c r="O113" s="1884" t="s">
        <v>99</v>
      </c>
      <c r="P113" s="1877">
        <v>129.83000000000357</v>
      </c>
      <c r="Q113" s="187"/>
      <c r="R113" s="2955" t="s">
        <v>79</v>
      </c>
      <c r="S113" s="2956"/>
      <c r="T113" s="2956"/>
      <c r="U113" s="2956"/>
      <c r="V113" s="1468"/>
      <c r="W113" s="1469">
        <v>27.387101558293111</v>
      </c>
      <c r="X113" s="1469">
        <v>26</v>
      </c>
      <c r="Y113" s="1469">
        <v>2.738710155829311E-2</v>
      </c>
      <c r="Z113" s="182">
        <v>3.6823946613745051E-2</v>
      </c>
      <c r="AA113" s="1470">
        <v>25.990563154944549</v>
      </c>
      <c r="AB113" s="1470">
        <v>25.403000000000002</v>
      </c>
      <c r="AC113" s="1469">
        <v>-0.58756315494454725</v>
      </c>
      <c r="AD113" s="182">
        <v>1.4100000000000001</v>
      </c>
      <c r="AE113" s="1470">
        <v>25</v>
      </c>
      <c r="AF113" s="1469">
        <v>25.587</v>
      </c>
      <c r="AG113" s="2628">
        <v>0.58699999999999974</v>
      </c>
      <c r="AH113" s="350"/>
      <c r="AI113" s="2629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59401.209999999992</v>
      </c>
      <c r="N114" s="159">
        <v>-869.14100000001054</v>
      </c>
      <c r="O114" s="154" t="s">
        <v>100</v>
      </c>
      <c r="P114" s="159">
        <v>-396.20000000001164</v>
      </c>
      <c r="Q114" s="187"/>
      <c r="R114" s="2908" t="s">
        <v>80</v>
      </c>
      <c r="S114" s="2949"/>
      <c r="T114" s="2949"/>
      <c r="U114" s="2949"/>
      <c r="V114" s="89"/>
      <c r="W114" s="335">
        <v>1967.7335666062916</v>
      </c>
      <c r="X114" s="335">
        <v>130</v>
      </c>
      <c r="Y114" s="1469">
        <v>1.9677335666062916</v>
      </c>
      <c r="Z114" s="182">
        <v>0.81158213048821237</v>
      </c>
      <c r="AA114" s="185">
        <v>131.15615143611808</v>
      </c>
      <c r="AB114" s="185">
        <v>128.589</v>
      </c>
      <c r="AC114" s="1469">
        <v>-2.5671514361180812</v>
      </c>
      <c r="AD114" s="182">
        <v>24.84899999999999</v>
      </c>
      <c r="AE114" s="185">
        <v>140</v>
      </c>
      <c r="AF114" s="1469">
        <v>130.09299999999999</v>
      </c>
      <c r="AG114" s="2628">
        <v>-9.9070000000000107</v>
      </c>
      <c r="AH114" s="1887" t="s">
        <v>34</v>
      </c>
      <c r="AI114" s="2630">
        <v>2514.9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1654.5340000000001</v>
      </c>
      <c r="F115" s="150">
        <v>0</v>
      </c>
      <c r="G115" s="150">
        <v>90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139959.53399999999</v>
      </c>
      <c r="M115" s="286">
        <v>138641.19</v>
      </c>
      <c r="N115" s="150">
        <v>-1318.3440000000073</v>
      </c>
      <c r="O115" s="151" t="s">
        <v>77</v>
      </c>
      <c r="P115" s="150">
        <v>-169.27000000001863</v>
      </c>
      <c r="Q115" s="187"/>
      <c r="R115" s="2905" t="s">
        <v>77</v>
      </c>
      <c r="S115" s="2906"/>
      <c r="T115" s="2906"/>
      <c r="U115" s="2907"/>
      <c r="V115" s="179"/>
      <c r="W115" s="180">
        <v>2130.3872049868501</v>
      </c>
      <c r="X115" s="180">
        <v>714.7</v>
      </c>
      <c r="Y115" s="180">
        <v>2.13038720498685</v>
      </c>
      <c r="Z115" s="180">
        <v>5.8825192445539729</v>
      </c>
      <c r="AA115" s="180">
        <v>710.94786796043286</v>
      </c>
      <c r="AB115" s="180">
        <v>701.00500000000011</v>
      </c>
      <c r="AC115" s="180">
        <v>-9.9428679604328583</v>
      </c>
      <c r="AD115" s="180">
        <v>32.325999999999794</v>
      </c>
      <c r="AE115" s="180">
        <v>722</v>
      </c>
      <c r="AF115" s="180">
        <v>704.31099999999992</v>
      </c>
      <c r="AG115" s="342">
        <v>-17.689000000000078</v>
      </c>
      <c r="AH115" s="1887" t="s">
        <v>353</v>
      </c>
      <c r="AI115" s="2630">
        <v>2358.645</v>
      </c>
      <c r="AJ115" s="351"/>
      <c r="AK115" s="2631">
        <v>156.25500000000011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-172.80799999999999</v>
      </c>
      <c r="F116" s="293">
        <v>0</v>
      </c>
      <c r="G116" s="293">
        <v>315</v>
      </c>
      <c r="H116" s="293">
        <v>903</v>
      </c>
      <c r="I116" s="293">
        <v>0</v>
      </c>
      <c r="J116" s="293">
        <v>0</v>
      </c>
      <c r="K116" s="293">
        <v>1437</v>
      </c>
      <c r="L116" s="292">
        <v>14982.191999999999</v>
      </c>
      <c r="M116" s="292">
        <v>14623.903000000004</v>
      </c>
      <c r="N116" s="293">
        <v>-358.28899999999521</v>
      </c>
      <c r="O116" s="292">
        <v>1</v>
      </c>
      <c r="P116" s="293">
        <v>343.41500000000451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-3752.9134899883124</v>
      </c>
      <c r="X116" s="336">
        <v>270</v>
      </c>
      <c r="Y116" s="1469">
        <v>-3.7529134899883125</v>
      </c>
      <c r="Z116" s="336">
        <v>1.3437452439788282</v>
      </c>
      <c r="AA116" s="267">
        <v>264.90334126603284</v>
      </c>
      <c r="AB116" s="267">
        <v>257.62600000000003</v>
      </c>
      <c r="AC116" s="336">
        <v>-7.2773412660328063</v>
      </c>
      <c r="AD116" s="336">
        <v>-0.40300000000002001</v>
      </c>
      <c r="AE116" s="267"/>
      <c r="AF116" s="336"/>
      <c r="AG116" s="356"/>
      <c r="AH116" s="1887" t="s">
        <v>354</v>
      </c>
      <c r="AI116" s="2630">
        <v>2410.1329999999998</v>
      </c>
      <c r="AJ116" s="351"/>
      <c r="AK116" s="2631">
        <v>104.76700000000028</v>
      </c>
    </row>
    <row r="117" spans="2:37" x14ac:dyDescent="0.2">
      <c r="B117" s="2624" t="s">
        <v>82</v>
      </c>
      <c r="C117" s="1468">
        <v>2</v>
      </c>
      <c r="D117" s="1876">
        <v>8950</v>
      </c>
      <c r="E117" s="1877">
        <v>-21.096000000000004</v>
      </c>
      <c r="F117" s="1877">
        <v>0</v>
      </c>
      <c r="G117" s="1877">
        <v>25</v>
      </c>
      <c r="H117" s="1877">
        <v>120</v>
      </c>
      <c r="I117" s="1877">
        <v>0</v>
      </c>
      <c r="J117" s="1877">
        <v>0</v>
      </c>
      <c r="K117" s="1877">
        <v>1186</v>
      </c>
      <c r="L117" s="1884">
        <v>10259.904</v>
      </c>
      <c r="M117" s="1884">
        <v>10154.269</v>
      </c>
      <c r="N117" s="1877">
        <v>-105.63500000000022</v>
      </c>
      <c r="O117" s="1884">
        <v>2</v>
      </c>
      <c r="P117" s="1877">
        <v>-94.014000000001033</v>
      </c>
      <c r="Q117" s="187"/>
      <c r="R117" s="2955" t="s">
        <v>82</v>
      </c>
      <c r="S117" s="2956"/>
      <c r="T117" s="2956"/>
      <c r="U117" s="2956"/>
      <c r="V117" s="1468">
        <v>2</v>
      </c>
      <c r="W117" s="1469">
        <v>-3886.3060000000005</v>
      </c>
      <c r="X117" s="1469">
        <v>925</v>
      </c>
      <c r="Y117" s="1469">
        <v>-3.8863060000000007</v>
      </c>
      <c r="Z117" s="1469">
        <v>7.1362391030092596</v>
      </c>
      <c r="AA117" s="1470">
        <v>913.97745489699071</v>
      </c>
      <c r="AB117" s="1470">
        <v>895.99300000000005</v>
      </c>
      <c r="AC117" s="1469">
        <v>-17.984454896990655</v>
      </c>
      <c r="AD117" s="1469">
        <v>-1.6830000000001064</v>
      </c>
      <c r="AE117" s="1470"/>
      <c r="AF117" s="1469"/>
      <c r="AG117" s="2628"/>
      <c r="AH117" s="350"/>
      <c r="AI117" s="348"/>
      <c r="AJ117" s="348"/>
      <c r="AK117" s="349"/>
    </row>
    <row r="118" spans="2:37" x14ac:dyDescent="0.2">
      <c r="B118" s="2624" t="s">
        <v>82</v>
      </c>
      <c r="C118" s="1468">
        <v>3</v>
      </c>
      <c r="D118" s="1885">
        <v>12900</v>
      </c>
      <c r="E118" s="1877">
        <v>181.42200000000003</v>
      </c>
      <c r="F118" s="1877">
        <v>0</v>
      </c>
      <c r="G118" s="1877">
        <v>0</v>
      </c>
      <c r="H118" s="1877">
        <v>1284</v>
      </c>
      <c r="I118" s="1877">
        <v>0</v>
      </c>
      <c r="J118" s="1877">
        <v>0</v>
      </c>
      <c r="K118" s="1877">
        <v>1267</v>
      </c>
      <c r="L118" s="1884">
        <v>15632.422</v>
      </c>
      <c r="M118" s="1884">
        <v>15760.352999999999</v>
      </c>
      <c r="N118" s="1877">
        <v>127.93099999999868</v>
      </c>
      <c r="O118" s="1884">
        <v>3</v>
      </c>
      <c r="P118" s="1877">
        <v>42.352999999999156</v>
      </c>
      <c r="Q118" s="187"/>
      <c r="R118" s="2955" t="s">
        <v>82</v>
      </c>
      <c r="S118" s="2956"/>
      <c r="T118" s="2956"/>
      <c r="U118" s="2956"/>
      <c r="V118" s="1468">
        <v>3</v>
      </c>
      <c r="W118" s="1469">
        <v>-7162.9887152633837</v>
      </c>
      <c r="X118" s="1469">
        <v>500</v>
      </c>
      <c r="Y118" s="1469">
        <v>-7.162988715263384</v>
      </c>
      <c r="Z118" s="1469">
        <v>2.2771918642034912</v>
      </c>
      <c r="AA118" s="1470">
        <v>490.55981942053313</v>
      </c>
      <c r="AB118" s="1470">
        <v>517.74300000000005</v>
      </c>
      <c r="AC118" s="1469">
        <v>27.183180579466921</v>
      </c>
      <c r="AD118" s="1469">
        <v>-4.4070000000000391</v>
      </c>
      <c r="AE118" s="1470"/>
      <c r="AF118" s="1469"/>
      <c r="AG118" s="2628"/>
      <c r="AH118" s="350"/>
      <c r="AI118" s="2629" t="s">
        <v>355</v>
      </c>
      <c r="AJ118" s="348"/>
      <c r="AK118" s="349"/>
    </row>
    <row r="119" spans="2:37" x14ac:dyDescent="0.2">
      <c r="B119" s="2624" t="s">
        <v>82</v>
      </c>
      <c r="C119" s="1468">
        <v>5</v>
      </c>
      <c r="D119" s="1885">
        <v>7200</v>
      </c>
      <c r="E119" s="1877">
        <v>87.573000000000008</v>
      </c>
      <c r="F119" s="1877">
        <v>0</v>
      </c>
      <c r="G119" s="1877">
        <v>0</v>
      </c>
      <c r="H119" s="1877">
        <v>0</v>
      </c>
      <c r="I119" s="1877">
        <v>0</v>
      </c>
      <c r="J119" s="1877">
        <v>0</v>
      </c>
      <c r="K119" s="1877">
        <v>0</v>
      </c>
      <c r="L119" s="1884">
        <v>7287.5730000000003</v>
      </c>
      <c r="M119" s="1884">
        <v>7322.15</v>
      </c>
      <c r="N119" s="1877">
        <v>34.576999999999316</v>
      </c>
      <c r="O119" s="1884">
        <v>5</v>
      </c>
      <c r="P119" s="1877">
        <v>61.331999999999425</v>
      </c>
      <c r="Q119" s="187"/>
      <c r="R119" s="2955" t="s">
        <v>82</v>
      </c>
      <c r="S119" s="2956"/>
      <c r="T119" s="2956"/>
      <c r="U119" s="2956"/>
      <c r="V119" s="1468">
        <v>5</v>
      </c>
      <c r="W119" s="1469">
        <v>11704.181526934599</v>
      </c>
      <c r="X119" s="1469">
        <v>460</v>
      </c>
      <c r="Y119" s="1469">
        <v>11.704181526934599</v>
      </c>
      <c r="Z119" s="1469">
        <v>1.8401411247126089</v>
      </c>
      <c r="AA119" s="1470">
        <v>469.86404040222197</v>
      </c>
      <c r="AB119" s="1470">
        <v>426.702</v>
      </c>
      <c r="AC119" s="1469">
        <v>-43.162040402221976</v>
      </c>
      <c r="AD119" s="1469">
        <v>4.5539999999999736</v>
      </c>
      <c r="AE119" s="1470">
        <v>2090.9569999999999</v>
      </c>
      <c r="AF119" s="1469">
        <v>2111.056</v>
      </c>
      <c r="AG119" s="2628">
        <v>20.09900000000016</v>
      </c>
      <c r="AH119" s="1887" t="s">
        <v>34</v>
      </c>
      <c r="AI119" s="2630">
        <v>5492.857</v>
      </c>
      <c r="AJ119" s="348"/>
      <c r="AK119" s="349"/>
    </row>
    <row r="120" spans="2:37" x14ac:dyDescent="0.2">
      <c r="B120" s="2624" t="s">
        <v>83</v>
      </c>
      <c r="C120" s="1468"/>
      <c r="D120" s="1876">
        <v>850</v>
      </c>
      <c r="E120" s="1877">
        <v>0</v>
      </c>
      <c r="F120" s="1877">
        <v>0</v>
      </c>
      <c r="G120" s="1877">
        <v>0</v>
      </c>
      <c r="H120" s="1877">
        <v>0</v>
      </c>
      <c r="I120" s="1877">
        <v>0</v>
      </c>
      <c r="J120" s="1877">
        <v>0</v>
      </c>
      <c r="K120" s="1877">
        <v>0</v>
      </c>
      <c r="L120" s="1884">
        <v>850</v>
      </c>
      <c r="M120" s="1884">
        <v>850.2</v>
      </c>
      <c r="N120" s="1877">
        <v>0.20000000000004547</v>
      </c>
      <c r="O120" s="1884" t="s">
        <v>101</v>
      </c>
      <c r="P120" s="1877">
        <v>0</v>
      </c>
      <c r="Q120" s="187"/>
      <c r="R120" s="2955" t="s">
        <v>83</v>
      </c>
      <c r="S120" s="2956"/>
      <c r="T120" s="2956"/>
      <c r="U120" s="2956"/>
      <c r="V120" s="1468"/>
      <c r="W120" s="1469"/>
      <c r="X120" s="1469"/>
      <c r="Y120" s="1469">
        <v>0</v>
      </c>
      <c r="Z120" s="1469">
        <v>0</v>
      </c>
      <c r="AA120" s="1470"/>
      <c r="AB120" s="1470"/>
      <c r="AC120" s="1469"/>
      <c r="AD120" s="1469"/>
      <c r="AE120" s="1470"/>
      <c r="AF120" s="1469"/>
      <c r="AG120" s="2628"/>
      <c r="AH120" s="1887" t="s">
        <v>353</v>
      </c>
      <c r="AI120" s="2630">
        <v>4419.9669999999996</v>
      </c>
      <c r="AJ120" s="351"/>
      <c r="AK120" s="2631">
        <v>1072.8900000000003</v>
      </c>
    </row>
    <row r="121" spans="2:37" x14ac:dyDescent="0.2">
      <c r="B121" s="2624" t="s">
        <v>84</v>
      </c>
      <c r="C121" s="1468"/>
      <c r="D121" s="1876">
        <v>3800</v>
      </c>
      <c r="E121" s="1877">
        <v>-43.881999999999998</v>
      </c>
      <c r="F121" s="1877">
        <v>0</v>
      </c>
      <c r="G121" s="1877">
        <v>0</v>
      </c>
      <c r="H121" s="1877">
        <v>0</v>
      </c>
      <c r="I121" s="1877">
        <v>0</v>
      </c>
      <c r="J121" s="1877">
        <v>0</v>
      </c>
      <c r="K121" s="1877">
        <v>964</v>
      </c>
      <c r="L121" s="1884">
        <v>4720.1180000000004</v>
      </c>
      <c r="M121" s="1884">
        <v>4223.1310000000003</v>
      </c>
      <c r="N121" s="1877">
        <v>-496.98700000000008</v>
      </c>
      <c r="O121" s="1884" t="s">
        <v>102</v>
      </c>
      <c r="P121" s="1877">
        <v>-460.21899999999823</v>
      </c>
      <c r="Q121" s="187"/>
      <c r="R121" s="2955" t="s">
        <v>84</v>
      </c>
      <c r="S121" s="2956"/>
      <c r="T121" s="2956"/>
      <c r="U121" s="2956"/>
      <c r="V121" s="1468"/>
      <c r="W121" s="1469">
        <v>-50183.73759070527</v>
      </c>
      <c r="X121" s="1469">
        <v>1840</v>
      </c>
      <c r="Y121" s="1469">
        <v>-50.18373759070527</v>
      </c>
      <c r="Z121" s="1469">
        <v>21.354641755113963</v>
      </c>
      <c r="AA121" s="1470">
        <v>1768.4616206541807</v>
      </c>
      <c r="AB121" s="1470">
        <v>1693.8879999999997</v>
      </c>
      <c r="AC121" s="1469">
        <v>-74.573620654181013</v>
      </c>
      <c r="AD121" s="1469">
        <v>0.28800000000023829</v>
      </c>
      <c r="AE121" s="1470">
        <v>1726</v>
      </c>
      <c r="AF121" s="1469">
        <v>1699.3910000000001</v>
      </c>
      <c r="AG121" s="2628">
        <v>-26.608999999999924</v>
      </c>
      <c r="AH121" s="1887" t="s">
        <v>354</v>
      </c>
      <c r="AI121" s="2630">
        <v>5490.8410000000003</v>
      </c>
      <c r="AJ121" s="351"/>
      <c r="AK121" s="2631">
        <v>2.0159999999996217</v>
      </c>
    </row>
    <row r="122" spans="2:37" x14ac:dyDescent="0.2">
      <c r="B122" s="2624" t="s">
        <v>85</v>
      </c>
      <c r="C122" s="1468">
        <v>1</v>
      </c>
      <c r="D122" s="1876">
        <v>0</v>
      </c>
      <c r="E122" s="1877">
        <v>0</v>
      </c>
      <c r="F122" s="1877">
        <v>0</v>
      </c>
      <c r="G122" s="1877">
        <v>0</v>
      </c>
      <c r="H122" s="1877">
        <v>0</v>
      </c>
      <c r="I122" s="1877">
        <v>0</v>
      </c>
      <c r="J122" s="1877">
        <v>0</v>
      </c>
      <c r="K122" s="1877">
        <v>0</v>
      </c>
      <c r="L122" s="1884">
        <v>0</v>
      </c>
      <c r="M122" s="1884">
        <v>0</v>
      </c>
      <c r="N122" s="1877">
        <v>0</v>
      </c>
      <c r="O122" s="1884">
        <v>1</v>
      </c>
      <c r="P122" s="1877">
        <v>0</v>
      </c>
      <c r="Q122" s="187"/>
      <c r="R122" s="2955" t="s">
        <v>85</v>
      </c>
      <c r="S122" s="2956"/>
      <c r="T122" s="2956"/>
      <c r="U122" s="2956"/>
      <c r="V122" s="1468">
        <v>1</v>
      </c>
      <c r="W122" s="1469"/>
      <c r="X122" s="1469"/>
      <c r="Y122" s="1469">
        <v>0</v>
      </c>
      <c r="Z122" s="1469"/>
      <c r="AA122" s="1470"/>
      <c r="AB122" s="1470"/>
      <c r="AC122" s="1469"/>
      <c r="AD122" s="1469"/>
      <c r="AE122" s="1470"/>
      <c r="AF122" s="1469"/>
      <c r="AG122" s="2628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23351.43</v>
      </c>
      <c r="N123" s="159">
        <v>280.45799999999872</v>
      </c>
      <c r="O123" s="154">
        <v>2</v>
      </c>
      <c r="P123" s="159">
        <v>-7.4910000000054424</v>
      </c>
      <c r="Q123" s="187"/>
      <c r="R123" s="2908" t="s">
        <v>85</v>
      </c>
      <c r="S123" s="2949"/>
      <c r="T123" s="2949"/>
      <c r="U123" s="2949"/>
      <c r="V123" s="89">
        <v>2</v>
      </c>
      <c r="W123" s="335">
        <v>3117.7305845557066</v>
      </c>
      <c r="X123" s="335">
        <v>80</v>
      </c>
      <c r="Y123" s="1469">
        <v>3.1177305845557068</v>
      </c>
      <c r="Z123" s="335">
        <v>0.1819978935185185</v>
      </c>
      <c r="AA123" s="185">
        <v>82.935732691037188</v>
      </c>
      <c r="AB123" s="185">
        <v>74.581000000000003</v>
      </c>
      <c r="AC123" s="335">
        <v>-8.3547326910371851</v>
      </c>
      <c r="AD123" s="335">
        <v>-0.29400000000001114</v>
      </c>
      <c r="AE123" s="185">
        <v>71</v>
      </c>
      <c r="AF123" s="335">
        <v>73.414000000000001</v>
      </c>
      <c r="AG123" s="357">
        <v>2.4140000000000015</v>
      </c>
      <c r="AH123" s="350"/>
      <c r="AI123" s="2629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-97.818999999999988</v>
      </c>
      <c r="F124" s="150">
        <v>0</v>
      </c>
      <c r="G124" s="150">
        <v>340</v>
      </c>
      <c r="H124" s="150">
        <v>2307</v>
      </c>
      <c r="I124" s="150">
        <v>0</v>
      </c>
      <c r="J124" s="150">
        <v>0</v>
      </c>
      <c r="K124" s="150">
        <v>4854</v>
      </c>
      <c r="L124" s="286">
        <v>76803.181000000011</v>
      </c>
      <c r="M124" s="286">
        <v>76285.436000000016</v>
      </c>
      <c r="N124" s="150">
        <v>-517.74499999999875</v>
      </c>
      <c r="O124" s="151" t="s">
        <v>81</v>
      </c>
      <c r="P124" s="150">
        <v>-114.62399999998161</v>
      </c>
      <c r="Q124" s="187"/>
      <c r="R124" s="2905" t="s">
        <v>81</v>
      </c>
      <c r="S124" s="2906"/>
      <c r="T124" s="2906"/>
      <c r="U124" s="2907"/>
      <c r="V124" s="179"/>
      <c r="W124" s="180">
        <v>-50164.03368446666</v>
      </c>
      <c r="X124" s="180">
        <v>4075</v>
      </c>
      <c r="Y124" s="180">
        <v>-50.164033684466659</v>
      </c>
      <c r="Z124" s="180">
        <v>34.133956984536674</v>
      </c>
      <c r="AA124" s="180">
        <v>3990.702009330997</v>
      </c>
      <c r="AB124" s="180">
        <v>3866.5330000000004</v>
      </c>
      <c r="AC124" s="180">
        <v>-124.16900933099672</v>
      </c>
      <c r="AD124" s="180">
        <v>-1.9450000000006185</v>
      </c>
      <c r="AE124" s="180">
        <v>3887.9569999999999</v>
      </c>
      <c r="AF124" s="180">
        <v>3883.8610000000003</v>
      </c>
      <c r="AG124" s="342">
        <v>-4.0959999999995489</v>
      </c>
      <c r="AH124" s="1887" t="s">
        <v>34</v>
      </c>
      <c r="AI124" s="2630">
        <v>8007.7569999999996</v>
      </c>
      <c r="AJ124" s="348"/>
      <c r="AK124" s="349"/>
    </row>
    <row r="125" spans="2:37" x14ac:dyDescent="0.2">
      <c r="B125" s="2624" t="s">
        <v>89</v>
      </c>
      <c r="C125" s="1468"/>
      <c r="D125" s="1876">
        <v>920</v>
      </c>
      <c r="E125" s="1877">
        <v>100</v>
      </c>
      <c r="F125" s="1877">
        <v>0</v>
      </c>
      <c r="G125" s="1877">
        <v>0</v>
      </c>
      <c r="H125" s="1877">
        <v>0</v>
      </c>
      <c r="I125" s="1877">
        <v>69</v>
      </c>
      <c r="J125" s="1877">
        <v>0</v>
      </c>
      <c r="K125" s="1877">
        <v>460</v>
      </c>
      <c r="L125" s="1884">
        <v>1411</v>
      </c>
      <c r="M125" s="1884">
        <v>1412.5999999999985</v>
      </c>
      <c r="N125" s="1877">
        <v>1.5999999999985448</v>
      </c>
      <c r="O125" s="1884" t="s">
        <v>86</v>
      </c>
      <c r="P125" s="1877">
        <v>1.5999999999967258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1469">
        <v>2.2980231318061448</v>
      </c>
      <c r="Z125" s="182">
        <v>0.11572706066728992</v>
      </c>
      <c r="AA125" s="267">
        <v>922.18229607113892</v>
      </c>
      <c r="AB125" s="267">
        <v>932.59199999999987</v>
      </c>
      <c r="AC125" s="1469">
        <v>10.409703928860949</v>
      </c>
      <c r="AD125" s="182">
        <v>17.771000000000186</v>
      </c>
      <c r="AE125" s="267">
        <v>940</v>
      </c>
      <c r="AF125" s="1469">
        <v>961.202</v>
      </c>
      <c r="AG125" s="1469">
        <v>21.201999999999998</v>
      </c>
      <c r="AH125" s="1887" t="s">
        <v>353</v>
      </c>
      <c r="AI125" s="2630">
        <v>6778.6119999999992</v>
      </c>
      <c r="AJ125" s="351"/>
      <c r="AK125" s="2631">
        <v>1229.1450000000004</v>
      </c>
    </row>
    <row r="126" spans="2:37" ht="13.5" thickBot="1" x14ac:dyDescent="0.25">
      <c r="B126" s="2624" t="s">
        <v>90</v>
      </c>
      <c r="C126" s="1468"/>
      <c r="D126" s="1876">
        <v>1270</v>
      </c>
      <c r="E126" s="1877">
        <v>0</v>
      </c>
      <c r="F126" s="1877">
        <v>0</v>
      </c>
      <c r="G126" s="1877">
        <v>0</v>
      </c>
      <c r="H126" s="1877">
        <v>0</v>
      </c>
      <c r="I126" s="1877">
        <v>0</v>
      </c>
      <c r="J126" s="1877">
        <v>0</v>
      </c>
      <c r="K126" s="1877">
        <v>360</v>
      </c>
      <c r="L126" s="1884">
        <v>1630</v>
      </c>
      <c r="M126" s="1884">
        <v>1630.5700000000002</v>
      </c>
      <c r="N126" s="1877">
        <v>0.57000000000016371</v>
      </c>
      <c r="O126" s="1884" t="s">
        <v>103</v>
      </c>
      <c r="P126" s="1877">
        <v>0.17000000000007276</v>
      </c>
      <c r="Q126" s="187"/>
      <c r="R126" s="2955" t="s">
        <v>90</v>
      </c>
      <c r="S126" s="2956"/>
      <c r="T126" s="2956"/>
      <c r="U126" s="2956"/>
      <c r="V126" s="1468"/>
      <c r="W126" s="1469">
        <v>0</v>
      </c>
      <c r="X126" s="1469">
        <v>50</v>
      </c>
      <c r="Y126" s="1469">
        <v>0</v>
      </c>
      <c r="Z126" s="182">
        <v>0</v>
      </c>
      <c r="AA126" s="1470">
        <v>50</v>
      </c>
      <c r="AB126" s="1470">
        <v>34.344999999999999</v>
      </c>
      <c r="AC126" s="1469">
        <v>-15.655000000000001</v>
      </c>
      <c r="AD126" s="182">
        <v>-0.58599999999999852</v>
      </c>
      <c r="AE126" s="1470">
        <v>34</v>
      </c>
      <c r="AF126" s="1469">
        <v>34.353999999999999</v>
      </c>
      <c r="AG126" s="1469">
        <v>0.3539999999999992</v>
      </c>
      <c r="AH126" s="352" t="s">
        <v>354</v>
      </c>
      <c r="AI126" s="1890">
        <v>7900.9740000000002</v>
      </c>
      <c r="AJ126" s="354"/>
      <c r="AK126" s="1891">
        <v>106.78299999999945</v>
      </c>
    </row>
    <row r="127" spans="2:37" x14ac:dyDescent="0.2">
      <c r="B127" s="2624" t="s">
        <v>91</v>
      </c>
      <c r="C127" s="1468"/>
      <c r="D127" s="1876">
        <v>0</v>
      </c>
      <c r="E127" s="1877">
        <v>0</v>
      </c>
      <c r="F127" s="1877">
        <v>0</v>
      </c>
      <c r="G127" s="1877">
        <v>0</v>
      </c>
      <c r="H127" s="1877">
        <v>0</v>
      </c>
      <c r="I127" s="1877">
        <v>0</v>
      </c>
      <c r="J127" s="1877">
        <v>0</v>
      </c>
      <c r="K127" s="1877">
        <v>0</v>
      </c>
      <c r="L127" s="1884">
        <v>0</v>
      </c>
      <c r="M127" s="1884">
        <v>0</v>
      </c>
      <c r="N127" s="1877">
        <v>0</v>
      </c>
      <c r="O127" s="1884" t="s">
        <v>104</v>
      </c>
      <c r="P127" s="1877">
        <v>0</v>
      </c>
      <c r="Q127" s="187"/>
      <c r="R127" s="2955" t="s">
        <v>91</v>
      </c>
      <c r="S127" s="2956"/>
      <c r="T127" s="2956"/>
      <c r="U127" s="2956"/>
      <c r="V127" s="1468"/>
      <c r="W127" s="1469"/>
      <c r="X127" s="1469"/>
      <c r="Y127" s="1469">
        <v>0</v>
      </c>
      <c r="Z127" s="1469"/>
      <c r="AA127" s="1470"/>
      <c r="AB127" s="1470"/>
      <c r="AC127" s="1469"/>
      <c r="AD127" s="1469"/>
      <c r="AE127" s="1470"/>
      <c r="AF127" s="1469"/>
      <c r="AG127" s="1469"/>
      <c r="AH127" s="337"/>
      <c r="AI127" s="337"/>
      <c r="AK127" s="346"/>
    </row>
    <row r="128" spans="2:37" x14ac:dyDescent="0.2">
      <c r="B128" s="2624" t="s">
        <v>92</v>
      </c>
      <c r="C128" s="1468"/>
      <c r="D128" s="1876">
        <v>0</v>
      </c>
      <c r="E128" s="1877">
        <v>0</v>
      </c>
      <c r="F128" s="1877">
        <v>0</v>
      </c>
      <c r="G128" s="1877">
        <v>0</v>
      </c>
      <c r="H128" s="1877">
        <v>0</v>
      </c>
      <c r="I128" s="1877">
        <v>0</v>
      </c>
      <c r="J128" s="1877">
        <v>0</v>
      </c>
      <c r="K128" s="1877">
        <v>0</v>
      </c>
      <c r="L128" s="1884">
        <v>0</v>
      </c>
      <c r="M128" s="1884">
        <v>0</v>
      </c>
      <c r="N128" s="1877">
        <v>0</v>
      </c>
      <c r="O128" s="1884" t="s">
        <v>87</v>
      </c>
      <c r="P128" s="1877">
        <v>0</v>
      </c>
      <c r="Q128" s="187"/>
      <c r="R128" s="2955" t="s">
        <v>92</v>
      </c>
      <c r="S128" s="2956"/>
      <c r="T128" s="2956"/>
      <c r="U128" s="2956"/>
      <c r="V128" s="1468"/>
      <c r="W128" s="1469"/>
      <c r="X128" s="1469"/>
      <c r="Y128" s="1469">
        <v>0</v>
      </c>
      <c r="Z128" s="1469"/>
      <c r="AA128" s="1470"/>
      <c r="AB128" s="1470"/>
      <c r="AC128" s="1469"/>
      <c r="AD128" s="1469"/>
      <c r="AE128" s="1470"/>
      <c r="AF128" s="1469"/>
      <c r="AG128" s="1469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14872</v>
      </c>
      <c r="N129" s="159">
        <v>458.12800000000061</v>
      </c>
      <c r="O129" s="154" t="s">
        <v>105</v>
      </c>
      <c r="P129" s="159">
        <v>-31</v>
      </c>
      <c r="Q129" s="187"/>
      <c r="R129" s="2955" t="s">
        <v>93</v>
      </c>
      <c r="S129" s="2956"/>
      <c r="T129" s="2956"/>
      <c r="U129" s="2956"/>
      <c r="V129" s="1468"/>
      <c r="W129" s="335"/>
      <c r="X129" s="335"/>
      <c r="Y129" s="335">
        <v>0</v>
      </c>
      <c r="Z129" s="335"/>
      <c r="AA129" s="185"/>
      <c r="AB129" s="185"/>
      <c r="AC129" s="1469"/>
      <c r="AD129" s="335"/>
      <c r="AE129" s="185"/>
      <c r="AF129" s="1469"/>
      <c r="AG129" s="1469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17915.169999999998</v>
      </c>
      <c r="N130" s="150">
        <v>460.29799999999932</v>
      </c>
      <c r="O130" s="151" t="s">
        <v>88</v>
      </c>
      <c r="P130" s="150">
        <v>-29.230000000003201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0.11572706066728992</v>
      </c>
      <c r="AA130" s="180">
        <v>972.18229607113892</v>
      </c>
      <c r="AB130" s="180">
        <v>966.9369999999999</v>
      </c>
      <c r="AC130" s="180">
        <v>-5.2452960711390517</v>
      </c>
      <c r="AD130" s="180">
        <v>17.185000000000173</v>
      </c>
      <c r="AE130" s="180">
        <v>974</v>
      </c>
      <c r="AF130" s="180">
        <v>995.55600000000004</v>
      </c>
      <c r="AG130" s="180">
        <v>21.55600000000004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1620.5870000000002</v>
      </c>
      <c r="F131" s="163">
        <v>0</v>
      </c>
      <c r="G131" s="163">
        <v>430</v>
      </c>
      <c r="H131" s="163">
        <v>2307</v>
      </c>
      <c r="I131" s="163">
        <v>69</v>
      </c>
      <c r="J131" s="167">
        <v>130</v>
      </c>
      <c r="K131" s="163">
        <v>7119</v>
      </c>
      <c r="L131" s="163">
        <v>234217.587</v>
      </c>
      <c r="M131" s="163">
        <v>232841.79600000003</v>
      </c>
      <c r="N131" s="167">
        <v>-1375.7910000000068</v>
      </c>
      <c r="O131" s="165" t="s">
        <v>284</v>
      </c>
      <c r="P131" s="167">
        <v>-313.12400000000343</v>
      </c>
      <c r="Q131" s="88"/>
      <c r="R131" s="2890" t="s">
        <v>284</v>
      </c>
      <c r="S131" s="2891"/>
      <c r="T131" s="2891"/>
      <c r="U131" s="2892"/>
      <c r="V131" s="181"/>
      <c r="W131" s="181">
        <v>-45735.623347673667</v>
      </c>
      <c r="X131" s="181">
        <v>5759.7</v>
      </c>
      <c r="Y131" s="181">
        <v>-45.735623347673666</v>
      </c>
      <c r="Z131" s="181">
        <v>40.132203289757939</v>
      </c>
      <c r="AA131" s="181">
        <v>5673.8321733625689</v>
      </c>
      <c r="AB131" s="181">
        <v>5534.4750000000004</v>
      </c>
      <c r="AC131" s="181">
        <v>-139.35717336256863</v>
      </c>
      <c r="AD131" s="181">
        <v>47.565999999999804</v>
      </c>
      <c r="AE131" s="181">
        <v>5583.9570000000003</v>
      </c>
      <c r="AF131" s="181">
        <v>5583.728000000001</v>
      </c>
      <c r="AG131" s="181">
        <v>-0.22899999999935972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9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644.28200000000015</v>
      </c>
      <c r="F133" s="163">
        <v>0</v>
      </c>
      <c r="G133" s="163">
        <v>810</v>
      </c>
      <c r="H133" s="163">
        <v>2349</v>
      </c>
      <c r="I133" s="163">
        <v>1245.3905555555555</v>
      </c>
      <c r="J133" s="167">
        <v>-573.5</v>
      </c>
      <c r="K133" s="163">
        <v>17309</v>
      </c>
      <c r="L133" s="163">
        <v>395273.39144444442</v>
      </c>
      <c r="M133" s="163">
        <v>393670.94880000001</v>
      </c>
      <c r="N133" s="167">
        <v>-1602.4426444444618</v>
      </c>
      <c r="O133" s="165" t="s">
        <v>94</v>
      </c>
      <c r="P133" s="167">
        <v>-951.6995500000121</v>
      </c>
      <c r="Q133" s="88"/>
      <c r="R133" s="2890" t="s">
        <v>94</v>
      </c>
      <c r="S133" s="2891"/>
      <c r="T133" s="2891"/>
      <c r="U133" s="2892"/>
      <c r="V133" s="181"/>
      <c r="W133" s="181">
        <v>-66534.201797339891</v>
      </c>
      <c r="X133" s="181">
        <v>8323.2999999999993</v>
      </c>
      <c r="Y133" s="181">
        <v>-66.53420179733989</v>
      </c>
      <c r="Z133" s="181">
        <v>139.42731640444052</v>
      </c>
      <c r="AA133" s="181">
        <v>8117.3384817982205</v>
      </c>
      <c r="AB133" s="181">
        <v>8021.7420000000002</v>
      </c>
      <c r="AC133" s="181">
        <v>-95.596481798219955</v>
      </c>
      <c r="AD133" s="181">
        <v>50.393900000000031</v>
      </c>
      <c r="AE133" s="181">
        <v>8022.1620000000003</v>
      </c>
      <c r="AF133" s="181">
        <v>8125.0790000000015</v>
      </c>
      <c r="AG133" s="181">
        <v>102.91700000000128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35" priority="9" operator="lessThan">
      <formula>0</formula>
    </cfRule>
  </conditionalFormatting>
  <conditionalFormatting sqref="AJ120:AJ121">
    <cfRule type="cellIs" dxfId="134" priority="8" operator="lessThan">
      <formula>0</formula>
    </cfRule>
  </conditionalFormatting>
  <conditionalFormatting sqref="AJ125:AJ126">
    <cfRule type="cellIs" dxfId="133" priority="7" operator="lessThan">
      <formula>0</formula>
    </cfRule>
  </conditionalFormatting>
  <conditionalFormatting sqref="AK115:AK116">
    <cfRule type="cellIs" dxfId="132" priority="6" operator="lessThan">
      <formula>0</formula>
    </cfRule>
  </conditionalFormatting>
  <conditionalFormatting sqref="AK120:AK121">
    <cfRule type="cellIs" dxfId="131" priority="5" operator="lessThan">
      <formula>0</formula>
    </cfRule>
  </conditionalFormatting>
  <conditionalFormatting sqref="AK125:AK126">
    <cfRule type="cellIs" dxfId="130" priority="4" operator="lessThan">
      <formula>0</formula>
    </cfRule>
  </conditionalFormatting>
  <conditionalFormatting sqref="AK112:AK126">
    <cfRule type="cellIs" dxfId="129" priority="3" operator="lessThan">
      <formula>0</formula>
    </cfRule>
  </conditionalFormatting>
  <conditionalFormatting sqref="AK76:AK105">
    <cfRule type="cellIs" dxfId="128" priority="2" operator="lessThan">
      <formula>0</formula>
    </cfRule>
  </conditionalFormatting>
  <conditionalFormatting sqref="AK75">
    <cfRule type="cellIs" dxfId="127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A66" activeCellId="1" sqref="X66 AA6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2109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39" t="s">
        <v>1</v>
      </c>
      <c r="C3" s="215" t="s">
        <v>23</v>
      </c>
      <c r="D3" s="2646" t="s">
        <v>2</v>
      </c>
      <c r="E3" s="2641" t="s">
        <v>3</v>
      </c>
      <c r="F3" s="2641" t="s">
        <v>4</v>
      </c>
      <c r="G3" s="2639" t="s">
        <v>5</v>
      </c>
      <c r="H3" s="264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40"/>
      <c r="D4" s="451" t="s">
        <v>12</v>
      </c>
      <c r="E4" s="2642" t="s">
        <v>13</v>
      </c>
      <c r="F4" s="2642" t="s">
        <v>14</v>
      </c>
      <c r="G4" s="264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3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4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1.2258064516129401</v>
      </c>
      <c r="I8" s="1486">
        <v>0</v>
      </c>
      <c r="J8" s="1486">
        <v>0</v>
      </c>
      <c r="K8" s="1486">
        <v>0</v>
      </c>
      <c r="L8" s="99">
        <v>381.2251935483871</v>
      </c>
      <c r="M8" s="99">
        <v>376.1300350552159</v>
      </c>
      <c r="N8" s="1486">
        <v>-5.0951584931711977</v>
      </c>
      <c r="O8" s="99">
        <v>376.1300350552159</v>
      </c>
      <c r="P8" s="1486">
        <v>-5.0951584931711977</v>
      </c>
      <c r="Q8" s="1486">
        <v>0</v>
      </c>
      <c r="R8" s="1486">
        <v>0</v>
      </c>
      <c r="S8" s="87"/>
      <c r="T8" s="101">
        <v>2</v>
      </c>
      <c r="U8" s="1486">
        <v>11.598092628886263</v>
      </c>
      <c r="V8" s="1486">
        <v>11.598092628886263</v>
      </c>
      <c r="W8" s="1486">
        <v>0</v>
      </c>
      <c r="X8" s="1486">
        <v>-2.333599999999997</v>
      </c>
      <c r="Y8" s="1486">
        <v>0</v>
      </c>
      <c r="Z8" s="1486">
        <v>0</v>
      </c>
      <c r="AA8" s="1486">
        <v>-1</v>
      </c>
      <c r="AB8" s="99">
        <v>377.89159354838711</v>
      </c>
      <c r="AC8" s="1486">
        <v>31.490966129032259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376.1300350552159</v>
      </c>
      <c r="AI8" s="1486">
        <v>-1.7615584931712078</v>
      </c>
      <c r="AJ8" s="102">
        <v>-16.044191279595566</v>
      </c>
      <c r="AK8" s="1486">
        <v>11.598092628886263</v>
      </c>
    </row>
    <row r="9" spans="1:37" ht="15" customHeight="1" x14ac:dyDescent="0.2">
      <c r="A9" s="86"/>
      <c r="B9" s="2634" t="s">
        <v>39</v>
      </c>
      <c r="C9" s="374">
        <v>4</v>
      </c>
      <c r="D9" s="374">
        <v>622</v>
      </c>
      <c r="E9" s="375">
        <v>8.9579999999999984</v>
      </c>
      <c r="F9" s="375">
        <v>0</v>
      </c>
      <c r="G9" s="375">
        <v>0</v>
      </c>
      <c r="H9" s="375">
        <v>2.6354838709676502</v>
      </c>
      <c r="I9" s="375">
        <v>0</v>
      </c>
      <c r="J9" s="375">
        <v>0</v>
      </c>
      <c r="K9" s="375">
        <v>0</v>
      </c>
      <c r="L9" s="372">
        <v>628.32251612903235</v>
      </c>
      <c r="M9" s="372">
        <v>609.8905748494368</v>
      </c>
      <c r="N9" s="375">
        <v>-18.431941279595549</v>
      </c>
      <c r="O9" s="372">
        <v>609.8905748494368</v>
      </c>
      <c r="P9" s="375">
        <v>-18.431941279595549</v>
      </c>
      <c r="Q9" s="375">
        <v>0</v>
      </c>
      <c r="R9" s="375">
        <v>0</v>
      </c>
      <c r="S9" s="87"/>
      <c r="T9" s="740">
        <v>4</v>
      </c>
      <c r="U9" s="375">
        <v>3.3834963509135605</v>
      </c>
      <c r="V9" s="375">
        <v>3.3834963509135605</v>
      </c>
      <c r="W9" s="375">
        <v>0</v>
      </c>
      <c r="X9" s="375">
        <v>-2.3877499999999867</v>
      </c>
      <c r="Y9" s="375">
        <v>0</v>
      </c>
      <c r="Z9" s="375">
        <v>0</v>
      </c>
      <c r="AA9" s="1513">
        <v>0</v>
      </c>
      <c r="AB9" s="372">
        <v>625.93476612903237</v>
      </c>
      <c r="AC9" s="375">
        <v>52.161230510752695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609.8905748494368</v>
      </c>
      <c r="AI9" s="1513">
        <v>-16.044191279595566</v>
      </c>
      <c r="AJ9" s="376">
        <v>21.563840644565886</v>
      </c>
      <c r="AK9" s="375">
        <v>3.3834963509135605</v>
      </c>
    </row>
    <row r="10" spans="1:37" ht="15" customHeight="1" x14ac:dyDescent="0.2">
      <c r="A10" s="86"/>
      <c r="B10" s="2634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254.15600000000001</v>
      </c>
      <c r="M10" s="372">
        <v>272.84479064456588</v>
      </c>
      <c r="N10" s="375">
        <v>18.68879064456587</v>
      </c>
      <c r="O10" s="372">
        <v>272.84479064456588</v>
      </c>
      <c r="P10" s="375">
        <v>18.68879064456587</v>
      </c>
      <c r="Q10" s="375">
        <v>2062.471</v>
      </c>
      <c r="R10" s="375">
        <v>-803.60559945078148</v>
      </c>
      <c r="S10" s="449"/>
      <c r="T10" s="374">
        <v>7</v>
      </c>
      <c r="U10" s="375">
        <v>23.630417943391194</v>
      </c>
      <c r="V10" s="375">
        <v>23.630417943391194</v>
      </c>
      <c r="W10" s="375">
        <v>0</v>
      </c>
      <c r="X10" s="375">
        <v>-2.875050000000007</v>
      </c>
      <c r="Y10" s="375">
        <v>0</v>
      </c>
      <c r="Z10" s="375">
        <v>0</v>
      </c>
      <c r="AA10" s="1513">
        <v>0</v>
      </c>
      <c r="AB10" s="372">
        <v>251.28094999999999</v>
      </c>
      <c r="AC10" s="375">
        <v>20.940079166666667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272.84479064456588</v>
      </c>
      <c r="AI10" s="1513">
        <v>21.563840644565886</v>
      </c>
      <c r="AJ10" s="376">
        <v>12.994757066507191</v>
      </c>
      <c r="AK10" s="375">
        <v>23.630417943391194</v>
      </c>
    </row>
    <row r="11" spans="1:37" ht="15" customHeight="1" x14ac:dyDescent="0.2">
      <c r="A11" s="86"/>
      <c r="B11" s="2634" t="s">
        <v>41</v>
      </c>
      <c r="C11" s="374"/>
      <c r="D11" s="374">
        <v>1459</v>
      </c>
      <c r="E11" s="375">
        <v>-41.164999999999999</v>
      </c>
      <c r="F11" s="375">
        <v>0</v>
      </c>
      <c r="G11" s="375">
        <v>0</v>
      </c>
      <c r="H11" s="375">
        <v>12.870967741935489</v>
      </c>
      <c r="I11" s="375">
        <v>0</v>
      </c>
      <c r="J11" s="375">
        <v>0</v>
      </c>
      <c r="K11" s="375">
        <v>17.304934027777779</v>
      </c>
      <c r="L11" s="372">
        <v>1387.6590982302866</v>
      </c>
      <c r="M11" s="372">
        <v>1365.0194052967938</v>
      </c>
      <c r="N11" s="375">
        <v>-22.639692933492825</v>
      </c>
      <c r="O11" s="372">
        <v>1365.0194052967938</v>
      </c>
      <c r="P11" s="375">
        <v>-22.639692933492825</v>
      </c>
      <c r="Q11" s="375">
        <v>1454.9349999999999</v>
      </c>
      <c r="R11" s="375">
        <v>-89.915594703206125</v>
      </c>
      <c r="S11" s="87"/>
      <c r="T11" s="397" t="s">
        <v>161</v>
      </c>
      <c r="U11" s="375">
        <v>26.642739289170777</v>
      </c>
      <c r="V11" s="375">
        <v>26.642739289170777</v>
      </c>
      <c r="W11" s="375">
        <v>0</v>
      </c>
      <c r="X11" s="375">
        <v>-37.434450000000005</v>
      </c>
      <c r="Y11" s="375">
        <v>0</v>
      </c>
      <c r="Z11" s="375">
        <v>0</v>
      </c>
      <c r="AA11" s="1513">
        <v>1.8</v>
      </c>
      <c r="AB11" s="372">
        <v>1369.3295822580644</v>
      </c>
      <c r="AC11" s="375">
        <v>112.66872068585722</v>
      </c>
      <c r="AD11" s="375">
        <v>16.416</v>
      </c>
      <c r="AE11" s="375">
        <v>17.304934027777779</v>
      </c>
      <c r="AF11" s="375">
        <v>-0.88893402777777908</v>
      </c>
      <c r="AG11" s="375">
        <v>0</v>
      </c>
      <c r="AH11" s="372">
        <v>1365.0194052967938</v>
      </c>
      <c r="AI11" s="1513">
        <v>-4.3101769612705993</v>
      </c>
      <c r="AJ11" s="398">
        <v>9.2192935723700202</v>
      </c>
      <c r="AK11" s="375">
        <v>26.642739289170777</v>
      </c>
    </row>
    <row r="12" spans="1:37" ht="15" customHeight="1" x14ac:dyDescent="0.2">
      <c r="A12" s="86"/>
      <c r="B12" s="2634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223.40168025043226</v>
      </c>
      <c r="N12" s="375">
        <v>0.80568025043226044</v>
      </c>
      <c r="O12" s="372">
        <v>223.40168025043226</v>
      </c>
      <c r="P12" s="375">
        <v>0.80568025043226044</v>
      </c>
      <c r="Q12" s="375">
        <v>0</v>
      </c>
      <c r="R12" s="375">
        <v>0</v>
      </c>
      <c r="S12" s="87"/>
      <c r="T12" s="2634">
        <v>11</v>
      </c>
      <c r="U12" s="375">
        <v>0.43992998930315252</v>
      </c>
      <c r="V12" s="375">
        <v>0.43992998930315252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223.40168025043226</v>
      </c>
      <c r="AI12" s="1513">
        <v>-0.89431974956772819</v>
      </c>
      <c r="AJ12" s="376">
        <v>21.184122310815923</v>
      </c>
      <c r="AK12" s="375">
        <v>0.43992998930315252</v>
      </c>
    </row>
    <row r="13" spans="1:37" ht="15" customHeight="1" x14ac:dyDescent="0.2">
      <c r="A13" s="86"/>
      <c r="B13" s="263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1.2258064516129401</v>
      </c>
      <c r="I13" s="375">
        <v>0</v>
      </c>
      <c r="J13" s="375">
        <v>0</v>
      </c>
      <c r="K13" s="375">
        <v>0.97055324074074001</v>
      </c>
      <c r="L13" s="372">
        <v>393.32764030764633</v>
      </c>
      <c r="M13" s="372">
        <v>401.37393388001635</v>
      </c>
      <c r="N13" s="375">
        <v>8.0462935723700184</v>
      </c>
      <c r="O13" s="372">
        <v>401.37393388001635</v>
      </c>
      <c r="P13" s="375">
        <v>8.0462935723700184</v>
      </c>
      <c r="Q13" s="375">
        <v>0</v>
      </c>
      <c r="R13" s="375">
        <v>0</v>
      </c>
      <c r="S13" s="87"/>
      <c r="T13" s="2635">
        <v>13</v>
      </c>
      <c r="U13" s="375">
        <v>-1.7818258642198543</v>
      </c>
      <c r="V13" s="375">
        <v>-1.7818258642198543</v>
      </c>
      <c r="W13" s="375">
        <v>0</v>
      </c>
      <c r="X13" s="375">
        <v>-1.173</v>
      </c>
      <c r="Y13" s="375">
        <v>0</v>
      </c>
      <c r="Z13" s="375">
        <v>0</v>
      </c>
      <c r="AA13" s="1513">
        <v>0</v>
      </c>
      <c r="AB13" s="372">
        <v>393.12519354838707</v>
      </c>
      <c r="AC13" s="375">
        <v>32.67955335897053</v>
      </c>
      <c r="AD13" s="375">
        <v>4.4409999999999998</v>
      </c>
      <c r="AE13" s="375">
        <v>0.97055324074074001</v>
      </c>
      <c r="AF13" s="375">
        <v>3.4704467592592598</v>
      </c>
      <c r="AG13" s="375">
        <v>0</v>
      </c>
      <c r="AH13" s="372">
        <v>401.37393388001635</v>
      </c>
      <c r="AI13" s="1513">
        <v>8.2487403316292784</v>
      </c>
      <c r="AJ13" s="376">
        <v>3.0165141465660099</v>
      </c>
      <c r="AK13" s="375">
        <v>-1.7818258642198543</v>
      </c>
    </row>
    <row r="14" spans="1:37" ht="15" customHeight="1" thickBot="1" x14ac:dyDescent="0.25">
      <c r="A14" s="86"/>
      <c r="B14" s="263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0.61290322580647005</v>
      </c>
      <c r="I14" s="90">
        <v>0</v>
      </c>
      <c r="J14" s="90">
        <v>0</v>
      </c>
      <c r="K14" s="90">
        <v>0</v>
      </c>
      <c r="L14" s="399">
        <v>202.78009677419354</v>
      </c>
      <c r="M14" s="399">
        <v>199.05609732390087</v>
      </c>
      <c r="N14" s="90">
        <v>-3.7239994502926663</v>
      </c>
      <c r="O14" s="399">
        <v>199.05609732390087</v>
      </c>
      <c r="P14" s="90">
        <v>-3.7239994502926663</v>
      </c>
      <c r="Q14" s="90">
        <v>0</v>
      </c>
      <c r="R14" s="90">
        <v>823.83171145434949</v>
      </c>
      <c r="S14" s="87"/>
      <c r="T14" s="2637">
        <v>15</v>
      </c>
      <c r="U14" s="90">
        <v>-1.2014639637328628E-2</v>
      </c>
      <c r="V14" s="90">
        <v>-1.2014639637328628E-2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202.94979677419354</v>
      </c>
      <c r="AC14" s="90">
        <v>16.912483064516127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199.05609732390087</v>
      </c>
      <c r="AI14" s="90">
        <v>-3.8936994502926723</v>
      </c>
      <c r="AJ14" s="191">
        <v>1.8028352079770826</v>
      </c>
      <c r="AK14" s="90">
        <v>-1.2014639637328628E-2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-29.087000000000003</v>
      </c>
      <c r="F15" s="275">
        <v>0</v>
      </c>
      <c r="G15" s="275">
        <v>0</v>
      </c>
      <c r="H15" s="275">
        <v>18.57096774193549</v>
      </c>
      <c r="I15" s="275">
        <v>0</v>
      </c>
      <c r="J15" s="275">
        <v>0</v>
      </c>
      <c r="K15" s="275">
        <v>18.275487268518518</v>
      </c>
      <c r="L15" s="93">
        <v>3470.0665449895464</v>
      </c>
      <c r="M15" s="93">
        <v>3447.7165173003618</v>
      </c>
      <c r="N15" s="275">
        <v>-22.350027689184088</v>
      </c>
      <c r="O15" s="93">
        <v>3447.7165173003618</v>
      </c>
      <c r="P15" s="275">
        <v>-22.350027689184571</v>
      </c>
      <c r="Q15" s="275">
        <v>3517.4059999999999</v>
      </c>
      <c r="R15" s="275">
        <v>-69.68948269963812</v>
      </c>
      <c r="S15" s="87"/>
      <c r="T15" s="96" t="s">
        <v>40</v>
      </c>
      <c r="U15" s="275">
        <v>63.900835697807764</v>
      </c>
      <c r="V15" s="275">
        <v>63.900835697807764</v>
      </c>
      <c r="W15" s="275">
        <v>0</v>
      </c>
      <c r="X15" s="275">
        <v>-46.034149999999997</v>
      </c>
      <c r="Y15" s="275">
        <v>0</v>
      </c>
      <c r="Z15" s="275">
        <v>0</v>
      </c>
      <c r="AA15" s="275">
        <v>2.5</v>
      </c>
      <c r="AB15" s="93">
        <v>3444.8078822580642</v>
      </c>
      <c r="AC15" s="275">
        <v>285.54436624912881</v>
      </c>
      <c r="AD15" s="275">
        <v>29.300999999999998</v>
      </c>
      <c r="AE15" s="275">
        <v>18.275487268518518</v>
      </c>
      <c r="AF15" s="275">
        <v>11.025512731481481</v>
      </c>
      <c r="AG15" s="275">
        <v>0</v>
      </c>
      <c r="AH15" s="93">
        <v>3447.7165173003618</v>
      </c>
      <c r="AI15" s="275">
        <v>2.9086350422976466</v>
      </c>
      <c r="AJ15" s="98">
        <v>-1.2191910797062917</v>
      </c>
      <c r="AK15" s="275">
        <v>63.900835697807906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80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185.17599999999999</v>
      </c>
      <c r="M16" s="99">
        <v>102.733814146566</v>
      </c>
      <c r="N16" s="276">
        <v>-82.442185853433983</v>
      </c>
      <c r="O16" s="99">
        <v>102.733814146566</v>
      </c>
      <c r="P16" s="276">
        <v>-82.442185853433983</v>
      </c>
      <c r="Q16" s="276">
        <v>0</v>
      </c>
      <c r="R16" s="276">
        <v>0</v>
      </c>
      <c r="S16" s="87"/>
      <c r="T16" s="101">
        <v>1</v>
      </c>
      <c r="U16" s="276">
        <v>-4.1058055479619497</v>
      </c>
      <c r="V16" s="276">
        <v>-4.1058055479619497</v>
      </c>
      <c r="W16" s="276">
        <v>0</v>
      </c>
      <c r="X16" s="276">
        <v>-5.458700000000003</v>
      </c>
      <c r="Y16" s="276">
        <v>0</v>
      </c>
      <c r="Z16" s="276">
        <v>0</v>
      </c>
      <c r="AA16" s="276">
        <v>0</v>
      </c>
      <c r="AB16" s="99">
        <v>99.717299999999994</v>
      </c>
      <c r="AC16" s="276">
        <v>8.3097750000000001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102.733814146566</v>
      </c>
      <c r="AI16" s="276">
        <v>3.0165141465660099</v>
      </c>
      <c r="AJ16" s="102">
        <v>-0.47979829114370887</v>
      </c>
      <c r="AK16" s="276">
        <v>-4.1058055479619497</v>
      </c>
    </row>
    <row r="17" spans="1:37" ht="15" customHeight="1" x14ac:dyDescent="0.2">
      <c r="A17" s="86"/>
      <c r="B17" s="263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83.802835207977083</v>
      </c>
      <c r="N17" s="375">
        <v>1.8028352079770826</v>
      </c>
      <c r="O17" s="377">
        <v>83.802835207977083</v>
      </c>
      <c r="P17" s="375">
        <v>1.8028352079770826</v>
      </c>
      <c r="Q17" s="375">
        <v>701.30899999999997</v>
      </c>
      <c r="R17" s="375">
        <v>46.994478270730269</v>
      </c>
      <c r="S17" s="87"/>
      <c r="T17" s="740">
        <v>2</v>
      </c>
      <c r="U17" s="375">
        <v>0.7488060173508444</v>
      </c>
      <c r="V17" s="375">
        <v>0.7488060173508444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83.802835207977083</v>
      </c>
      <c r="AI17" s="1513">
        <v>1.8028352079770826</v>
      </c>
      <c r="AJ17" s="376">
        <v>30.626880652426735</v>
      </c>
      <c r="AK17" s="375">
        <v>0.7488060173508444</v>
      </c>
    </row>
    <row r="18" spans="1:37" ht="15" customHeight="1" x14ac:dyDescent="0.2">
      <c r="A18" s="86"/>
      <c r="B18" s="2634" t="s">
        <v>43</v>
      </c>
      <c r="C18" s="374">
        <v>3</v>
      </c>
      <c r="D18" s="374">
        <v>180</v>
      </c>
      <c r="E18" s="375">
        <v>-3.6340000000000003</v>
      </c>
      <c r="F18" s="375">
        <v>24</v>
      </c>
      <c r="G18" s="375">
        <v>0</v>
      </c>
      <c r="H18" s="375">
        <v>5.7</v>
      </c>
      <c r="I18" s="375">
        <v>0</v>
      </c>
      <c r="J18" s="375">
        <v>0</v>
      </c>
      <c r="K18" s="375">
        <v>0.69999189814814999</v>
      </c>
      <c r="L18" s="372">
        <v>193.96600810185186</v>
      </c>
      <c r="M18" s="372">
        <v>178.32756702214556</v>
      </c>
      <c r="N18" s="375">
        <v>-15.638441079706297</v>
      </c>
      <c r="O18" s="372">
        <v>178.32756702214556</v>
      </c>
      <c r="P18" s="375">
        <v>-15.638441079706297</v>
      </c>
      <c r="Q18" s="375">
        <v>0</v>
      </c>
      <c r="R18" s="375">
        <v>0</v>
      </c>
      <c r="S18" s="87"/>
      <c r="T18" s="378">
        <v>3</v>
      </c>
      <c r="U18" s="375">
        <v>2.840565871589547</v>
      </c>
      <c r="V18" s="375">
        <v>2.840565871589547</v>
      </c>
      <c r="W18" s="375">
        <v>0</v>
      </c>
      <c r="X18" s="375">
        <v>-14.419250000000005</v>
      </c>
      <c r="Y18" s="375">
        <v>24</v>
      </c>
      <c r="Z18" s="375">
        <v>0</v>
      </c>
      <c r="AA18" s="1513">
        <v>0</v>
      </c>
      <c r="AB18" s="372">
        <v>180.24674999999999</v>
      </c>
      <c r="AC18" s="375">
        <v>14.962229841820987</v>
      </c>
      <c r="AD18" s="375">
        <v>1.9930000000000001</v>
      </c>
      <c r="AE18" s="375">
        <v>0.69999189814814999</v>
      </c>
      <c r="AF18" s="375">
        <v>1.29300810185185</v>
      </c>
      <c r="AG18" s="375">
        <v>0</v>
      </c>
      <c r="AH18" s="372">
        <v>178.32756702214556</v>
      </c>
      <c r="AI18" s="1513">
        <v>-1.9191829778544331</v>
      </c>
      <c r="AJ18" s="376">
        <v>4.3785347910941255</v>
      </c>
      <c r="AK18" s="375">
        <v>2.840565871589547</v>
      </c>
    </row>
    <row r="19" spans="1:37" ht="15" customHeight="1" x14ac:dyDescent="0.2">
      <c r="A19" s="86"/>
      <c r="B19" s="2634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5.7</v>
      </c>
      <c r="I19" s="375">
        <v>0</v>
      </c>
      <c r="J19" s="375">
        <v>0</v>
      </c>
      <c r="K19" s="375">
        <v>5.1999398148148099</v>
      </c>
      <c r="L19" s="377">
        <v>383.91906018518523</v>
      </c>
      <c r="M19" s="377">
        <v>383.43926189404152</v>
      </c>
      <c r="N19" s="375">
        <v>-0.47979829114370887</v>
      </c>
      <c r="O19" s="377">
        <v>383.43926189404152</v>
      </c>
      <c r="P19" s="375">
        <v>-0.47979829114370887</v>
      </c>
      <c r="Q19" s="375">
        <v>0</v>
      </c>
      <c r="R19" s="375">
        <v>0</v>
      </c>
      <c r="S19" s="87"/>
      <c r="T19" s="378" t="s">
        <v>44</v>
      </c>
      <c r="U19" s="375">
        <v>1.624482550445066</v>
      </c>
      <c r="V19" s="375">
        <v>1.624482550445066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389.11900000000003</v>
      </c>
      <c r="AC19" s="375">
        <v>31.993255015432101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383.43926189404152</v>
      </c>
      <c r="AI19" s="1513">
        <v>-5.6797381059585064</v>
      </c>
      <c r="AJ19" s="376">
        <v>2.4116640221482157</v>
      </c>
      <c r="AK19" s="375">
        <v>1.624482550445066</v>
      </c>
    </row>
    <row r="20" spans="1:37" ht="15" customHeight="1" x14ac:dyDescent="0.2">
      <c r="A20" s="86"/>
      <c r="B20" s="2634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60.800000000000004</v>
      </c>
      <c r="I20" s="375">
        <v>0</v>
      </c>
      <c r="J20" s="375">
        <v>0</v>
      </c>
      <c r="K20" s="375">
        <v>3.2527511574074102</v>
      </c>
      <c r="L20" s="372">
        <v>1273.1722488425926</v>
      </c>
      <c r="M20" s="372">
        <v>1273.8239294950192</v>
      </c>
      <c r="N20" s="375">
        <v>0.65168065242664852</v>
      </c>
      <c r="O20" s="372">
        <v>1273.8239294950192</v>
      </c>
      <c r="P20" s="375">
        <v>0.65168065242664852</v>
      </c>
      <c r="Q20" s="375">
        <v>1385.385</v>
      </c>
      <c r="R20" s="375">
        <v>-111.56107050498076</v>
      </c>
      <c r="S20" s="449"/>
      <c r="T20" s="400" t="s">
        <v>46</v>
      </c>
      <c r="U20" s="375">
        <v>-25.799328905339962</v>
      </c>
      <c r="V20" s="375">
        <v>-25.799328905339962</v>
      </c>
      <c r="W20" s="375">
        <v>0</v>
      </c>
      <c r="X20" s="375">
        <v>-12.275200000000005</v>
      </c>
      <c r="Y20" s="375">
        <v>0</v>
      </c>
      <c r="Z20" s="375">
        <v>0</v>
      </c>
      <c r="AA20" s="1513">
        <v>-17.7</v>
      </c>
      <c r="AB20" s="372">
        <v>1246.4497999999999</v>
      </c>
      <c r="AC20" s="375">
        <v>103.59975407021604</v>
      </c>
      <c r="AD20" s="375">
        <v>7.89</v>
      </c>
      <c r="AE20" s="375">
        <v>3.2527511574074102</v>
      </c>
      <c r="AF20" s="375">
        <v>4.6372488425925891</v>
      </c>
      <c r="AG20" s="375">
        <v>0</v>
      </c>
      <c r="AH20" s="372">
        <v>1273.8239294950192</v>
      </c>
      <c r="AI20" s="1513">
        <v>27.374129495019361</v>
      </c>
      <c r="AJ20" s="376">
        <v>-3.5138871918141774</v>
      </c>
      <c r="AK20" s="375">
        <v>-25.799328905339962</v>
      </c>
    </row>
    <row r="21" spans="1:37" ht="15" customHeight="1" x14ac:dyDescent="0.2">
      <c r="A21" s="86"/>
      <c r="B21" s="2634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0.19</v>
      </c>
      <c r="I21" s="375">
        <v>0</v>
      </c>
      <c r="J21" s="375">
        <v>0</v>
      </c>
      <c r="K21" s="375">
        <v>0</v>
      </c>
      <c r="L21" s="377">
        <v>151.32499999999999</v>
      </c>
      <c r="M21" s="377">
        <v>155.70353479109411</v>
      </c>
      <c r="N21" s="375">
        <v>4.3785347910941255</v>
      </c>
      <c r="O21" s="377">
        <v>155.70353479109411</v>
      </c>
      <c r="P21" s="375">
        <v>4.3785347910941255</v>
      </c>
      <c r="Q21" s="375">
        <v>249.727</v>
      </c>
      <c r="R21" s="375">
        <v>6.1981988132423282</v>
      </c>
      <c r="S21" s="87"/>
      <c r="T21" s="740">
        <v>4</v>
      </c>
      <c r="U21" s="375">
        <v>2.3223274308046484</v>
      </c>
      <c r="V21" s="375">
        <v>2.3223274308046484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151.32499999999999</v>
      </c>
      <c r="AC21" s="375">
        <v>12.610416666666666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155.70353479109411</v>
      </c>
      <c r="AI21" s="1513">
        <v>4.3785347910941255</v>
      </c>
      <c r="AJ21" s="376">
        <v>33.747240636119827</v>
      </c>
      <c r="AK21" s="375">
        <v>2.3223274308046484</v>
      </c>
    </row>
    <row r="22" spans="1:37" ht="15" customHeight="1" x14ac:dyDescent="0.2">
      <c r="A22" s="86"/>
      <c r="B22" s="263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0.19</v>
      </c>
      <c r="I22" s="375">
        <v>0</v>
      </c>
      <c r="J22" s="375">
        <v>0</v>
      </c>
      <c r="K22" s="375">
        <v>0</v>
      </c>
      <c r="L22" s="372">
        <v>97.81</v>
      </c>
      <c r="M22" s="372">
        <v>100.22166402214822</v>
      </c>
      <c r="N22" s="375">
        <v>2.4116640221482157</v>
      </c>
      <c r="O22" s="372">
        <v>100.22166402214822</v>
      </c>
      <c r="P22" s="375">
        <v>2.4116640221482157</v>
      </c>
      <c r="Q22" s="375">
        <v>0</v>
      </c>
      <c r="R22" s="375">
        <v>0</v>
      </c>
      <c r="S22" s="87"/>
      <c r="T22" s="378">
        <v>6</v>
      </c>
      <c r="U22" s="375">
        <v>-0.10046632453489224</v>
      </c>
      <c r="V22" s="375">
        <v>-0.10046632453489224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97.81</v>
      </c>
      <c r="AC22" s="375">
        <v>8.1508333333333329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100.22166402214822</v>
      </c>
      <c r="AI22" s="1513">
        <v>2.4116640221482157</v>
      </c>
      <c r="AJ22" s="376">
        <v>57.083132325269617</v>
      </c>
      <c r="AK22" s="375">
        <v>-0.10046632453489224</v>
      </c>
    </row>
    <row r="23" spans="1:37" ht="15" customHeight="1" x14ac:dyDescent="0.2">
      <c r="A23" s="86"/>
      <c r="B23" s="263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4.5599999999999996</v>
      </c>
      <c r="I23" s="375">
        <v>0</v>
      </c>
      <c r="J23" s="375">
        <v>0</v>
      </c>
      <c r="K23" s="375">
        <v>0</v>
      </c>
      <c r="L23" s="377">
        <v>99.44</v>
      </c>
      <c r="M23" s="377">
        <v>95.92611280818582</v>
      </c>
      <c r="N23" s="375">
        <v>-3.5138871918141774</v>
      </c>
      <c r="O23" s="377">
        <v>95.92611280818582</v>
      </c>
      <c r="P23" s="375">
        <v>-3.5138871918141774</v>
      </c>
      <c r="Q23" s="375">
        <v>101.82299999999999</v>
      </c>
      <c r="R23" s="375">
        <v>-5.896887191814173</v>
      </c>
      <c r="S23" s="87"/>
      <c r="T23" s="378" t="s">
        <v>50</v>
      </c>
      <c r="U23" s="375">
        <v>2.4021443516204499E-3</v>
      </c>
      <c r="V23" s="375">
        <v>2.4021443516204499E-3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99.44</v>
      </c>
      <c r="AC23" s="375">
        <v>8.2866666666666671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95.92611280818582</v>
      </c>
      <c r="AI23" s="1513">
        <v>-3.5138871918141774</v>
      </c>
      <c r="AJ23" s="376">
        <v>0</v>
      </c>
      <c r="AK23" s="375">
        <v>2.4021443516204499E-3</v>
      </c>
    </row>
    <row r="24" spans="1:37" ht="15" customHeight="1" thickBot="1" x14ac:dyDescent="0.3">
      <c r="A24" s="86"/>
      <c r="B24" s="263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0.56999999999999995</v>
      </c>
      <c r="I24" s="90">
        <v>0</v>
      </c>
      <c r="J24" s="90">
        <v>0</v>
      </c>
      <c r="K24" s="90">
        <v>6.9444444444E-4</v>
      </c>
      <c r="L24" s="372">
        <v>296.42930555555557</v>
      </c>
      <c r="M24" s="372">
        <v>292.45908984008713</v>
      </c>
      <c r="N24" s="90">
        <v>-3.9702157154684414</v>
      </c>
      <c r="O24" s="372">
        <v>292.45908984008713</v>
      </c>
      <c r="P24" s="90">
        <v>-3.9702157154684414</v>
      </c>
      <c r="Q24" s="90">
        <v>292.05399999999997</v>
      </c>
      <c r="R24" s="90">
        <v>0.40508984008715743</v>
      </c>
      <c r="S24" s="103"/>
      <c r="T24" s="740" t="s">
        <v>52</v>
      </c>
      <c r="U24" s="90">
        <v>14.025773506765574</v>
      </c>
      <c r="V24" s="90">
        <v>14.025773506765574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296.43</v>
      </c>
      <c r="AC24" s="90">
        <v>24.702442129629631</v>
      </c>
      <c r="AD24" s="90">
        <v>0.79300000000000004</v>
      </c>
      <c r="AE24" s="90">
        <v>6.9444444444E-4</v>
      </c>
      <c r="AF24" s="90">
        <v>0.79230555555556004</v>
      </c>
      <c r="AG24" s="90">
        <v>0</v>
      </c>
      <c r="AH24" s="372">
        <v>292.45908984008713</v>
      </c>
      <c r="AI24" s="90">
        <v>-3.9709101599128758</v>
      </c>
      <c r="AJ24" s="376">
        <v>26.174550784150711</v>
      </c>
      <c r="AK24" s="90">
        <v>14.025773506765574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-48.899000000000008</v>
      </c>
      <c r="F25" s="275">
        <v>104</v>
      </c>
      <c r="G25" s="275">
        <v>0</v>
      </c>
      <c r="H25" s="275">
        <v>77.709999999999994</v>
      </c>
      <c r="I25" s="275">
        <v>0</v>
      </c>
      <c r="J25" s="275">
        <v>0</v>
      </c>
      <c r="K25" s="275">
        <v>9.1533773148148097</v>
      </c>
      <c r="L25" s="93">
        <v>2763.2376226851848</v>
      </c>
      <c r="M25" s="93">
        <v>2666.4378092272646</v>
      </c>
      <c r="N25" s="275">
        <v>-96.799813457920209</v>
      </c>
      <c r="O25" s="93">
        <v>2666.4378092272646</v>
      </c>
      <c r="P25" s="275">
        <v>-96.799813457920209</v>
      </c>
      <c r="Q25" s="275">
        <v>2730.2979999999998</v>
      </c>
      <c r="R25" s="275">
        <v>-63.860190772735223</v>
      </c>
      <c r="T25" s="92" t="s">
        <v>47</v>
      </c>
      <c r="U25" s="275">
        <v>-8.4412432565300151</v>
      </c>
      <c r="V25" s="275">
        <v>-8.4412432565300151</v>
      </c>
      <c r="W25" s="275">
        <v>0</v>
      </c>
      <c r="X25" s="275">
        <v>-32.153150000000011</v>
      </c>
      <c r="Y25" s="275">
        <v>24</v>
      </c>
      <c r="Z25" s="275">
        <v>0</v>
      </c>
      <c r="AA25" s="275">
        <v>-17.7</v>
      </c>
      <c r="AB25" s="93">
        <v>2642.5378499999997</v>
      </c>
      <c r="AC25" s="275">
        <v>219.44870605709872</v>
      </c>
      <c r="AD25" s="275">
        <v>15.708</v>
      </c>
      <c r="AE25" s="275">
        <v>9.1533773148148097</v>
      </c>
      <c r="AF25" s="275">
        <v>6.5546226851851905</v>
      </c>
      <c r="AG25" s="275">
        <v>0</v>
      </c>
      <c r="AH25" s="93">
        <v>2666.4378092272646</v>
      </c>
      <c r="AI25" s="275">
        <v>23.899959227264844</v>
      </c>
      <c r="AJ25" s="98">
        <v>4.4388308951699287</v>
      </c>
      <c r="AK25" s="275">
        <v>-8.4412432565300151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104</v>
      </c>
      <c r="G26" s="90">
        <v>0</v>
      </c>
      <c r="H26" s="90">
        <v>11.4</v>
      </c>
      <c r="I26" s="90">
        <v>0</v>
      </c>
      <c r="J26" s="90">
        <v>0</v>
      </c>
      <c r="K26" s="90">
        <v>5.8999317129629603</v>
      </c>
      <c r="L26" s="270">
        <v>845.06106828703707</v>
      </c>
      <c r="M26" s="270">
        <v>748.30347827073024</v>
      </c>
      <c r="N26" s="90">
        <v>-96.757590016306835</v>
      </c>
      <c r="O26" s="270">
        <v>748.30347827073024</v>
      </c>
      <c r="P26" s="90">
        <v>-96.757590016306835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-19.877950000000009</v>
      </c>
      <c r="Y26" s="90">
        <v>24</v>
      </c>
      <c r="Z26" s="90">
        <v>0</v>
      </c>
      <c r="AA26" s="90">
        <v>0</v>
      </c>
      <c r="AB26" s="270">
        <v>1997.5328499999998</v>
      </c>
      <c r="AC26" s="90">
        <v>62.098593190586428</v>
      </c>
      <c r="AD26" s="90">
        <v>6.2910000000000004</v>
      </c>
      <c r="AE26" s="90">
        <v>5.8999317129629603</v>
      </c>
      <c r="AF26" s="90">
        <v>0.39106828703704011</v>
      </c>
      <c r="AG26" s="90">
        <v>0</v>
      </c>
      <c r="AH26" s="270">
        <v>748.30347827073024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-77.986000000000018</v>
      </c>
      <c r="F27" s="90">
        <v>104</v>
      </c>
      <c r="G27" s="90">
        <v>0</v>
      </c>
      <c r="H27" s="90">
        <v>96.280967741935484</v>
      </c>
      <c r="I27" s="90">
        <v>0</v>
      </c>
      <c r="J27" s="90">
        <v>0</v>
      </c>
      <c r="K27" s="90">
        <v>27.428864583333329</v>
      </c>
      <c r="L27" s="270">
        <v>6233.3041676747307</v>
      </c>
      <c r="M27" s="270">
        <v>6114.1543265276268</v>
      </c>
      <c r="N27" s="90">
        <v>-119.14984114710387</v>
      </c>
      <c r="O27" s="270">
        <v>6117</v>
      </c>
      <c r="P27" s="90">
        <v>-116.30416767473071</v>
      </c>
      <c r="Q27" s="90"/>
      <c r="R27" s="90"/>
      <c r="T27" s="272"/>
      <c r="U27" s="90">
        <v>55.459592441278801</v>
      </c>
      <c r="V27" s="90">
        <v>53</v>
      </c>
      <c r="W27" s="90">
        <v>0</v>
      </c>
      <c r="X27" s="90">
        <v>-78.187300000000008</v>
      </c>
      <c r="Y27" s="90">
        <v>24</v>
      </c>
      <c r="Z27" s="90">
        <v>0</v>
      </c>
      <c r="AA27" s="90">
        <v>-15.2</v>
      </c>
      <c r="AB27" s="270">
        <v>6087.3457322580634</v>
      </c>
      <c r="AC27" s="90">
        <v>504.99307230622753</v>
      </c>
      <c r="AD27" s="90">
        <v>45.009</v>
      </c>
      <c r="AE27" s="90">
        <v>27.428864583333329</v>
      </c>
      <c r="AF27" s="90">
        <v>17.580135416666671</v>
      </c>
      <c r="AG27" s="90">
        <v>0</v>
      </c>
      <c r="AH27" s="270">
        <v>6117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-11.189</v>
      </c>
      <c r="F29" s="90">
        <v>0</v>
      </c>
      <c r="G29" s="90">
        <v>0</v>
      </c>
      <c r="H29" s="90">
        <v>28.5</v>
      </c>
      <c r="I29" s="90">
        <v>0</v>
      </c>
      <c r="J29" s="90">
        <v>0</v>
      </c>
      <c r="K29" s="90">
        <v>22.119082175925929</v>
      </c>
      <c r="L29" s="270">
        <v>928.19191782407415</v>
      </c>
      <c r="M29" s="270">
        <v>943.94530764674062</v>
      </c>
      <c r="N29" s="90">
        <v>15.753389822666463</v>
      </c>
      <c r="O29" s="270">
        <v>984.76246860822482</v>
      </c>
      <c r="P29" s="90">
        <v>56.570550784150669</v>
      </c>
      <c r="Q29" s="90"/>
      <c r="R29" s="90"/>
      <c r="T29" s="272"/>
      <c r="U29" s="90">
        <v>-49.291497459452899</v>
      </c>
      <c r="V29" s="90">
        <v>-61.648202918025049</v>
      </c>
      <c r="W29" s="90">
        <v>0</v>
      </c>
      <c r="X29" s="90">
        <v>1.9</v>
      </c>
      <c r="Y29" s="90">
        <v>0</v>
      </c>
      <c r="Z29" s="90">
        <v>0</v>
      </c>
      <c r="AA29" s="90">
        <v>8.4960000000000004</v>
      </c>
      <c r="AB29" s="270">
        <v>980.70699999999999</v>
      </c>
      <c r="AC29" s="90">
        <v>79.882326485339505</v>
      </c>
      <c r="AD29" s="90">
        <v>39.524999999999999</v>
      </c>
      <c r="AE29" s="90">
        <v>22.119082175925929</v>
      </c>
      <c r="AF29" s="90">
        <v>17.40591782407407</v>
      </c>
      <c r="AG29" s="90">
        <v>0</v>
      </c>
      <c r="AH29" s="270">
        <v>984.76246860822482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-11.189</v>
      </c>
      <c r="F30" s="276">
        <v>0</v>
      </c>
      <c r="G30" s="276">
        <v>0</v>
      </c>
      <c r="H30" s="276">
        <v>28.5</v>
      </c>
      <c r="I30" s="276">
        <v>0</v>
      </c>
      <c r="J30" s="276">
        <v>0</v>
      </c>
      <c r="K30" s="276">
        <v>22.119082175925929</v>
      </c>
      <c r="L30" s="99">
        <v>928.19191782407415</v>
      </c>
      <c r="M30" s="99">
        <v>943.94530764674062</v>
      </c>
      <c r="N30" s="276">
        <v>15.753389822666463</v>
      </c>
      <c r="O30" s="99">
        <v>984.76246860822482</v>
      </c>
      <c r="P30" s="276">
        <v>56.570550784150669</v>
      </c>
      <c r="Q30" s="276">
        <v>0</v>
      </c>
      <c r="R30" s="276">
        <v>0</v>
      </c>
      <c r="T30" s="100">
        <v>2</v>
      </c>
      <c r="U30" s="276">
        <v>-49.291497459452899</v>
      </c>
      <c r="V30" s="276">
        <v>-61.648202918025049</v>
      </c>
      <c r="W30" s="276">
        <v>0</v>
      </c>
      <c r="X30" s="276">
        <v>1.9</v>
      </c>
      <c r="Y30" s="276">
        <v>0</v>
      </c>
      <c r="Z30" s="276">
        <v>0</v>
      </c>
      <c r="AA30" s="276">
        <v>8.4960000000000004</v>
      </c>
      <c r="AB30" s="99">
        <v>980.70699999999999</v>
      </c>
      <c r="AC30" s="276">
        <v>79.882326485339505</v>
      </c>
      <c r="AD30" s="276">
        <v>39.524999999999999</v>
      </c>
      <c r="AE30" s="276">
        <v>22.119082175925929</v>
      </c>
      <c r="AF30" s="276">
        <v>17.40591782407407</v>
      </c>
      <c r="AG30" s="276">
        <v>0</v>
      </c>
      <c r="AH30" s="99">
        <v>984.76246860822482</v>
      </c>
      <c r="AI30" s="276">
        <v>4.0554686082248281</v>
      </c>
      <c r="AJ30" s="276">
        <v>91.956081399343475</v>
      </c>
      <c r="AK30" s="276">
        <v>-61.648202918025049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96</v>
      </c>
      <c r="G31" s="375">
        <v>0</v>
      </c>
      <c r="H31" s="375">
        <v>28.5</v>
      </c>
      <c r="I31" s="375">
        <v>0</v>
      </c>
      <c r="J31" s="375">
        <v>0</v>
      </c>
      <c r="K31" s="375">
        <v>8.6413298611111102</v>
      </c>
      <c r="L31" s="99">
        <v>1448.0766701388889</v>
      </c>
      <c r="M31" s="99">
        <v>1309.6318246104149</v>
      </c>
      <c r="N31" s="375">
        <v>-138.44484552847393</v>
      </c>
      <c r="O31" s="99">
        <v>1366.2616447412763</v>
      </c>
      <c r="P31" s="375">
        <v>-81.815025397612544</v>
      </c>
      <c r="Q31" s="375">
        <v>2359.8490000000002</v>
      </c>
      <c r="R31" s="375">
        <v>-8.8248866504991383</v>
      </c>
      <c r="S31" s="103"/>
      <c r="T31" s="740">
        <v>3</v>
      </c>
      <c r="U31" s="375">
        <v>39.049043947140262</v>
      </c>
      <c r="V31" s="375">
        <v>27.657020035090682</v>
      </c>
      <c r="W31" s="375">
        <v>0</v>
      </c>
      <c r="X31" s="375">
        <v>-9.6999999999999993</v>
      </c>
      <c r="Y31" s="375">
        <v>6</v>
      </c>
      <c r="Z31" s="375">
        <v>0</v>
      </c>
      <c r="AA31" s="1513">
        <v>4.0999999999999996</v>
      </c>
      <c r="AB31" s="99">
        <v>1361.1179999999999</v>
      </c>
      <c r="AC31" s="375">
        <v>112.70638917824073</v>
      </c>
      <c r="AD31" s="375">
        <v>11.132</v>
      </c>
      <c r="AE31" s="375">
        <v>8.6413298611111102</v>
      </c>
      <c r="AF31" s="375">
        <v>2.4906701388888894</v>
      </c>
      <c r="AG31" s="375">
        <v>0</v>
      </c>
      <c r="AH31" s="99">
        <v>1366.2616447412763</v>
      </c>
      <c r="AI31" s="1513">
        <v>5.1436447412763755</v>
      </c>
      <c r="AJ31" s="375">
        <v>39.959525386538303</v>
      </c>
      <c r="AK31" s="375">
        <v>27.657020035090682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-3.3780000000000019</v>
      </c>
      <c r="F32" s="375">
        <v>110</v>
      </c>
      <c r="G32" s="375">
        <v>0</v>
      </c>
      <c r="H32" s="375">
        <v>3.8000000000000003</v>
      </c>
      <c r="I32" s="375">
        <v>0</v>
      </c>
      <c r="J32" s="375">
        <v>0</v>
      </c>
      <c r="K32" s="375">
        <v>5.9111736111111099</v>
      </c>
      <c r="L32" s="99">
        <v>466.91082638888889</v>
      </c>
      <c r="M32" s="99">
        <v>350.54965728405887</v>
      </c>
      <c r="N32" s="375">
        <v>-116.36116910483003</v>
      </c>
      <c r="O32" s="99">
        <v>350.54965728405887</v>
      </c>
      <c r="P32" s="375">
        <v>-116.36116910483003</v>
      </c>
      <c r="Q32" s="375">
        <v>0</v>
      </c>
      <c r="R32" s="375">
        <v>0</v>
      </c>
      <c r="S32" s="103"/>
      <c r="T32" s="101">
        <v>1</v>
      </c>
      <c r="U32" s="375">
        <v>23.331134325136134</v>
      </c>
      <c r="V32" s="375">
        <v>23.331134325136134</v>
      </c>
      <c r="W32" s="375">
        <v>0</v>
      </c>
      <c r="X32" s="375">
        <v>-17.399999999999999</v>
      </c>
      <c r="Y32" s="375">
        <v>0</v>
      </c>
      <c r="Z32" s="375">
        <v>0</v>
      </c>
      <c r="AA32" s="1513">
        <v>6.6</v>
      </c>
      <c r="AB32" s="99">
        <v>352.02200000000005</v>
      </c>
      <c r="AC32" s="375">
        <v>28.842568865740745</v>
      </c>
      <c r="AD32" s="375">
        <v>9.6219999999999999</v>
      </c>
      <c r="AE32" s="375">
        <v>5.9111736111111099</v>
      </c>
      <c r="AF32" s="375">
        <v>3.7108263888888899</v>
      </c>
      <c r="AG32" s="375">
        <v>0</v>
      </c>
      <c r="AH32" s="99">
        <v>350.54965728405887</v>
      </c>
      <c r="AI32" s="1513">
        <v>-1.4723427159411813</v>
      </c>
      <c r="AJ32" s="375">
        <v>0</v>
      </c>
      <c r="AK32" s="375">
        <v>23.331134325136134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-6.8419999999999987</v>
      </c>
      <c r="F33" s="90">
        <v>0</v>
      </c>
      <c r="G33" s="90">
        <v>0</v>
      </c>
      <c r="H33" s="90">
        <v>28.31</v>
      </c>
      <c r="I33" s="90">
        <v>0</v>
      </c>
      <c r="J33" s="90">
        <v>0</v>
      </c>
      <c r="K33" s="90">
        <v>16.296363425925929</v>
      </c>
      <c r="L33" s="99">
        <v>1308.5516365740741</v>
      </c>
      <c r="M33" s="99">
        <v>1307.4262293664399</v>
      </c>
      <c r="N33" s="90">
        <v>-1.1254072076342254</v>
      </c>
      <c r="O33" s="99">
        <v>1307.4262293664399</v>
      </c>
      <c r="P33" s="90">
        <v>-1.1254072076342254</v>
      </c>
      <c r="Q33" s="90">
        <v>1736.5300000000002</v>
      </c>
      <c r="R33" s="90">
        <v>-78.554113349501449</v>
      </c>
      <c r="S33" s="103"/>
      <c r="T33" s="740">
        <v>2</v>
      </c>
      <c r="U33" s="90">
        <v>-12.339951442201937</v>
      </c>
      <c r="V33" s="90">
        <v>-12.339951442201937</v>
      </c>
      <c r="W33" s="90">
        <v>0</v>
      </c>
      <c r="X33" s="90">
        <v>28.4</v>
      </c>
      <c r="Y33" s="90">
        <v>0</v>
      </c>
      <c r="Z33" s="90">
        <v>0</v>
      </c>
      <c r="AA33" s="90">
        <v>0</v>
      </c>
      <c r="AB33" s="99">
        <v>1333.248</v>
      </c>
      <c r="AC33" s="90">
        <v>109.74596971450619</v>
      </c>
      <c r="AD33" s="90">
        <v>22.709</v>
      </c>
      <c r="AE33" s="90">
        <v>16.296363425925929</v>
      </c>
      <c r="AF33" s="90">
        <v>6.4126365740740709</v>
      </c>
      <c r="AG33" s="90">
        <v>0</v>
      </c>
      <c r="AH33" s="99">
        <v>1307.4262293664399</v>
      </c>
      <c r="AI33" s="90">
        <v>-25.821770633560163</v>
      </c>
      <c r="AJ33" s="90">
        <v>0</v>
      </c>
      <c r="AK33" s="90">
        <v>-12.339951442201937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-32.191000000000003</v>
      </c>
      <c r="F34" s="275">
        <v>206</v>
      </c>
      <c r="G34" s="275">
        <v>0</v>
      </c>
      <c r="H34" s="275">
        <v>89.11</v>
      </c>
      <c r="I34" s="275">
        <v>0</v>
      </c>
      <c r="J34" s="275">
        <v>0</v>
      </c>
      <c r="K34" s="275">
        <v>52.967949074074085</v>
      </c>
      <c r="L34" s="93">
        <v>4151.731050925926</v>
      </c>
      <c r="M34" s="93">
        <v>3911.5530189076544</v>
      </c>
      <c r="N34" s="275">
        <v>-240.17803201827155</v>
      </c>
      <c r="O34" s="93">
        <v>4009</v>
      </c>
      <c r="P34" s="275">
        <v>-142.73105092592596</v>
      </c>
      <c r="Q34" s="275">
        <v>4096.3790000000008</v>
      </c>
      <c r="R34" s="275">
        <v>-87.379000000000815</v>
      </c>
      <c r="S34" s="449"/>
      <c r="T34" s="96" t="s">
        <v>54</v>
      </c>
      <c r="U34" s="275">
        <v>0.7487293706217315</v>
      </c>
      <c r="V34" s="275">
        <v>-23</v>
      </c>
      <c r="W34" s="275">
        <v>0</v>
      </c>
      <c r="X34" s="275">
        <v>3.2000000000000028</v>
      </c>
      <c r="Y34" s="275">
        <v>6</v>
      </c>
      <c r="Z34" s="275">
        <v>0</v>
      </c>
      <c r="AA34" s="275">
        <v>19.195999999999998</v>
      </c>
      <c r="AB34" s="93">
        <v>4027.0949999999998</v>
      </c>
      <c r="AC34" s="275">
        <v>331.17725424382718</v>
      </c>
      <c r="AD34" s="275">
        <v>82.988</v>
      </c>
      <c r="AE34" s="275">
        <v>52.967949074074085</v>
      </c>
      <c r="AF34" s="275">
        <v>30.020050925925915</v>
      </c>
      <c r="AG34" s="275">
        <v>0</v>
      </c>
      <c r="AH34" s="93">
        <v>4009</v>
      </c>
      <c r="AI34" s="275">
        <v>-18.0949999999998</v>
      </c>
      <c r="AJ34" s="275">
        <v>0</v>
      </c>
      <c r="AK34" s="275">
        <v>-23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10385.035218600657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3.9959999999999987</v>
      </c>
      <c r="AB35" s="99">
        <v>10114.440732258063</v>
      </c>
      <c r="AC35" s="118"/>
      <c r="AD35" s="118"/>
      <c r="AE35" s="118"/>
      <c r="AF35" s="118"/>
      <c r="AG35" s="118">
        <v>0</v>
      </c>
      <c r="AH35" s="99">
        <v>10126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-110.17700000000002</v>
      </c>
      <c r="F36" s="108">
        <v>310</v>
      </c>
      <c r="G36" s="108">
        <v>0</v>
      </c>
      <c r="H36" s="108">
        <v>185.39096774193547</v>
      </c>
      <c r="I36" s="108">
        <v>0</v>
      </c>
      <c r="J36" s="442">
        <v>0</v>
      </c>
      <c r="K36" s="108">
        <v>80.396813657407421</v>
      </c>
      <c r="L36" s="108">
        <v>10385.035218600657</v>
      </c>
      <c r="M36" s="108">
        <v>10025.707345435281</v>
      </c>
      <c r="N36" s="108">
        <v>-359.32787316537542</v>
      </c>
      <c r="O36" s="108">
        <v>10215.238533453879</v>
      </c>
      <c r="P36" s="108">
        <v>-169.79668514677724</v>
      </c>
      <c r="Q36" s="108">
        <v>10344.083000000001</v>
      </c>
      <c r="R36" s="108">
        <v>-128.84446654612111</v>
      </c>
      <c r="S36" s="109"/>
      <c r="T36" s="105" t="s">
        <v>286</v>
      </c>
      <c r="U36" s="108">
        <v>56.208321811899481</v>
      </c>
      <c r="V36" s="108">
        <v>30</v>
      </c>
      <c r="W36" s="108">
        <v>0</v>
      </c>
      <c r="X36" s="108">
        <v>-74.987300000000005</v>
      </c>
      <c r="Y36" s="108">
        <v>30</v>
      </c>
      <c r="Z36" s="108">
        <v>0</v>
      </c>
      <c r="AA36" s="108">
        <v>3.9959999999999987</v>
      </c>
      <c r="AB36" s="106">
        <v>10114.440732258063</v>
      </c>
      <c r="AC36" s="108">
        <v>836.17032655005471</v>
      </c>
      <c r="AD36" s="108">
        <v>127.997</v>
      </c>
      <c r="AE36" s="108">
        <v>80.396813657407421</v>
      </c>
      <c r="AF36" s="108">
        <v>47.600186342592586</v>
      </c>
      <c r="AG36" s="108">
        <v>0</v>
      </c>
      <c r="AH36" s="108">
        <v>10126</v>
      </c>
      <c r="AI36" s="108">
        <v>11.559267741937219</v>
      </c>
      <c r="AJ36" s="110" t="s">
        <v>320</v>
      </c>
      <c r="AK36" s="108">
        <v>30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38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1.9000000000000001</v>
      </c>
      <c r="I39" s="276">
        <v>0</v>
      </c>
      <c r="J39" s="276">
        <v>0</v>
      </c>
      <c r="K39" s="276">
        <v>9.6675057870370384</v>
      </c>
      <c r="L39" s="266">
        <v>263.960494212963</v>
      </c>
      <c r="M39" s="266">
        <v>252.29609818049994</v>
      </c>
      <c r="N39" s="276">
        <v>-11.66439603246306</v>
      </c>
      <c r="O39" s="266">
        <v>252.29609818049994</v>
      </c>
      <c r="P39" s="276">
        <v>-11.66439603246306</v>
      </c>
      <c r="Q39" s="276">
        <v>0</v>
      </c>
      <c r="R39" s="276"/>
      <c r="S39" s="116"/>
      <c r="T39" s="266">
        <v>1</v>
      </c>
      <c r="U39" s="276">
        <v>23.180806654499861</v>
      </c>
      <c r="V39" s="276">
        <v>23.180806654499861</v>
      </c>
      <c r="W39" s="276">
        <v>0</v>
      </c>
      <c r="X39" s="276">
        <v>-2.2000000000000002</v>
      </c>
      <c r="Y39" s="276">
        <v>0</v>
      </c>
      <c r="Z39" s="276">
        <v>0</v>
      </c>
      <c r="AA39" s="276">
        <v>-17</v>
      </c>
      <c r="AB39" s="266">
        <v>254.42800000000005</v>
      </c>
      <c r="AC39" s="276">
        <v>21.202333333333339</v>
      </c>
      <c r="AD39" s="276">
        <v>1.425</v>
      </c>
      <c r="AE39" s="276">
        <v>9.6675057870370384</v>
      </c>
      <c r="AF39" s="276">
        <v>-8.2425057870370377</v>
      </c>
      <c r="AG39" s="276">
        <v>0</v>
      </c>
      <c r="AH39" s="266">
        <v>252.29609818049994</v>
      </c>
      <c r="AI39" s="276">
        <v>-2.1319018195001149</v>
      </c>
      <c r="AJ39" s="276">
        <v>-2.1319018195001149</v>
      </c>
      <c r="AK39" s="276">
        <v>1.9980981804999374</v>
      </c>
    </row>
    <row r="40" spans="1:37" ht="15" customHeight="1" x14ac:dyDescent="0.2">
      <c r="A40" s="86"/>
      <c r="B40" s="2634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1.9000000000000001</v>
      </c>
      <c r="I40" s="375">
        <v>0</v>
      </c>
      <c r="J40" s="375">
        <v>0</v>
      </c>
      <c r="K40" s="375">
        <v>0</v>
      </c>
      <c r="L40" s="374">
        <v>411.13100000000003</v>
      </c>
      <c r="M40" s="374">
        <v>391.24542930000007</v>
      </c>
      <c r="N40" s="375">
        <v>-19.88557069999996</v>
      </c>
      <c r="O40" s="374">
        <v>391.24542930000007</v>
      </c>
      <c r="P40" s="375">
        <v>-19.88557069999996</v>
      </c>
      <c r="Q40" s="375">
        <v>0</v>
      </c>
      <c r="R40" s="375"/>
      <c r="S40" s="116"/>
      <c r="T40" s="374">
        <v>3</v>
      </c>
      <c r="U40" s="375">
        <v>3.7468435290001594</v>
      </c>
      <c r="V40" s="375">
        <v>3.7468435290001594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411.13100000000003</v>
      </c>
      <c r="AC40" s="375">
        <v>34.260916666666667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391.24542930000007</v>
      </c>
      <c r="AI40" s="375">
        <v>-19.88557069999996</v>
      </c>
      <c r="AJ40" s="375">
        <v>-19.88557069999996</v>
      </c>
      <c r="AK40" s="375">
        <v>-22.641570699999932</v>
      </c>
    </row>
    <row r="41" spans="1:37" ht="15" customHeight="1" x14ac:dyDescent="0.2">
      <c r="A41" s="86"/>
      <c r="B41" s="2634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6.3453981481481492</v>
      </c>
      <c r="L41" s="374">
        <v>169.63960185185186</v>
      </c>
      <c r="M41" s="374">
        <v>193.01254500000005</v>
      </c>
      <c r="N41" s="375">
        <v>23.372943148148181</v>
      </c>
      <c r="O41" s="374">
        <v>193.01254500000005</v>
      </c>
      <c r="P41" s="375">
        <v>23.372943148148181</v>
      </c>
      <c r="Q41" s="375">
        <v>0</v>
      </c>
      <c r="R41" s="375"/>
      <c r="S41" s="116"/>
      <c r="T41" s="374">
        <v>4</v>
      </c>
      <c r="U41" s="375">
        <v>7.0004550000000449</v>
      </c>
      <c r="V41" s="375">
        <v>7.0004550000000449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6.3453981481481492</v>
      </c>
      <c r="AF41" s="375">
        <v>-5.6583981481481489</v>
      </c>
      <c r="AG41" s="375">
        <v>0</v>
      </c>
      <c r="AH41" s="374">
        <v>193.01254500000005</v>
      </c>
      <c r="AI41" s="375">
        <v>17.027545000000032</v>
      </c>
      <c r="AJ41" s="375">
        <v>17.027545000000032</v>
      </c>
      <c r="AK41" s="375">
        <v>16.034545000000037</v>
      </c>
    </row>
    <row r="42" spans="1:37" ht="15" customHeight="1" x14ac:dyDescent="0.2">
      <c r="A42" s="86"/>
      <c r="B42" s="2634" t="s">
        <v>74</v>
      </c>
      <c r="C42" s="374"/>
      <c r="D42" s="374">
        <v>2575</v>
      </c>
      <c r="E42" s="375">
        <v>-36.048000000000002</v>
      </c>
      <c r="F42" s="375">
        <v>0</v>
      </c>
      <c r="G42" s="375">
        <v>0</v>
      </c>
      <c r="H42" s="375">
        <v>125.59</v>
      </c>
      <c r="I42" s="375">
        <v>0</v>
      </c>
      <c r="J42" s="375">
        <v>0</v>
      </c>
      <c r="K42" s="375">
        <v>0.3791585648148148</v>
      </c>
      <c r="L42" s="374">
        <v>2412.9828414351855</v>
      </c>
      <c r="M42" s="374">
        <v>2351.4308834575004</v>
      </c>
      <c r="N42" s="375">
        <v>-61.551957977685106</v>
      </c>
      <c r="O42" s="374">
        <v>2351.4308834575004</v>
      </c>
      <c r="P42" s="375">
        <v>-61.551957977685106</v>
      </c>
      <c r="Q42" s="375">
        <v>0</v>
      </c>
      <c r="R42" s="375"/>
      <c r="S42" s="116"/>
      <c r="T42" s="374" t="s">
        <v>95</v>
      </c>
      <c r="U42" s="375">
        <v>15.257854451499952</v>
      </c>
      <c r="V42" s="375">
        <v>15.257854451499952</v>
      </c>
      <c r="W42" s="375">
        <v>0</v>
      </c>
      <c r="X42" s="375">
        <v>-94.9</v>
      </c>
      <c r="Y42" s="375">
        <v>0</v>
      </c>
      <c r="Z42" s="375">
        <v>0</v>
      </c>
      <c r="AA42" s="375">
        <v>18</v>
      </c>
      <c r="AB42" s="374">
        <v>2336.462</v>
      </c>
      <c r="AC42" s="375">
        <v>194.70516666666666</v>
      </c>
      <c r="AD42" s="375">
        <v>9.6059999999999999</v>
      </c>
      <c r="AE42" s="375">
        <v>0.3791585648148148</v>
      </c>
      <c r="AF42" s="375">
        <v>9.226841435185186</v>
      </c>
      <c r="AG42" s="375">
        <v>0</v>
      </c>
      <c r="AH42" s="374">
        <v>2351.4308834575004</v>
      </c>
      <c r="AI42" s="375">
        <v>14.968883457500397</v>
      </c>
      <c r="AJ42" s="375">
        <v>14.968883457500397</v>
      </c>
      <c r="AK42" s="375">
        <v>-44.125116542499654</v>
      </c>
    </row>
    <row r="43" spans="1:37" ht="15" customHeight="1" x14ac:dyDescent="0.2">
      <c r="A43" s="86"/>
      <c r="B43" s="263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0.19</v>
      </c>
      <c r="I43" s="375">
        <v>0</v>
      </c>
      <c r="J43" s="375">
        <v>0</v>
      </c>
      <c r="K43" s="375">
        <v>0</v>
      </c>
      <c r="L43" s="374">
        <v>204.86099999999999</v>
      </c>
      <c r="M43" s="374">
        <v>204.83673541499184</v>
      </c>
      <c r="N43" s="375">
        <v>-2.4264585008154427E-2</v>
      </c>
      <c r="O43" s="374">
        <v>204.83673541499184</v>
      </c>
      <c r="P43" s="375">
        <v>-2.4264585008154427E-2</v>
      </c>
      <c r="Q43" s="375">
        <v>0</v>
      </c>
      <c r="R43" s="375"/>
      <c r="S43" s="116"/>
      <c r="T43" s="374" t="s">
        <v>96</v>
      </c>
      <c r="U43" s="375">
        <v>-0.23661699404377146</v>
      </c>
      <c r="V43" s="375">
        <v>-0.23661699404377146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204.86099999999999</v>
      </c>
      <c r="AC43" s="375">
        <v>17.071749999999998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204.83673541499184</v>
      </c>
      <c r="AI43" s="375">
        <v>-2.4264585008154427E-2</v>
      </c>
      <c r="AJ43" s="375">
        <v>-2.4264585008154427E-2</v>
      </c>
      <c r="AK43" s="375">
        <v>-6.426458500817489E-2</v>
      </c>
    </row>
    <row r="44" spans="1:37" ht="15" customHeight="1" x14ac:dyDescent="0.2">
      <c r="A44" s="86"/>
      <c r="B44" s="2634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3.8000000000000003</v>
      </c>
      <c r="I44" s="375">
        <v>0</v>
      </c>
      <c r="J44" s="375">
        <v>0</v>
      </c>
      <c r="K44" s="375">
        <v>0</v>
      </c>
      <c r="L44" s="374">
        <v>713.2</v>
      </c>
      <c r="M44" s="374">
        <v>682.08941554139994</v>
      </c>
      <c r="N44" s="375">
        <v>-31.110584458600101</v>
      </c>
      <c r="O44" s="374">
        <v>682.08941554139994</v>
      </c>
      <c r="P44" s="375">
        <v>-31.110584458600101</v>
      </c>
      <c r="Q44" s="375">
        <v>0</v>
      </c>
      <c r="R44" s="375"/>
      <c r="S44" s="116"/>
      <c r="T44" s="374" t="s">
        <v>97</v>
      </c>
      <c r="U44" s="375">
        <v>11.059104690600066</v>
      </c>
      <c r="V44" s="375">
        <v>11.059104690600066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695.80000000000007</v>
      </c>
      <c r="AC44" s="375">
        <v>57.983333333333341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682.08941554139994</v>
      </c>
      <c r="AI44" s="375">
        <v>-13.710584458600124</v>
      </c>
      <c r="AJ44" s="375">
        <v>-13.710584458600124</v>
      </c>
      <c r="AK44" s="375">
        <v>-5.0935844586000485</v>
      </c>
    </row>
    <row r="45" spans="1:37" ht="15" hidden="1" customHeight="1" x14ac:dyDescent="0.2">
      <c r="A45" s="86"/>
      <c r="B45" s="263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3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3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0.48440162037037038</v>
      </c>
      <c r="L47" s="374">
        <v>74.515598379629623</v>
      </c>
      <c r="M47" s="374">
        <v>73.195538118984004</v>
      </c>
      <c r="N47" s="375">
        <v>-1.3200602606456187</v>
      </c>
      <c r="O47" s="374">
        <v>73.195538118984004</v>
      </c>
      <c r="P47" s="375">
        <v>-1.3200602606456187</v>
      </c>
      <c r="Q47" s="375">
        <v>0</v>
      </c>
      <c r="R47" s="375"/>
      <c r="S47" s="87"/>
      <c r="T47" s="374" t="s">
        <v>98</v>
      </c>
      <c r="U47" s="375">
        <v>26.941768347096001</v>
      </c>
      <c r="V47" s="375">
        <v>26.941768347096001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0.48440162037037038</v>
      </c>
      <c r="AF47" s="375">
        <v>-0.17840162037037038</v>
      </c>
      <c r="AG47" s="375">
        <v>0</v>
      </c>
      <c r="AH47" s="374">
        <v>73.195538118984004</v>
      </c>
      <c r="AI47" s="375">
        <v>-1.804461881015996</v>
      </c>
      <c r="AJ47" s="401">
        <v>-8.1132117674314941E-2</v>
      </c>
      <c r="AK47" s="375">
        <v>28.117538118984001</v>
      </c>
    </row>
    <row r="48" spans="1:37" ht="15" customHeight="1" x14ac:dyDescent="0.2">
      <c r="A48" s="86"/>
      <c r="B48" s="2634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6.84</v>
      </c>
      <c r="I48" s="375">
        <v>0</v>
      </c>
      <c r="J48" s="375">
        <v>0</v>
      </c>
      <c r="K48" s="375">
        <v>19.253033564814814</v>
      </c>
      <c r="L48" s="374">
        <v>389.03896643518522</v>
      </c>
      <c r="M48" s="374">
        <v>408.21086788232572</v>
      </c>
      <c r="N48" s="375">
        <v>19.171901447140499</v>
      </c>
      <c r="O48" s="374">
        <v>408.21086788232572</v>
      </c>
      <c r="P48" s="375">
        <v>19.171901447140499</v>
      </c>
      <c r="Q48" s="375">
        <v>0</v>
      </c>
      <c r="R48" s="375"/>
      <c r="S48" s="87"/>
      <c r="T48" s="374" t="s">
        <v>99</v>
      </c>
      <c r="U48" s="375">
        <v>-0.22776193573599812</v>
      </c>
      <c r="V48" s="375">
        <v>-0.22776193573599812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408.29200000000003</v>
      </c>
      <c r="AC48" s="375">
        <v>34.024333333333338</v>
      </c>
      <c r="AD48" s="375">
        <v>0.78</v>
      </c>
      <c r="AE48" s="375">
        <v>19.253033564814814</v>
      </c>
      <c r="AF48" s="375">
        <v>-18.473033564814813</v>
      </c>
      <c r="AG48" s="375">
        <v>0</v>
      </c>
      <c r="AH48" s="374">
        <v>408.21086788232572</v>
      </c>
      <c r="AI48" s="375">
        <v>-8.1132117674314941E-2</v>
      </c>
      <c r="AJ48" s="401">
        <v>-10.632680675814754</v>
      </c>
      <c r="AK48" s="375">
        <v>-0.38413211767431221</v>
      </c>
    </row>
    <row r="49" spans="1:37" ht="15" customHeight="1" thickBot="1" x14ac:dyDescent="0.25">
      <c r="A49" s="86"/>
      <c r="B49" s="2636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19</v>
      </c>
      <c r="I49" s="90">
        <v>0</v>
      </c>
      <c r="J49" s="90">
        <v>0</v>
      </c>
      <c r="K49" s="90">
        <v>0</v>
      </c>
      <c r="L49" s="89">
        <v>1189.502</v>
      </c>
      <c r="M49" s="89">
        <v>1158.6693193241852</v>
      </c>
      <c r="N49" s="90">
        <v>-30.8326806758148</v>
      </c>
      <c r="O49" s="89">
        <v>1158.6693193241852</v>
      </c>
      <c r="P49" s="90">
        <v>-30.8326806758148</v>
      </c>
      <c r="Q49" s="90">
        <v>0</v>
      </c>
      <c r="R49" s="90"/>
      <c r="S49" s="87"/>
      <c r="T49" s="89" t="s">
        <v>100</v>
      </c>
      <c r="U49" s="90">
        <v>-12.256445822463775</v>
      </c>
      <c r="V49" s="90">
        <v>-12.256445822463775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1169.3019999999999</v>
      </c>
      <c r="AC49" s="90">
        <v>97.441833333333321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1158.6693193241852</v>
      </c>
      <c r="AI49" s="90">
        <v>-10.632680675814754</v>
      </c>
      <c r="AJ49" s="192">
        <v>-16.27416778011299</v>
      </c>
      <c r="AK49" s="90">
        <v>-1.3426806758147904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-15.818999999999996</v>
      </c>
      <c r="F50" s="98">
        <v>0</v>
      </c>
      <c r="G50" s="98">
        <v>0</v>
      </c>
      <c r="H50" s="98">
        <v>159.22000000000003</v>
      </c>
      <c r="I50" s="98">
        <v>0</v>
      </c>
      <c r="J50" s="98">
        <v>0</v>
      </c>
      <c r="K50" s="98">
        <v>36.129497685185186</v>
      </c>
      <c r="L50" s="94">
        <v>5828.8315023148152</v>
      </c>
      <c r="M50" s="94">
        <v>5714.9868322198872</v>
      </c>
      <c r="N50" s="98">
        <v>-113.84467009492812</v>
      </c>
      <c r="O50" s="94">
        <v>5714.9868322198872</v>
      </c>
      <c r="P50" s="98">
        <v>-113.84467009492801</v>
      </c>
      <c r="Q50" s="98">
        <v>5963.03</v>
      </c>
      <c r="R50" s="98">
        <v>-248.04316778011253</v>
      </c>
      <c r="S50" s="449"/>
      <c r="T50" s="96" t="s">
        <v>77</v>
      </c>
      <c r="U50" s="98">
        <v>74.466007920453194</v>
      </c>
      <c r="V50" s="98">
        <v>74.466007920453194</v>
      </c>
      <c r="W50" s="98">
        <v>0</v>
      </c>
      <c r="X50" s="98">
        <v>-134.69999999999999</v>
      </c>
      <c r="Y50" s="98">
        <v>0</v>
      </c>
      <c r="Z50" s="98">
        <v>0</v>
      </c>
      <c r="AA50" s="98">
        <v>1</v>
      </c>
      <c r="AB50" s="94">
        <v>5731.2610000000004</v>
      </c>
      <c r="AC50" s="98">
        <v>477.60508333333337</v>
      </c>
      <c r="AD50" s="98">
        <v>21.744</v>
      </c>
      <c r="AE50" s="98">
        <v>36.129497685185186</v>
      </c>
      <c r="AF50" s="98">
        <v>-14.385497685185186</v>
      </c>
      <c r="AG50" s="98">
        <v>0</v>
      </c>
      <c r="AH50" s="94">
        <v>5714.9868322198872</v>
      </c>
      <c r="AI50" s="98">
        <v>-16.274167780113203</v>
      </c>
      <c r="AJ50" s="95">
        <v>-57.461000000000013</v>
      </c>
      <c r="AK50" s="98">
        <v>-27.501167780113065</v>
      </c>
    </row>
    <row r="51" spans="1:37" ht="15" customHeight="1" x14ac:dyDescent="0.2">
      <c r="A51" s="86"/>
      <c r="B51" s="2638" t="s">
        <v>82</v>
      </c>
      <c r="C51" s="266">
        <v>1</v>
      </c>
      <c r="D51" s="266">
        <v>1998</v>
      </c>
      <c r="E51" s="288">
        <v>3.4359999999999786</v>
      </c>
      <c r="F51" s="288">
        <v>14.687999999999999</v>
      </c>
      <c r="G51" s="288">
        <v>0</v>
      </c>
      <c r="H51" s="288">
        <v>51.680000000000007</v>
      </c>
      <c r="I51" s="288">
        <v>0</v>
      </c>
      <c r="J51" s="288">
        <v>0</v>
      </c>
      <c r="K51" s="288">
        <v>17.136159722222221</v>
      </c>
      <c r="L51" s="263">
        <v>1947.3078402777778</v>
      </c>
      <c r="M51" s="263">
        <v>1710.443</v>
      </c>
      <c r="N51" s="288">
        <v>-236.86484027777783</v>
      </c>
      <c r="O51" s="263">
        <v>1950.4639999999999</v>
      </c>
      <c r="P51" s="288">
        <v>3.156159722222128</v>
      </c>
      <c r="Q51" s="288">
        <v>0</v>
      </c>
      <c r="R51" s="288"/>
      <c r="S51" s="87"/>
      <c r="T51" s="266">
        <v>1</v>
      </c>
      <c r="U51" s="288">
        <v>31.251360382128269</v>
      </c>
      <c r="V51" s="288">
        <v>272.75915541864151</v>
      </c>
      <c r="W51" s="288">
        <v>0</v>
      </c>
      <c r="X51" s="288">
        <v>-47.2</v>
      </c>
      <c r="Y51" s="288">
        <v>14.687999999999999</v>
      </c>
      <c r="Z51" s="288">
        <v>0</v>
      </c>
      <c r="AA51" s="288">
        <v>-30</v>
      </c>
      <c r="AB51" s="263">
        <v>1759.2439999999999</v>
      </c>
      <c r="AC51" s="288">
        <v>146.60366666666667</v>
      </c>
      <c r="AD51" s="288">
        <v>6.4160000000000004</v>
      </c>
      <c r="AE51" s="288">
        <v>17.136159722222221</v>
      </c>
      <c r="AF51" s="288">
        <v>-10.72015972222222</v>
      </c>
      <c r="AG51" s="288">
        <v>0</v>
      </c>
      <c r="AH51" s="263">
        <v>1701.7829999999999</v>
      </c>
      <c r="AI51" s="289">
        <v>-57.461000000000013</v>
      </c>
      <c r="AJ51" s="289">
        <v>0</v>
      </c>
      <c r="AK51" s="289">
        <v>-48.569000000000187</v>
      </c>
    </row>
    <row r="52" spans="1:37" ht="15" customHeight="1" x14ac:dyDescent="0.2">
      <c r="A52" s="86"/>
      <c r="B52" s="2634" t="s">
        <v>82</v>
      </c>
      <c r="C52" s="374">
        <v>2</v>
      </c>
      <c r="D52" s="374">
        <v>1086</v>
      </c>
      <c r="E52" s="401">
        <v>10.113000000000007</v>
      </c>
      <c r="F52" s="401">
        <v>0</v>
      </c>
      <c r="G52" s="401">
        <v>0</v>
      </c>
      <c r="H52" s="401">
        <v>51.680000000000007</v>
      </c>
      <c r="I52" s="401">
        <v>0</v>
      </c>
      <c r="J52" s="401">
        <v>0</v>
      </c>
      <c r="K52" s="401">
        <v>19.129621527777779</v>
      </c>
      <c r="L52" s="392">
        <v>1025.3033784722222</v>
      </c>
      <c r="M52" s="392">
        <v>964.35199999999998</v>
      </c>
      <c r="N52" s="401">
        <v>-60.951378472222245</v>
      </c>
      <c r="O52" s="392">
        <v>1208.0509999999999</v>
      </c>
      <c r="P52" s="401">
        <v>182.74762152777771</v>
      </c>
      <c r="Q52" s="401">
        <v>0</v>
      </c>
      <c r="R52" s="401"/>
      <c r="S52" s="87"/>
      <c r="T52" s="374">
        <v>2</v>
      </c>
      <c r="U52" s="401">
        <v>57.041965580210785</v>
      </c>
      <c r="V52" s="401">
        <v>301.54910130578696</v>
      </c>
      <c r="W52" s="401">
        <v>0</v>
      </c>
      <c r="X52" s="401">
        <v>-2.8</v>
      </c>
      <c r="Y52" s="401">
        <v>0</v>
      </c>
      <c r="Z52" s="401">
        <v>0</v>
      </c>
      <c r="AA52" s="401">
        <v>9</v>
      </c>
      <c r="AB52" s="392">
        <v>919.63300000000004</v>
      </c>
      <c r="AC52" s="401">
        <v>76.636083333333332</v>
      </c>
      <c r="AD52" s="401">
        <v>10.241</v>
      </c>
      <c r="AE52" s="401">
        <v>19.129621527777779</v>
      </c>
      <c r="AF52" s="401">
        <v>-8.8886215277777794</v>
      </c>
      <c r="AG52" s="401">
        <v>0</v>
      </c>
      <c r="AH52" s="392">
        <v>959.47</v>
      </c>
      <c r="AI52" s="398">
        <v>39.836999999999989</v>
      </c>
      <c r="AJ52" s="398">
        <v>-23.341000000000122</v>
      </c>
      <c r="AK52" s="398">
        <v>22.470000000000027</v>
      </c>
    </row>
    <row r="53" spans="1:37" ht="15" customHeight="1" x14ac:dyDescent="0.2">
      <c r="A53" s="86"/>
      <c r="B53" s="2634" t="s">
        <v>82</v>
      </c>
      <c r="C53" s="374">
        <v>3</v>
      </c>
      <c r="D53" s="374">
        <v>1748</v>
      </c>
      <c r="E53" s="401">
        <v>-38.763000000000005</v>
      </c>
      <c r="F53" s="401">
        <v>0</v>
      </c>
      <c r="G53" s="401">
        <v>0</v>
      </c>
      <c r="H53" s="401">
        <v>51.680000000000007</v>
      </c>
      <c r="I53" s="401">
        <v>0</v>
      </c>
      <c r="J53" s="401">
        <v>0</v>
      </c>
      <c r="K53" s="401">
        <v>11.98236921296296</v>
      </c>
      <c r="L53" s="392">
        <v>1645.574630787037</v>
      </c>
      <c r="M53" s="392">
        <v>1594.4359999999999</v>
      </c>
      <c r="N53" s="401">
        <v>-51.138630787037073</v>
      </c>
      <c r="O53" s="392">
        <v>1771.45</v>
      </c>
      <c r="P53" s="401">
        <v>125.87536921296305</v>
      </c>
      <c r="Q53" s="401">
        <v>0</v>
      </c>
      <c r="R53" s="401"/>
      <c r="S53" s="87"/>
      <c r="T53" s="374">
        <v>3</v>
      </c>
      <c r="U53" s="401">
        <v>-48.325148273551349</v>
      </c>
      <c r="V53" s="401">
        <v>130.17273955852556</v>
      </c>
      <c r="W53" s="401">
        <v>0</v>
      </c>
      <c r="X53" s="401">
        <v>69.5</v>
      </c>
      <c r="Y53" s="401">
        <v>0</v>
      </c>
      <c r="Z53" s="401">
        <v>0</v>
      </c>
      <c r="AA53" s="401">
        <v>15</v>
      </c>
      <c r="AB53" s="392">
        <v>1614.057</v>
      </c>
      <c r="AC53" s="401">
        <v>134.50475</v>
      </c>
      <c r="AD53" s="401">
        <v>6.9509999999999996</v>
      </c>
      <c r="AE53" s="401">
        <v>11.98236921296296</v>
      </c>
      <c r="AF53" s="401">
        <v>-5.0313692129629599</v>
      </c>
      <c r="AG53" s="401">
        <v>0</v>
      </c>
      <c r="AH53" s="392">
        <v>1586.364</v>
      </c>
      <c r="AI53" s="398">
        <v>-27.692999999999984</v>
      </c>
      <c r="AJ53" s="398">
        <v>39.836999999999989</v>
      </c>
      <c r="AK53" s="398">
        <v>12.701000000000022</v>
      </c>
    </row>
    <row r="54" spans="1:37" ht="15" customHeight="1" x14ac:dyDescent="0.2">
      <c r="A54" s="86"/>
      <c r="B54" s="2634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52.25</v>
      </c>
      <c r="I54" s="401">
        <v>0</v>
      </c>
      <c r="J54" s="401">
        <v>0</v>
      </c>
      <c r="K54" s="401">
        <v>4.6322627314814815</v>
      </c>
      <c r="L54" s="392">
        <v>932.66073726851857</v>
      </c>
      <c r="M54" s="392">
        <v>846.62099999999998</v>
      </c>
      <c r="N54" s="401">
        <v>-86.039737268518593</v>
      </c>
      <c r="O54" s="392">
        <v>1065.768</v>
      </c>
      <c r="P54" s="401">
        <v>133.10726273148146</v>
      </c>
      <c r="Q54" s="401">
        <v>0</v>
      </c>
      <c r="R54" s="401"/>
      <c r="S54" s="87"/>
      <c r="T54" s="374">
        <v>5</v>
      </c>
      <c r="U54" s="401">
        <v>32.984973752168457</v>
      </c>
      <c r="V54" s="401">
        <v>252.85311679113454</v>
      </c>
      <c r="W54" s="401">
        <v>0</v>
      </c>
      <c r="X54" s="401">
        <v>11.1</v>
      </c>
      <c r="Y54" s="401">
        <v>0</v>
      </c>
      <c r="Z54" s="401">
        <v>0</v>
      </c>
      <c r="AA54" s="401">
        <v>5</v>
      </c>
      <c r="AB54" s="392">
        <v>825.39300000000003</v>
      </c>
      <c r="AC54" s="401">
        <v>68.782750000000007</v>
      </c>
      <c r="AD54" s="401">
        <v>2.6509999999999998</v>
      </c>
      <c r="AE54" s="401">
        <v>4.6322627314814815</v>
      </c>
      <c r="AF54" s="401">
        <v>-1.9812627314814817</v>
      </c>
      <c r="AG54" s="401">
        <v>0</v>
      </c>
      <c r="AH54" s="392">
        <v>842.33500000000004</v>
      </c>
      <c r="AI54" s="398">
        <v>16.942000000000007</v>
      </c>
      <c r="AJ54" s="398">
        <v>-27.692999999999984</v>
      </c>
      <c r="AK54" s="398">
        <v>-7.4249999999999545</v>
      </c>
    </row>
    <row r="55" spans="1:37" ht="15" customHeight="1" x14ac:dyDescent="0.2">
      <c r="A55" s="86"/>
      <c r="B55" s="263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65.007000000000005</v>
      </c>
      <c r="N55" s="401">
        <v>7.0000000000050022E-3</v>
      </c>
      <c r="O55" s="392">
        <v>64.710999999999999</v>
      </c>
      <c r="P55" s="401">
        <v>-0.28900000000000148</v>
      </c>
      <c r="Q55" s="401">
        <v>0</v>
      </c>
      <c r="R55" s="401"/>
      <c r="S55" s="87"/>
      <c r="T55" s="374" t="s">
        <v>101</v>
      </c>
      <c r="U55" s="401">
        <v>6.3260714787816141E-4</v>
      </c>
      <c r="V55" s="401">
        <v>-0.23643461083074158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64.677999999999997</v>
      </c>
      <c r="AI55" s="398">
        <v>-0.32200000000000273</v>
      </c>
      <c r="AJ55" s="398">
        <v>-89.786000000000058</v>
      </c>
      <c r="AK55" s="398">
        <v>-1.8000000000000682E-2</v>
      </c>
    </row>
    <row r="56" spans="1:37" ht="15" customHeight="1" x14ac:dyDescent="0.2">
      <c r="A56" s="86"/>
      <c r="B56" s="2634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159.6</v>
      </c>
      <c r="I56" s="401">
        <v>0</v>
      </c>
      <c r="J56" s="401">
        <v>0</v>
      </c>
      <c r="K56" s="401">
        <v>35.200000000000003</v>
      </c>
      <c r="L56" s="392">
        <v>906.89199999999994</v>
      </c>
      <c r="M56" s="392">
        <v>908.94600000000003</v>
      </c>
      <c r="N56" s="401">
        <v>2.0540000000000873</v>
      </c>
      <c r="O56" s="392">
        <v>904.81</v>
      </c>
      <c r="P56" s="401">
        <v>-2.0819999999999936</v>
      </c>
      <c r="Q56" s="401">
        <v>0</v>
      </c>
      <c r="R56" s="401"/>
      <c r="S56" s="87"/>
      <c r="T56" s="374" t="s">
        <v>102</v>
      </c>
      <c r="U56" s="401">
        <v>-19.257805488585859</v>
      </c>
      <c r="V56" s="401">
        <v>-22.552584419304253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942.09199999999998</v>
      </c>
      <c r="AC56" s="401">
        <v>78.507666666666665</v>
      </c>
      <c r="AD56" s="401">
        <v>6.016</v>
      </c>
      <c r="AE56" s="401">
        <v>35.200000000000003</v>
      </c>
      <c r="AF56" s="401">
        <v>-29.184000000000005</v>
      </c>
      <c r="AG56" s="401">
        <v>0</v>
      </c>
      <c r="AH56" s="392">
        <v>904.34400000000005</v>
      </c>
      <c r="AI56" s="398">
        <v>-37.747999999999934</v>
      </c>
      <c r="AJ56" s="398">
        <v>7.9019999999999868</v>
      </c>
      <c r="AK56" s="398">
        <v>-28.146999999999935</v>
      </c>
    </row>
    <row r="57" spans="1:37" ht="15" hidden="1" customHeight="1" thickBot="1" x14ac:dyDescent="0.25">
      <c r="A57" s="86"/>
      <c r="B57" s="263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16.942000000000007</v>
      </c>
      <c r="AK57" s="398">
        <v>0</v>
      </c>
    </row>
    <row r="58" spans="1:37" ht="15" customHeight="1" thickBot="1" x14ac:dyDescent="0.25">
      <c r="A58" s="86"/>
      <c r="B58" s="2636" t="s">
        <v>85</v>
      </c>
      <c r="C58" s="89">
        <v>2</v>
      </c>
      <c r="D58" s="89">
        <v>995</v>
      </c>
      <c r="E58" s="192">
        <v>35.372000000000007</v>
      </c>
      <c r="F58" s="192">
        <v>260</v>
      </c>
      <c r="G58" s="192">
        <v>0</v>
      </c>
      <c r="H58" s="192">
        <v>28.5</v>
      </c>
      <c r="I58" s="192">
        <v>0</v>
      </c>
      <c r="J58" s="192">
        <v>0</v>
      </c>
      <c r="K58" s="192">
        <v>8.0999062499999983</v>
      </c>
      <c r="L58" s="190">
        <v>1253.7720937500001</v>
      </c>
      <c r="M58" s="190">
        <v>984.41499999999996</v>
      </c>
      <c r="N58" s="192">
        <v>-269.3570937500001</v>
      </c>
      <c r="O58" s="190">
        <v>985.13499999999999</v>
      </c>
      <c r="P58" s="192">
        <v>-268.63709375000008</v>
      </c>
      <c r="Q58" s="192">
        <v>0</v>
      </c>
      <c r="R58" s="192"/>
      <c r="S58" s="87"/>
      <c r="T58" s="89">
        <v>2</v>
      </c>
      <c r="U58" s="192">
        <v>5.9078508239493885</v>
      </c>
      <c r="V58" s="192">
        <v>7.5186346303596565</v>
      </c>
      <c r="W58" s="192">
        <v>0</v>
      </c>
      <c r="X58" s="192">
        <v>0.9</v>
      </c>
      <c r="Y58" s="192">
        <v>0</v>
      </c>
      <c r="Z58" s="192">
        <v>0</v>
      </c>
      <c r="AA58" s="192">
        <v>0</v>
      </c>
      <c r="AB58" s="190">
        <v>1002.7720000000002</v>
      </c>
      <c r="AC58" s="192">
        <v>83.564333333333352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979.43100000000004</v>
      </c>
      <c r="AI58" s="193">
        <v>-23.341000000000122</v>
      </c>
      <c r="AJ58" s="193">
        <v>-0.32200000000000273</v>
      </c>
      <c r="AK58" s="193">
        <v>1.1050000000000182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18.39299999999999</v>
      </c>
      <c r="F59" s="97">
        <v>274.68799999999999</v>
      </c>
      <c r="G59" s="97">
        <v>0</v>
      </c>
      <c r="H59" s="97">
        <v>395.39</v>
      </c>
      <c r="I59" s="97">
        <v>0</v>
      </c>
      <c r="J59" s="97">
        <v>0</v>
      </c>
      <c r="K59" s="97">
        <v>96.18031944444445</v>
      </c>
      <c r="L59" s="97">
        <v>7776.5106805555552</v>
      </c>
      <c r="M59" s="97">
        <v>7074.2199999999993</v>
      </c>
      <c r="N59" s="97">
        <v>-702.29068055555581</v>
      </c>
      <c r="O59" s="97">
        <v>7950</v>
      </c>
      <c r="P59" s="97">
        <v>173.48931944444485</v>
      </c>
      <c r="Q59" s="97">
        <v>7165.2540000000008</v>
      </c>
      <c r="R59" s="97">
        <v>784.74599999999919</v>
      </c>
      <c r="S59" s="449"/>
      <c r="T59" s="96" t="s">
        <v>81</v>
      </c>
      <c r="U59" s="97">
        <v>59.603829383466291</v>
      </c>
      <c r="V59" s="97">
        <v>942.06372867431492</v>
      </c>
      <c r="W59" s="97">
        <v>0</v>
      </c>
      <c r="X59" s="97">
        <v>31.5</v>
      </c>
      <c r="Y59" s="97">
        <v>14.687999999999999</v>
      </c>
      <c r="Z59" s="97">
        <v>0</v>
      </c>
      <c r="AA59" s="97">
        <v>-1</v>
      </c>
      <c r="AB59" s="97">
        <v>7128.1909999999998</v>
      </c>
      <c r="AC59" s="97">
        <v>594.01591666666673</v>
      </c>
      <c r="AD59" s="97">
        <v>35.497</v>
      </c>
      <c r="AE59" s="97">
        <v>96.18031944444445</v>
      </c>
      <c r="AF59" s="97">
        <v>-60.68331944444445</v>
      </c>
      <c r="AG59" s="97">
        <v>0</v>
      </c>
      <c r="AH59" s="97">
        <v>7038.4050000000007</v>
      </c>
      <c r="AI59" s="98">
        <v>-89.785999999999149</v>
      </c>
      <c r="AJ59" s="95">
        <v>-0.257000000000005</v>
      </c>
      <c r="AK59" s="98">
        <v>-47.882999999998901</v>
      </c>
    </row>
    <row r="60" spans="1:37" ht="15" customHeight="1" x14ac:dyDescent="0.2">
      <c r="A60" s="86"/>
      <c r="B60" s="263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0.95000000000000007</v>
      </c>
      <c r="I60" s="401">
        <v>0</v>
      </c>
      <c r="J60" s="401">
        <v>0</v>
      </c>
      <c r="K60" s="401">
        <v>0</v>
      </c>
      <c r="L60" s="392">
        <v>157.73400000000001</v>
      </c>
      <c r="M60" s="392">
        <v>166.47900000000001</v>
      </c>
      <c r="N60" s="401">
        <v>8.7450000000000045</v>
      </c>
      <c r="O60" s="392">
        <v>165.697</v>
      </c>
      <c r="P60" s="401">
        <v>7.9629999999999939</v>
      </c>
      <c r="Q60" s="401">
        <v>0</v>
      </c>
      <c r="R60" s="401"/>
      <c r="S60" s="87"/>
      <c r="T60" s="374" t="s">
        <v>86</v>
      </c>
      <c r="U60" s="401">
        <v>-48.239652859199765</v>
      </c>
      <c r="V60" s="401">
        <v>-48.574278682939791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157.73400000000001</v>
      </c>
      <c r="AC60" s="401">
        <v>13.144500000000001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165.636</v>
      </c>
      <c r="AI60" s="398">
        <v>7.9019999999999868</v>
      </c>
      <c r="AJ60" s="398">
        <v>0</v>
      </c>
      <c r="AK60" s="398">
        <v>7.2439999999999998</v>
      </c>
    </row>
    <row r="61" spans="1:37" ht="15" customHeight="1" x14ac:dyDescent="0.2">
      <c r="A61" s="86"/>
      <c r="B61" s="263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0.19</v>
      </c>
      <c r="I61" s="401">
        <v>0</v>
      </c>
      <c r="J61" s="401">
        <v>0</v>
      </c>
      <c r="K61" s="401">
        <v>0</v>
      </c>
      <c r="L61" s="392">
        <v>69.81</v>
      </c>
      <c r="M61" s="392">
        <v>69.906999999999996</v>
      </c>
      <c r="N61" s="401">
        <v>9.6999999999994202E-2</v>
      </c>
      <c r="O61" s="392">
        <v>64.611999999999995</v>
      </c>
      <c r="P61" s="401">
        <v>-5.1980000000000075</v>
      </c>
      <c r="Q61" s="401">
        <v>0</v>
      </c>
      <c r="R61" s="401"/>
      <c r="S61" s="87"/>
      <c r="T61" s="374" t="s">
        <v>103</v>
      </c>
      <c r="U61" s="401">
        <v>20.616022970160742</v>
      </c>
      <c r="V61" s="401">
        <v>15.238365557972713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69.81</v>
      </c>
      <c r="AC61" s="401">
        <v>5.8174999999999999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69.552999999999997</v>
      </c>
      <c r="AI61" s="398">
        <v>-0.257000000000005</v>
      </c>
      <c r="AJ61" s="398">
        <v>0</v>
      </c>
      <c r="AK61" s="398">
        <v>-6.1000000000007049E-2</v>
      </c>
    </row>
    <row r="62" spans="1:37" ht="15" customHeight="1" x14ac:dyDescent="0.2">
      <c r="A62" s="86"/>
      <c r="B62" s="263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-19.568999999999505</v>
      </c>
      <c r="AK62" s="398">
        <v>0</v>
      </c>
    </row>
    <row r="63" spans="1:37" ht="15" customHeight="1" x14ac:dyDescent="0.2">
      <c r="A63" s="86"/>
      <c r="B63" s="263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-11.923999999999523</v>
      </c>
      <c r="AK63" s="398">
        <v>0</v>
      </c>
    </row>
    <row r="64" spans="1:37" ht="15" customHeight="1" thickBot="1" x14ac:dyDescent="0.25">
      <c r="A64" s="86"/>
      <c r="B64" s="2636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209</v>
      </c>
      <c r="I64" s="192">
        <v>0</v>
      </c>
      <c r="J64" s="192">
        <v>0</v>
      </c>
      <c r="K64" s="192">
        <v>1.9607499999999998</v>
      </c>
      <c r="L64" s="190">
        <v>5983.1512499999999</v>
      </c>
      <c r="M64" s="190">
        <v>6945.8779999999997</v>
      </c>
      <c r="N64" s="192">
        <v>962.72674999999981</v>
      </c>
      <c r="O64" s="190">
        <v>6191.6030000000001</v>
      </c>
      <c r="P64" s="192">
        <v>208.45175000000017</v>
      </c>
      <c r="Q64" s="192">
        <v>0</v>
      </c>
      <c r="R64" s="192"/>
      <c r="S64" s="87"/>
      <c r="T64" s="89" t="s">
        <v>105</v>
      </c>
      <c r="U64" s="192">
        <v>8.9996045625002807</v>
      </c>
      <c r="V64" s="192">
        <v>-739.11899303781593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189</v>
      </c>
      <c r="AB64" s="190">
        <v>6930.2809999999999</v>
      </c>
      <c r="AC64" s="192">
        <v>577.52341666666666</v>
      </c>
      <c r="AD64" s="192">
        <v>5.27</v>
      </c>
      <c r="AE64" s="192">
        <v>1.9607499999999998</v>
      </c>
      <c r="AF64" s="192">
        <v>3.3092499999999996</v>
      </c>
      <c r="AG64" s="192">
        <v>-43.831000000000003</v>
      </c>
      <c r="AH64" s="190">
        <v>6910.7120000000004</v>
      </c>
      <c r="AI64" s="193">
        <v>-19.568999999999505</v>
      </c>
      <c r="AJ64" s="193">
        <v>-117.98416778011257</v>
      </c>
      <c r="AK64" s="193">
        <v>11.02100000000064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210.14</v>
      </c>
      <c r="I65" s="97">
        <v>0</v>
      </c>
      <c r="J65" s="97">
        <v>0</v>
      </c>
      <c r="K65" s="97">
        <v>1.9607499999999998</v>
      </c>
      <c r="L65" s="119">
        <v>6210.6952499999998</v>
      </c>
      <c r="M65" s="119">
        <v>7182.2640000000001</v>
      </c>
      <c r="N65" s="97">
        <v>971.5687499999998</v>
      </c>
      <c r="O65" s="119">
        <v>6421.9120000000003</v>
      </c>
      <c r="P65" s="97">
        <v>211.2167500000005</v>
      </c>
      <c r="Q65" s="97">
        <v>7199.9740000000002</v>
      </c>
      <c r="R65" s="97">
        <v>-778.0619999999999</v>
      </c>
      <c r="S65" s="449"/>
      <c r="T65" s="96" t="s">
        <v>88</v>
      </c>
      <c r="U65" s="97">
        <v>-18.624025326538685</v>
      </c>
      <c r="V65" s="97">
        <v>-772.45490616278312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189</v>
      </c>
      <c r="AB65" s="119">
        <v>7157.8249999999998</v>
      </c>
      <c r="AC65" s="97">
        <v>596.48541666666665</v>
      </c>
      <c r="AD65" s="97">
        <v>9.9849999999999994</v>
      </c>
      <c r="AE65" s="97">
        <v>1.9607499999999998</v>
      </c>
      <c r="AF65" s="97">
        <v>8.0242500000000003</v>
      </c>
      <c r="AG65" s="97">
        <v>-43.831000000000003</v>
      </c>
      <c r="AH65" s="119">
        <v>7145.9010000000007</v>
      </c>
      <c r="AI65" s="98">
        <v>-11.923999999999069</v>
      </c>
      <c r="AJ65" s="95">
        <v>0</v>
      </c>
      <c r="AK65" s="98">
        <v>18.204000000000633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25.369999999999994</v>
      </c>
      <c r="F66" s="108">
        <v>274.68799999999999</v>
      </c>
      <c r="G66" s="108">
        <v>0</v>
      </c>
      <c r="H66" s="108">
        <v>764.75</v>
      </c>
      <c r="I66" s="108">
        <v>0</v>
      </c>
      <c r="J66" s="442">
        <v>0</v>
      </c>
      <c r="K66" s="108">
        <v>134.27056712962963</v>
      </c>
      <c r="L66" s="108">
        <v>19816.037432870369</v>
      </c>
      <c r="M66" s="108">
        <v>19971.470832219886</v>
      </c>
      <c r="N66" s="108">
        <v>155.43339934951655</v>
      </c>
      <c r="O66" s="108">
        <v>20086.898832219886</v>
      </c>
      <c r="P66" s="108">
        <v>270.86139934951643</v>
      </c>
      <c r="Q66" s="108">
        <v>20328.258000000002</v>
      </c>
      <c r="R66" s="108">
        <v>-241.35916778011597</v>
      </c>
      <c r="S66" s="109"/>
      <c r="T66" s="105" t="s">
        <v>287</v>
      </c>
      <c r="U66" s="108">
        <v>115.4458119773808</v>
      </c>
      <c r="V66" s="108">
        <v>244.07483043198499</v>
      </c>
      <c r="W66" s="108">
        <v>-43.831000000000003</v>
      </c>
      <c r="X66" s="108">
        <v>-103.19999999999999</v>
      </c>
      <c r="Y66" s="108">
        <v>14.687999999999999</v>
      </c>
      <c r="Z66" s="108">
        <v>0</v>
      </c>
      <c r="AA66" s="108">
        <v>189</v>
      </c>
      <c r="AB66" s="106">
        <v>20017.277000000002</v>
      </c>
      <c r="AC66" s="108">
        <v>1668.1064166666667</v>
      </c>
      <c r="AD66" s="108">
        <v>67.225999999999999</v>
      </c>
      <c r="AE66" s="442">
        <v>134.27056712962963</v>
      </c>
      <c r="AF66" s="108">
        <v>-67.044567129629641</v>
      </c>
      <c r="AG66" s="108">
        <v>-43.831000000000003</v>
      </c>
      <c r="AH66" s="108">
        <v>19899.29283221989</v>
      </c>
      <c r="AI66" s="108">
        <v>-117.98416778011233</v>
      </c>
      <c r="AJ66" s="110">
        <v>0</v>
      </c>
      <c r="AK66" s="108">
        <v>-57.180167780108604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-84.807000000000031</v>
      </c>
      <c r="F68" s="108">
        <v>584.68799999999999</v>
      </c>
      <c r="G68" s="106">
        <v>0</v>
      </c>
      <c r="H68" s="106">
        <v>950.14096774193547</v>
      </c>
      <c r="I68" s="106">
        <v>0</v>
      </c>
      <c r="J68" s="447">
        <v>0</v>
      </c>
      <c r="K68" s="106">
        <v>214.66738078703705</v>
      </c>
      <c r="L68" s="106">
        <v>30201.072651471026</v>
      </c>
      <c r="M68" s="106">
        <v>29997.178177655165</v>
      </c>
      <c r="N68" s="108">
        <v>-203.89447381585887</v>
      </c>
      <c r="O68" s="106">
        <v>30302.137365673763</v>
      </c>
      <c r="P68" s="108">
        <v>101.0647142027392</v>
      </c>
      <c r="Q68" s="106">
        <v>30672.341</v>
      </c>
      <c r="R68" s="108">
        <v>-370.20363432623708</v>
      </c>
      <c r="S68" s="109"/>
      <c r="T68" s="105" t="s">
        <v>288</v>
      </c>
      <c r="U68" s="108">
        <v>171.65413378928028</v>
      </c>
      <c r="V68" s="108">
        <v>274.07483043198499</v>
      </c>
      <c r="W68" s="108">
        <v>-43.831000000000003</v>
      </c>
      <c r="X68" s="108">
        <v>-178.18729999999999</v>
      </c>
      <c r="Y68" s="106">
        <v>44.688000000000002</v>
      </c>
      <c r="Z68" s="120">
        <v>0</v>
      </c>
      <c r="AA68" s="108">
        <v>192.99600000000001</v>
      </c>
      <c r="AB68" s="107">
        <v>30131.717732258065</v>
      </c>
      <c r="AC68" s="106">
        <v>2504.2767432167216</v>
      </c>
      <c r="AD68" s="106">
        <v>195.22300000000001</v>
      </c>
      <c r="AE68" s="106">
        <v>214.66738078703705</v>
      </c>
      <c r="AF68" s="106">
        <v>-19.444380787037055</v>
      </c>
      <c r="AG68" s="108">
        <v>-43.831000000000003</v>
      </c>
      <c r="AH68" s="106">
        <v>30025.29283221989</v>
      </c>
      <c r="AI68" s="108">
        <v>-106.42490003817511</v>
      </c>
      <c r="AJ68" s="169" t="e">
        <v>#VALUE!</v>
      </c>
      <c r="AK68" s="108">
        <v>-27.180167780108604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4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3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39" t="s">
        <v>322</v>
      </c>
      <c r="Y72" s="2639" t="s">
        <v>323</v>
      </c>
      <c r="Z72" s="331" t="s">
        <v>324</v>
      </c>
      <c r="AA72" s="2639" t="s">
        <v>325</v>
      </c>
      <c r="AB72" s="333" t="s">
        <v>317</v>
      </c>
      <c r="AC72" s="263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4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40" t="s">
        <v>316</v>
      </c>
      <c r="Y73" s="2640" t="s">
        <v>327</v>
      </c>
      <c r="Z73" s="332" t="s">
        <v>328</v>
      </c>
      <c r="AA73" s="2640" t="s">
        <v>316</v>
      </c>
      <c r="AB73" s="334" t="s">
        <v>316</v>
      </c>
      <c r="AC73" s="264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4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6257.2999999999993</v>
      </c>
      <c r="N76" s="404">
        <v>159.41199999999935</v>
      </c>
      <c r="O76" s="403">
        <v>2</v>
      </c>
      <c r="P76" s="404">
        <v>250.92500000000018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4.0869809922220428</v>
      </c>
      <c r="AA76" s="267">
        <v>29.148753526927155</v>
      </c>
      <c r="AB76" s="267">
        <v>33.601999999999997</v>
      </c>
      <c r="AC76" s="336">
        <v>4.4532464730728414</v>
      </c>
      <c r="AD76" s="336">
        <v>4.9010000000000034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183.98899999999998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280</v>
      </c>
      <c r="L77" s="381">
        <v>8503.9889999999996</v>
      </c>
      <c r="M77" s="381">
        <v>8252</v>
      </c>
      <c r="N77" s="382">
        <v>-251.98899999999958</v>
      </c>
      <c r="O77" s="381">
        <v>4</v>
      </c>
      <c r="P77" s="382">
        <v>10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12.789</v>
      </c>
      <c r="AC77" s="383">
        <v>-4.4106778683731509</v>
      </c>
      <c r="AD77" s="182">
        <v>-0.59399999999999942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-3.6641137000000015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7395</v>
      </c>
      <c r="M78" s="381">
        <v>7149</v>
      </c>
      <c r="N78" s="382">
        <v>-246</v>
      </c>
      <c r="O78" s="381">
        <v>7</v>
      </c>
      <c r="P78" s="382">
        <v>168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0</v>
      </c>
      <c r="AA78" s="384">
        <v>46.024893416912356</v>
      </c>
      <c r="AB78" s="384">
        <v>36.548000000000002</v>
      </c>
      <c r="AC78" s="383">
        <v>-9.476893416912354</v>
      </c>
      <c r="AD78" s="383">
        <v>-1.5259999999999962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-982.03</v>
      </c>
      <c r="F79" s="382">
        <v>0</v>
      </c>
      <c r="G79" s="382">
        <v>0</v>
      </c>
      <c r="H79" s="382">
        <v>0</v>
      </c>
      <c r="I79" s="382">
        <v>48.758784722222217</v>
      </c>
      <c r="J79" s="382">
        <v>0</v>
      </c>
      <c r="K79" s="382">
        <v>1750</v>
      </c>
      <c r="L79" s="381">
        <v>10969.211215277777</v>
      </c>
      <c r="M79" s="381">
        <v>11086.711600000001</v>
      </c>
      <c r="N79" s="382">
        <v>117.50038472222332</v>
      </c>
      <c r="O79" s="381"/>
      <c r="P79" s="382">
        <v>143.50690000000213</v>
      </c>
      <c r="Q79" s="187"/>
      <c r="R79" s="2899" t="s">
        <v>41</v>
      </c>
      <c r="S79" s="2900"/>
      <c r="T79" s="2900"/>
      <c r="U79" s="2900"/>
      <c r="V79" s="374"/>
      <c r="W79" s="383">
        <v>-5194.0795681623431</v>
      </c>
      <c r="X79" s="383">
        <v>135</v>
      </c>
      <c r="Y79" s="383">
        <v>-5.1940795681623433</v>
      </c>
      <c r="Z79" s="383">
        <v>2.908207785981566</v>
      </c>
      <c r="AA79" s="384">
        <v>126.89771264585609</v>
      </c>
      <c r="AB79" s="384">
        <v>127.077</v>
      </c>
      <c r="AC79" s="383">
        <v>0.17928735414390928</v>
      </c>
      <c r="AD79" s="383">
        <v>1.9170000000000016</v>
      </c>
      <c r="AE79" s="384">
        <v>128</v>
      </c>
      <c r="AF79" s="383">
        <v>132.20099999999999</v>
      </c>
      <c r="AG79" s="383">
        <v>4.2009999999999934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9939.7720000000008</v>
      </c>
      <c r="M80" s="381">
        <v>10033.838400000001</v>
      </c>
      <c r="N80" s="382">
        <v>94.066399999999703</v>
      </c>
      <c r="O80" s="381">
        <v>11</v>
      </c>
      <c r="P80" s="382">
        <v>-36.012799999998606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48.335000000000001</v>
      </c>
      <c r="AC80" s="383">
        <v>-0.82313559900953948</v>
      </c>
      <c r="AD80" s="383">
        <v>1.6659999999999968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60</v>
      </c>
      <c r="H81" s="382">
        <v>0</v>
      </c>
      <c r="I81" s="382">
        <v>124.38862268518518</v>
      </c>
      <c r="J81" s="382">
        <v>0</v>
      </c>
      <c r="K81" s="382">
        <v>0</v>
      </c>
      <c r="L81" s="381">
        <v>15670.352377314815</v>
      </c>
      <c r="M81" s="381">
        <v>15895.863000000001</v>
      </c>
      <c r="N81" s="382">
        <v>225.51062268518581</v>
      </c>
      <c r="O81" s="381">
        <v>13</v>
      </c>
      <c r="P81" s="382">
        <v>-2.8629999999975553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0.11165068581333644</v>
      </c>
      <c r="AA81" s="384">
        <v>70.530453012814675</v>
      </c>
      <c r="AB81" s="384">
        <v>68.994</v>
      </c>
      <c r="AC81" s="383">
        <v>-1.5364530128146754</v>
      </c>
      <c r="AD81" s="182">
        <v>-0.10099999999999909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6644.7535000000007</v>
      </c>
      <c r="N82" s="157">
        <v>154.75350000000071</v>
      </c>
      <c r="O82" s="153">
        <v>15</v>
      </c>
      <c r="P82" s="157">
        <v>94.493000000002212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41.680999999999997</v>
      </c>
      <c r="AC82" s="383">
        <v>9.649240627695832E-2</v>
      </c>
      <c r="AD82" s="182">
        <v>-0.90699999999999648</v>
      </c>
      <c r="AE82" s="185">
        <v>251.49</v>
      </c>
      <c r="AF82" s="383">
        <v>252.43</v>
      </c>
      <c r="AG82" s="383">
        <v>0.93999999999999773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-735.6400000000001</v>
      </c>
      <c r="F83" s="150">
        <v>0</v>
      </c>
      <c r="G83" s="150">
        <v>63</v>
      </c>
      <c r="H83" s="150">
        <v>0</v>
      </c>
      <c r="I83" s="150">
        <v>173.1474074074074</v>
      </c>
      <c r="J83" s="150">
        <v>0</v>
      </c>
      <c r="K83" s="150">
        <v>2635</v>
      </c>
      <c r="L83" s="285">
        <v>65069.212592592594</v>
      </c>
      <c r="M83" s="285">
        <v>65319.466500000002</v>
      </c>
      <c r="N83" s="150">
        <v>250.25390740740932</v>
      </c>
      <c r="O83" s="285" t="s">
        <v>40</v>
      </c>
      <c r="P83" s="150">
        <v>628.04910000000382</v>
      </c>
      <c r="Q83" s="187"/>
      <c r="R83" s="2905" t="s">
        <v>40</v>
      </c>
      <c r="S83" s="2906"/>
      <c r="T83" s="2906"/>
      <c r="U83" s="2907"/>
      <c r="V83" s="179"/>
      <c r="W83" s="180">
        <v>-3949.0268723670411</v>
      </c>
      <c r="X83" s="180">
        <v>391.59999999999997</v>
      </c>
      <c r="Y83" s="180">
        <v>-3.9490268723670412</v>
      </c>
      <c r="Z83" s="180">
        <v>7.1068394640169457</v>
      </c>
      <c r="AA83" s="180">
        <v>380.54413366361604</v>
      </c>
      <c r="AB83" s="180">
        <v>369.02600000000001</v>
      </c>
      <c r="AC83" s="180">
        <v>-11.518133663616011</v>
      </c>
      <c r="AD83" s="180">
        <v>5.3559999999999377</v>
      </c>
      <c r="AE83" s="180">
        <v>379.49</v>
      </c>
      <c r="AF83" s="180">
        <v>384.63099999999997</v>
      </c>
      <c r="AG83" s="180">
        <v>5.1409999999999627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3497.752</v>
      </c>
      <c r="N84" s="382">
        <v>62.751999999999953</v>
      </c>
      <c r="O84" s="381">
        <v>1</v>
      </c>
      <c r="P84" s="382">
        <v>8.6439999999997781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13.859000000000002</v>
      </c>
      <c r="AC84" s="383">
        <v>-0.34799604771230008</v>
      </c>
      <c r="AD84" s="182">
        <v>0.1059999999999981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3.013998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4463.7240000000002</v>
      </c>
      <c r="N85" s="382">
        <v>-103.27599999999984</v>
      </c>
      <c r="O85" s="381">
        <v>2</v>
      </c>
      <c r="P85" s="382">
        <v>-48.684799999999996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2.609</v>
      </c>
      <c r="AC85" s="383">
        <v>0.20900000000000007</v>
      </c>
      <c r="AD85" s="182">
        <v>0.41300000000000026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1.9513830000000001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36.999571759259261</v>
      </c>
      <c r="J86" s="382">
        <v>0</v>
      </c>
      <c r="K86" s="382">
        <v>0</v>
      </c>
      <c r="L86" s="381">
        <v>6657.4564282407409</v>
      </c>
      <c r="M86" s="381">
        <v>6857.8880000000008</v>
      </c>
      <c r="N86" s="382">
        <v>200.4315717592599</v>
      </c>
      <c r="O86" s="381">
        <v>3</v>
      </c>
      <c r="P86" s="382">
        <v>397.88400000000001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0.10486803887087623</v>
      </c>
      <c r="AA86" s="384">
        <v>22.98110297299614</v>
      </c>
      <c r="AB86" s="384">
        <v>20.442</v>
      </c>
      <c r="AC86" s="383">
        <v>-2.5391029729961403</v>
      </c>
      <c r="AD86" s="182">
        <v>-1.9819999999999993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4.9653809999999998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5668.4637000000002</v>
      </c>
      <c r="N87" s="382">
        <v>41.14663055555593</v>
      </c>
      <c r="O87" s="381" t="s">
        <v>44</v>
      </c>
      <c r="P87" s="382">
        <v>94.39639999999963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38.801000000000002</v>
      </c>
      <c r="AC87" s="383">
        <v>-2.220086684523082</v>
      </c>
      <c r="AD87" s="182">
        <v>-0.94700000000000273</v>
      </c>
      <c r="AE87" s="384">
        <v>72</v>
      </c>
      <c r="AF87" s="383">
        <v>78.61</v>
      </c>
      <c r="AG87" s="383">
        <v>6.6099999999999994</v>
      </c>
      <c r="AH87" s="2915" t="s">
        <v>36</v>
      </c>
      <c r="AI87" s="2939" t="s">
        <v>36</v>
      </c>
      <c r="AJ87" s="366" t="s">
        <v>36</v>
      </c>
      <c r="AK87" s="361">
        <v>0.72338099999999983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4.4582986111111103</v>
      </c>
      <c r="J88" s="382">
        <v>0</v>
      </c>
      <c r="K88" s="382">
        <v>0</v>
      </c>
      <c r="L88" s="381">
        <v>5501.1877013888889</v>
      </c>
      <c r="M88" s="381">
        <v>5552</v>
      </c>
      <c r="N88" s="382">
        <v>50.812298611111146</v>
      </c>
      <c r="O88" s="381" t="s">
        <v>46</v>
      </c>
      <c r="P88" s="382">
        <v>32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6.8713745682205965E-2</v>
      </c>
      <c r="AA88" s="384">
        <v>79.555188579055994</v>
      </c>
      <c r="AB88" s="384">
        <v>70.201999999999998</v>
      </c>
      <c r="AC88" s="383">
        <v>-9.3531885790559954</v>
      </c>
      <c r="AD88" s="383">
        <v>1.3299999999999983</v>
      </c>
      <c r="AE88" s="384">
        <v>76.405000000000001</v>
      </c>
      <c r="AF88" s="383">
        <v>72.581000000000003</v>
      </c>
      <c r="AG88" s="383">
        <v>-3.8239999999999981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8517.9660000000003</v>
      </c>
      <c r="M89" s="381">
        <v>8526.8822</v>
      </c>
      <c r="N89" s="382">
        <v>8.9161999999996624</v>
      </c>
      <c r="O89" s="381">
        <v>4</v>
      </c>
      <c r="P89" s="382">
        <v>-30.772399999999834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21.551000000000002</v>
      </c>
      <c r="AC89" s="383">
        <v>-0.49545380739081679</v>
      </c>
      <c r="AD89" s="383">
        <v>0.33799999999999741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80.597999999999999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9541.3191999999999</v>
      </c>
      <c r="N90" s="382">
        <v>-58.68080000000009</v>
      </c>
      <c r="O90" s="381">
        <v>6</v>
      </c>
      <c r="P90" s="382">
        <v>-25.579399999998714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12.286</v>
      </c>
      <c r="AC90" s="383">
        <v>2.2859999999999996</v>
      </c>
      <c r="AD90" s="182">
        <v>0.38899999999999935</v>
      </c>
      <c r="AE90" s="384">
        <v>30</v>
      </c>
      <c r="AF90" s="383">
        <v>33.264000000000003</v>
      </c>
      <c r="AG90" s="383">
        <v>3.2640000000000029</v>
      </c>
      <c r="AH90" s="2895" t="s">
        <v>337</v>
      </c>
      <c r="AI90" s="2912" t="s">
        <v>337</v>
      </c>
      <c r="AJ90" s="405" t="s">
        <v>337</v>
      </c>
      <c r="AK90" s="379">
        <v>56.493991300000005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2364.4</v>
      </c>
      <c r="N91" s="155">
        <v>38.400000000000091</v>
      </c>
      <c r="O91" s="381" t="s">
        <v>50</v>
      </c>
      <c r="P91" s="155">
        <v>0.40000000000009095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8.4749999999999996</v>
      </c>
      <c r="AC91" s="383">
        <v>0.97499999999999964</v>
      </c>
      <c r="AD91" s="383">
        <v>0.15300000000000047</v>
      </c>
      <c r="AE91" s="384">
        <v>8.31</v>
      </c>
      <c r="AF91" s="383">
        <v>8.5039999999999996</v>
      </c>
      <c r="AG91" s="383">
        <v>0.19399999999999906</v>
      </c>
      <c r="AH91" s="2895" t="s">
        <v>338</v>
      </c>
      <c r="AI91" s="2912" t="s">
        <v>338</v>
      </c>
      <c r="AJ91" s="405" t="s">
        <v>338</v>
      </c>
      <c r="AK91" s="379">
        <v>36.988894999999999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9.7222222222000001E-4</v>
      </c>
      <c r="J92" s="382">
        <v>0</v>
      </c>
      <c r="K92" s="382">
        <v>248</v>
      </c>
      <c r="L92" s="381">
        <v>6547.9990277777779</v>
      </c>
      <c r="M92" s="381">
        <v>6755</v>
      </c>
      <c r="N92" s="382">
        <v>207.00097222222212</v>
      </c>
      <c r="O92" s="381" t="s">
        <v>52</v>
      </c>
      <c r="P92" s="382">
        <v>-0.82099999999991269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1.4395771301389243E-4</v>
      </c>
      <c r="AA92" s="384">
        <v>41.999856042286986</v>
      </c>
      <c r="AB92" s="384">
        <v>45.387</v>
      </c>
      <c r="AC92" s="383">
        <v>3.3871439577130147</v>
      </c>
      <c r="AD92" s="182">
        <v>0.75099999999999767</v>
      </c>
      <c r="AE92" s="384">
        <v>42</v>
      </c>
      <c r="AF92" s="383">
        <v>47.34</v>
      </c>
      <c r="AG92" s="383">
        <v>5.3400000000000034</v>
      </c>
      <c r="AH92" s="2895" t="s">
        <v>357</v>
      </c>
      <c r="AI92" s="2912" t="s">
        <v>357</v>
      </c>
      <c r="AJ92" s="406" t="s">
        <v>357</v>
      </c>
      <c r="AK92" s="379">
        <v>93.482886300000004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-87.614999999999995</v>
      </c>
      <c r="F93" s="150">
        <v>0</v>
      </c>
      <c r="G93" s="150">
        <v>251</v>
      </c>
      <c r="H93" s="150">
        <v>0</v>
      </c>
      <c r="I93" s="150">
        <v>47.458773148148147</v>
      </c>
      <c r="J93" s="150">
        <v>0</v>
      </c>
      <c r="K93" s="150">
        <v>1994</v>
      </c>
      <c r="L93" s="285">
        <v>52779.926226851851</v>
      </c>
      <c r="M93" s="285">
        <v>53227.429100000001</v>
      </c>
      <c r="N93" s="150">
        <v>447.50287314814886</v>
      </c>
      <c r="O93" s="285" t="s">
        <v>47</v>
      </c>
      <c r="P93" s="150">
        <v>427.46680000000197</v>
      </c>
      <c r="Q93" s="187"/>
      <c r="R93" s="2905" t="s">
        <v>47</v>
      </c>
      <c r="S93" s="2906"/>
      <c r="T93" s="2906"/>
      <c r="U93" s="2907"/>
      <c r="V93" s="179"/>
      <c r="W93" s="180">
        <v>-115.59012376858291</v>
      </c>
      <c r="X93" s="180">
        <v>242</v>
      </c>
      <c r="Y93" s="180">
        <v>-0.11559012376858291</v>
      </c>
      <c r="Z93" s="180">
        <v>0.17372574226609611</v>
      </c>
      <c r="AA93" s="180">
        <v>241.71068413396534</v>
      </c>
      <c r="AB93" s="180">
        <v>233.61199999999999</v>
      </c>
      <c r="AC93" s="180">
        <v>-8.0986841339653211</v>
      </c>
      <c r="AD93" s="180">
        <v>0.55100000000004457</v>
      </c>
      <c r="AE93" s="180">
        <v>228.715</v>
      </c>
      <c r="AF93" s="180">
        <v>240.29900000000001</v>
      </c>
      <c r="AG93" s="180">
        <v>11.584000000000003</v>
      </c>
      <c r="AH93" s="2893" t="s">
        <v>36</v>
      </c>
      <c r="AI93" s="2940" t="s">
        <v>36</v>
      </c>
      <c r="AJ93" s="407" t="s">
        <v>36</v>
      </c>
      <c r="AK93" s="379">
        <v>12.884886300000005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251</v>
      </c>
      <c r="H94" s="280">
        <v>0</v>
      </c>
      <c r="I94" s="280">
        <v>42.999502314814819</v>
      </c>
      <c r="J94" s="280">
        <v>0</v>
      </c>
      <c r="K94" s="280">
        <v>1154</v>
      </c>
      <c r="L94" s="279">
        <v>20286.773497685186</v>
      </c>
      <c r="M94" s="279">
        <v>20487.827700000002</v>
      </c>
      <c r="N94" s="280">
        <v>201.05420231481594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-823.25500000000011</v>
      </c>
      <c r="F95" s="280">
        <v>0</v>
      </c>
      <c r="G95" s="280">
        <v>314</v>
      </c>
      <c r="H95" s="280">
        <v>0</v>
      </c>
      <c r="I95" s="280">
        <v>220.60618055555554</v>
      </c>
      <c r="J95" s="280">
        <v>0</v>
      </c>
      <c r="K95" s="280">
        <v>4629</v>
      </c>
      <c r="L95" s="279">
        <v>117849.13881944444</v>
      </c>
      <c r="M95" s="279">
        <v>118546.8956</v>
      </c>
      <c r="N95" s="280">
        <v>697.75678055555818</v>
      </c>
      <c r="O95" s="279"/>
      <c r="P95" s="280">
        <v>1055.5159000000131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96.623999999999995</v>
      </c>
      <c r="F97" s="280">
        <v>0</v>
      </c>
      <c r="G97" s="280">
        <v>0</v>
      </c>
      <c r="H97" s="280">
        <v>0</v>
      </c>
      <c r="I97" s="280">
        <v>54.561712962962957</v>
      </c>
      <c r="J97" s="280">
        <v>0</v>
      </c>
      <c r="K97" s="280">
        <v>3424</v>
      </c>
      <c r="L97" s="279">
        <v>10766.062287037037</v>
      </c>
      <c r="M97" s="279">
        <v>10640.522000000001</v>
      </c>
      <c r="N97" s="280">
        <v>-125.54028703703625</v>
      </c>
      <c r="O97" s="279"/>
      <c r="P97" s="280">
        <v>70.522000000000844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96.623999999999995</v>
      </c>
      <c r="F98" s="155">
        <v>0</v>
      </c>
      <c r="G98" s="155">
        <v>0</v>
      </c>
      <c r="H98" s="155">
        <v>0</v>
      </c>
      <c r="I98" s="155">
        <v>54.561712962962957</v>
      </c>
      <c r="J98" s="155">
        <v>0</v>
      </c>
      <c r="K98" s="155">
        <v>3424</v>
      </c>
      <c r="L98" s="156">
        <v>10766.062287037037</v>
      </c>
      <c r="M98" s="156">
        <v>10640.522000000001</v>
      </c>
      <c r="N98" s="155">
        <v>-125.54028703703625</v>
      </c>
      <c r="O98" s="156">
        <v>2</v>
      </c>
      <c r="P98" s="155">
        <v>70.522000000000844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-937.30043463543018</v>
      </c>
      <c r="X98" s="383">
        <v>683</v>
      </c>
      <c r="Y98" s="383">
        <v>-0.93730043463543022</v>
      </c>
      <c r="Z98" s="182">
        <v>23.888487059141895</v>
      </c>
      <c r="AA98" s="384">
        <v>658.17421250622272</v>
      </c>
      <c r="AB98" s="384">
        <v>677.43299999999999</v>
      </c>
      <c r="AC98" s="383">
        <v>19.258787493777277</v>
      </c>
      <c r="AD98" s="182">
        <v>1.7859999999999445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101</v>
      </c>
      <c r="H99" s="382">
        <v>42</v>
      </c>
      <c r="I99" s="382">
        <v>30.064224537037038</v>
      </c>
      <c r="J99" s="382">
        <v>0</v>
      </c>
      <c r="K99" s="382">
        <v>1287</v>
      </c>
      <c r="L99" s="381">
        <v>9086.8277754629635</v>
      </c>
      <c r="M99" s="381">
        <v>8902.1290000000008</v>
      </c>
      <c r="N99" s="382">
        <v>-184.69877546296266</v>
      </c>
      <c r="O99" s="381">
        <v>3</v>
      </c>
      <c r="P99" s="382">
        <v>72.595000000001164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2.6636872458901406</v>
      </c>
      <c r="AA99" s="384">
        <v>187.77183949868419</v>
      </c>
      <c r="AB99" s="384">
        <v>189.22900000000001</v>
      </c>
      <c r="AC99" s="383">
        <v>1.4571605013158262</v>
      </c>
      <c r="AD99" s="182">
        <v>9.2999999999989313E-2</v>
      </c>
      <c r="AE99" s="384">
        <v>910</v>
      </c>
      <c r="AF99" s="383">
        <v>867.53099999999995</v>
      </c>
      <c r="AG99" s="383">
        <v>-42.469000000000051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120</v>
      </c>
      <c r="H100" s="155">
        <v>0</v>
      </c>
      <c r="I100" s="155">
        <v>38.326180555555553</v>
      </c>
      <c r="J100" s="155">
        <v>0</v>
      </c>
      <c r="K100" s="155">
        <v>550</v>
      </c>
      <c r="L100" s="156">
        <v>11332.239819444445</v>
      </c>
      <c r="M100" s="156">
        <v>11182.4085</v>
      </c>
      <c r="N100" s="155">
        <v>-149.8313194444454</v>
      </c>
      <c r="O100" s="156">
        <v>1</v>
      </c>
      <c r="P100" s="155">
        <v>-17.914000000000669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7995.9716876479461</v>
      </c>
      <c r="X100" s="383">
        <v>305</v>
      </c>
      <c r="Y100" s="383">
        <v>7.9959716876479456</v>
      </c>
      <c r="Z100" s="182">
        <v>13.845874299584786</v>
      </c>
      <c r="AA100" s="384">
        <v>299.15009738806316</v>
      </c>
      <c r="AB100" s="384">
        <v>238.42199999999997</v>
      </c>
      <c r="AC100" s="383">
        <v>-60.72809738806319</v>
      </c>
      <c r="AD100" s="182">
        <v>-6.8249999999999602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-118.51711369999998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-556.86400000000003</v>
      </c>
      <c r="F101" s="382">
        <v>0</v>
      </c>
      <c r="G101" s="382">
        <v>0</v>
      </c>
      <c r="H101" s="382">
        <v>0</v>
      </c>
      <c r="I101" s="382">
        <v>245.58642361111112</v>
      </c>
      <c r="J101" s="382">
        <v>0</v>
      </c>
      <c r="K101" s="382">
        <v>500</v>
      </c>
      <c r="L101" s="381">
        <v>12797.549576388888</v>
      </c>
      <c r="M101" s="381">
        <v>12422.420599999998</v>
      </c>
      <c r="N101" s="382">
        <v>-375.12897638889081</v>
      </c>
      <c r="O101" s="381">
        <v>2</v>
      </c>
      <c r="P101" s="382">
        <v>-315.49599999999919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-26382.947968087276</v>
      </c>
      <c r="X101" s="383">
        <v>750</v>
      </c>
      <c r="Y101" s="383">
        <v>-26.382947968087276</v>
      </c>
      <c r="Z101" s="182">
        <v>25.260475659176805</v>
      </c>
      <c r="AA101" s="384">
        <v>698.35657637273596</v>
      </c>
      <c r="AB101" s="384">
        <v>778.58399999999995</v>
      </c>
      <c r="AC101" s="383">
        <v>80.227423627263988</v>
      </c>
      <c r="AD101" s="182">
        <v>0</v>
      </c>
      <c r="AE101" s="384">
        <v>911</v>
      </c>
      <c r="AF101" s="335">
        <v>1049.1010000000001</v>
      </c>
      <c r="AG101" s="335">
        <v>138.10100000000011</v>
      </c>
      <c r="AH101" s="2895" t="s">
        <v>358</v>
      </c>
      <c r="AI101" s="2912" t="s">
        <v>358</v>
      </c>
      <c r="AJ101" s="406" t="s">
        <v>358</v>
      </c>
      <c r="AK101" s="379">
        <v>93.482886300000004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-1022.782</v>
      </c>
      <c r="F102" s="150">
        <v>0</v>
      </c>
      <c r="G102" s="150">
        <v>221</v>
      </c>
      <c r="H102" s="150">
        <v>42</v>
      </c>
      <c r="I102" s="150">
        <v>368.53854166666667</v>
      </c>
      <c r="J102" s="150">
        <v>0</v>
      </c>
      <c r="K102" s="150">
        <v>5761</v>
      </c>
      <c r="L102" s="285">
        <v>43982.679458333339</v>
      </c>
      <c r="M102" s="285">
        <v>43147.480100000001</v>
      </c>
      <c r="N102" s="150">
        <v>-835.19935833333511</v>
      </c>
      <c r="O102" s="285" t="s">
        <v>54</v>
      </c>
      <c r="P102" s="150">
        <v>-190.29299999999785</v>
      </c>
      <c r="Q102" s="187"/>
      <c r="R102" s="2905" t="s">
        <v>54</v>
      </c>
      <c r="S102" s="2906"/>
      <c r="T102" s="2906"/>
      <c r="U102" s="2907"/>
      <c r="V102" s="179"/>
      <c r="W102" s="180">
        <v>-20888.749970500434</v>
      </c>
      <c r="X102" s="180">
        <v>1930</v>
      </c>
      <c r="Y102" s="180">
        <v>-20.888749970500434</v>
      </c>
      <c r="Z102" s="180">
        <v>65.658524263793623</v>
      </c>
      <c r="AA102" s="180">
        <v>1843.452725765706</v>
      </c>
      <c r="AB102" s="180">
        <v>1883.6680000000001</v>
      </c>
      <c r="AC102" s="180">
        <v>40.215274234293901</v>
      </c>
      <c r="AD102" s="180">
        <v>-4.9460000000003674</v>
      </c>
      <c r="AE102" s="180">
        <v>1821</v>
      </c>
      <c r="AF102" s="342">
        <v>1916.6320000000001</v>
      </c>
      <c r="AG102" s="342">
        <v>95.632000000000062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-1846.0370000000003</v>
      </c>
      <c r="F103" s="163">
        <v>0</v>
      </c>
      <c r="G103" s="163">
        <v>535</v>
      </c>
      <c r="H103" s="163">
        <v>42</v>
      </c>
      <c r="I103" s="163">
        <v>589.14472222222219</v>
      </c>
      <c r="J103" s="163">
        <v>0</v>
      </c>
      <c r="K103" s="163">
        <v>10390</v>
      </c>
      <c r="L103" s="163">
        <v>161831.81827777778</v>
      </c>
      <c r="M103" s="163">
        <v>161694.3757</v>
      </c>
      <c r="N103" s="167">
        <v>-137.44257777777693</v>
      </c>
      <c r="O103" s="318" t="s">
        <v>283</v>
      </c>
      <c r="P103" s="167">
        <v>865.22290000000794</v>
      </c>
      <c r="Q103" s="187"/>
      <c r="R103" s="2890" t="s">
        <v>283</v>
      </c>
      <c r="S103" s="2891"/>
      <c r="T103" s="2891"/>
      <c r="U103" s="2892"/>
      <c r="V103" s="181"/>
      <c r="W103" s="181">
        <v>-24953.366966636058</v>
      </c>
      <c r="X103" s="181">
        <v>2563.6</v>
      </c>
      <c r="Y103" s="181">
        <v>-24.953366966636057</v>
      </c>
      <c r="Z103" s="181">
        <v>72.939089470076667</v>
      </c>
      <c r="AA103" s="181">
        <v>2465.7075435632873</v>
      </c>
      <c r="AB103" s="181">
        <v>2486.306</v>
      </c>
      <c r="AC103" s="181">
        <v>20.598456436712567</v>
      </c>
      <c r="AD103" s="181">
        <v>0.96099999999978536</v>
      </c>
      <c r="AE103" s="181">
        <v>2429.2049999999999</v>
      </c>
      <c r="AF103" s="2633">
        <v>2541.5619999999999</v>
      </c>
      <c r="AG103" s="2633">
        <v>112.35699999999997</v>
      </c>
      <c r="AH103" s="2895" t="s">
        <v>341</v>
      </c>
      <c r="AI103" s="2912" t="s">
        <v>341</v>
      </c>
      <c r="AJ103" s="405" t="s">
        <v>341</v>
      </c>
      <c r="AK103" s="385">
        <v>-19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50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10254.031999999999</v>
      </c>
      <c r="M104" s="292">
        <v>10118.4</v>
      </c>
      <c r="N104" s="293">
        <v>-135.63199999999961</v>
      </c>
      <c r="O104" s="292">
        <v>1</v>
      </c>
      <c r="P104" s="293">
        <v>-81.899999999999636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29.754000000000001</v>
      </c>
      <c r="AC104" s="383">
        <v>-1.091602929167049</v>
      </c>
      <c r="AD104" s="182">
        <v>-0.30200000000000315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-1539.3281136999999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70</v>
      </c>
      <c r="H105" s="382">
        <v>0</v>
      </c>
      <c r="I105" s="382">
        <v>0</v>
      </c>
      <c r="J105" s="382">
        <v>0</v>
      </c>
      <c r="K105" s="382">
        <v>0</v>
      </c>
      <c r="L105" s="370">
        <v>12603.694</v>
      </c>
      <c r="M105" s="370">
        <v>12285.480000000001</v>
      </c>
      <c r="N105" s="382">
        <v>-318.21399999999812</v>
      </c>
      <c r="O105" s="370">
        <v>3</v>
      </c>
      <c r="P105" s="382">
        <v>-350.95999999999731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1.6982728400980511</v>
      </c>
      <c r="AA105" s="384">
        <v>43.632067013364825</v>
      </c>
      <c r="AB105" s="384">
        <v>42.021999999999998</v>
      </c>
      <c r="AC105" s="383">
        <v>-1.6100670133648265</v>
      </c>
      <c r="AD105" s="182">
        <v>1.6890000000000072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6208</v>
      </c>
      <c r="N106" s="382">
        <v>97.970000000000255</v>
      </c>
      <c r="O106" s="370">
        <v>4</v>
      </c>
      <c r="P106" s="382">
        <v>38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10.405999999999999</v>
      </c>
      <c r="AC106" s="383">
        <v>0.14851906133513992</v>
      </c>
      <c r="AD106" s="182">
        <v>6.0000000000000497E-2</v>
      </c>
      <c r="AE106" s="384">
        <v>85</v>
      </c>
      <c r="AF106" s="383">
        <v>82.555000000000007</v>
      </c>
      <c r="AG106" s="383">
        <v>-2.4449999999999932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383.99700000000007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16443.996999999999</v>
      </c>
      <c r="M107" s="370">
        <v>16304.759999999998</v>
      </c>
      <c r="N107" s="382">
        <v>-139.23700000000099</v>
      </c>
      <c r="O107" s="370" t="s">
        <v>95</v>
      </c>
      <c r="P107" s="382">
        <v>-116.20000000000073</v>
      </c>
      <c r="Q107" s="187"/>
      <c r="R107" s="2899" t="s">
        <v>74</v>
      </c>
      <c r="S107" s="2900"/>
      <c r="T107" s="2900"/>
      <c r="U107" s="2900"/>
      <c r="V107" s="374"/>
      <c r="W107" s="383">
        <v>-6565.1045186575266</v>
      </c>
      <c r="X107" s="383">
        <v>398</v>
      </c>
      <c r="Y107" s="383">
        <v>-6.5651045186575265</v>
      </c>
      <c r="Z107" s="182">
        <v>0.7912385648148148</v>
      </c>
      <c r="AA107" s="384">
        <v>390.64365691652768</v>
      </c>
      <c r="AB107" s="384">
        <v>382.24099999999999</v>
      </c>
      <c r="AC107" s="383">
        <v>-8.4026569165276896</v>
      </c>
      <c r="AD107" s="182">
        <v>7.2630000000000337</v>
      </c>
      <c r="AE107" s="384">
        <v>394</v>
      </c>
      <c r="AF107" s="383">
        <v>389.93599999999998</v>
      </c>
      <c r="AG107" s="383">
        <v>-4.0640000000000214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18719.963</v>
      </c>
      <c r="N108" s="382">
        <v>225.07900000000154</v>
      </c>
      <c r="O108" s="370" t="s">
        <v>96</v>
      </c>
      <c r="P108" s="382">
        <v>234.24199999999837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5.0435243055555551E-2</v>
      </c>
      <c r="AA108" s="384">
        <v>73.54136517184034</v>
      </c>
      <c r="AB108" s="384">
        <v>74.414000000000001</v>
      </c>
      <c r="AC108" s="383">
        <v>0.87263482815966142</v>
      </c>
      <c r="AD108" s="182">
        <v>-0.53400000000000603</v>
      </c>
      <c r="AE108" s="384">
        <v>28</v>
      </c>
      <c r="AF108" s="383">
        <v>27.876999999999999</v>
      </c>
      <c r="AG108" s="383">
        <v>-0.12300000000000111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-1.9999999999527063E-3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46.805999999999997</v>
      </c>
      <c r="AG109" s="386">
        <v>6.8059999999999974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5826</v>
      </c>
      <c r="N110" s="382">
        <v>0</v>
      </c>
      <c r="O110" s="370"/>
      <c r="P110" s="382">
        <v>-4</v>
      </c>
      <c r="Q110" s="187"/>
      <c r="R110" s="2634"/>
      <c r="S110" s="2635"/>
      <c r="T110" s="2635"/>
      <c r="U110" s="263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34"/>
      <c r="S111" s="2635"/>
      <c r="T111" s="2635"/>
      <c r="U111" s="263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11997.23</v>
      </c>
      <c r="N113" s="382">
        <v>124.80099999999948</v>
      </c>
      <c r="O113" s="370" t="s">
        <v>99</v>
      </c>
      <c r="P113" s="382">
        <v>5.2299999999977445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1.4082101580893722E-2</v>
      </c>
      <c r="AA113" s="384">
        <v>26.0133049999774</v>
      </c>
      <c r="AB113" s="384">
        <v>25.153999999999996</v>
      </c>
      <c r="AC113" s="383">
        <v>-0.85930499997740384</v>
      </c>
      <c r="AD113" s="182">
        <v>0.24900000000000588</v>
      </c>
      <c r="AE113" s="384">
        <v>25</v>
      </c>
      <c r="AF113" s="383">
        <v>25.651</v>
      </c>
      <c r="AG113" s="386">
        <v>0.6509999999999998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58915.56</v>
      </c>
      <c r="N114" s="159">
        <v>-1354.7910000000047</v>
      </c>
      <c r="O114" s="154" t="s">
        <v>100</v>
      </c>
      <c r="P114" s="159">
        <v>-485.64999999999418</v>
      </c>
      <c r="Q114" s="187"/>
      <c r="R114" s="2908" t="s">
        <v>80</v>
      </c>
      <c r="S114" s="2909"/>
      <c r="T114" s="2909"/>
      <c r="U114" s="2909"/>
      <c r="V114" s="89"/>
      <c r="W114" s="335">
        <v>1967.7335666062916</v>
      </c>
      <c r="X114" s="335">
        <v>130</v>
      </c>
      <c r="Y114" s="383">
        <v>1.9677335666062916</v>
      </c>
      <c r="Z114" s="182">
        <v>2.1197634835199177</v>
      </c>
      <c r="AA114" s="185">
        <v>129.84797008308638</v>
      </c>
      <c r="AB114" s="185">
        <v>126.336</v>
      </c>
      <c r="AC114" s="383">
        <v>-3.511970083086382</v>
      </c>
      <c r="AD114" s="182">
        <v>2.2530000000000001</v>
      </c>
      <c r="AE114" s="185">
        <v>140</v>
      </c>
      <c r="AF114" s="383">
        <v>128.79599999999999</v>
      </c>
      <c r="AG114" s="386">
        <v>-11.204000000000008</v>
      </c>
      <c r="AH114" s="371" t="s">
        <v>34</v>
      </c>
      <c r="AI114" s="389">
        <v>2515.3609999999999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1048.9700000000003</v>
      </c>
      <c r="F115" s="150">
        <v>0</v>
      </c>
      <c r="G115" s="150">
        <v>120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139383.97</v>
      </c>
      <c r="M115" s="286">
        <v>137883.95000000001</v>
      </c>
      <c r="N115" s="150">
        <v>-1500.0200000000027</v>
      </c>
      <c r="O115" s="151" t="s">
        <v>77</v>
      </c>
      <c r="P115" s="150">
        <v>-757.23999999999069</v>
      </c>
      <c r="Q115" s="187"/>
      <c r="R115" s="2905" t="s">
        <v>77</v>
      </c>
      <c r="S115" s="2906"/>
      <c r="T115" s="2906"/>
      <c r="U115" s="2907"/>
      <c r="V115" s="179"/>
      <c r="W115" s="180">
        <v>-5244.759714302264</v>
      </c>
      <c r="X115" s="180">
        <v>714.7</v>
      </c>
      <c r="Y115" s="180">
        <v>-5.2447597143022637</v>
      </c>
      <c r="Z115" s="180">
        <v>4.673792233069233</v>
      </c>
      <c r="AA115" s="180">
        <v>704.78144805262855</v>
      </c>
      <c r="AB115" s="180">
        <v>690.327</v>
      </c>
      <c r="AC115" s="180">
        <v>-14.45444805262855</v>
      </c>
      <c r="AD115" s="180">
        <v>10.678000000000111</v>
      </c>
      <c r="AE115" s="180">
        <v>717</v>
      </c>
      <c r="AF115" s="180">
        <v>701.62099999999987</v>
      </c>
      <c r="AG115" s="342">
        <v>-15.379000000000133</v>
      </c>
      <c r="AH115" s="371" t="s">
        <v>353</v>
      </c>
      <c r="AI115" s="389">
        <v>2358.645</v>
      </c>
      <c r="AJ115" s="351"/>
      <c r="AK115" s="390">
        <v>156.71599999999989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-112.75900000000001</v>
      </c>
      <c r="F116" s="293">
        <v>0</v>
      </c>
      <c r="G116" s="293">
        <v>260</v>
      </c>
      <c r="H116" s="293">
        <v>898</v>
      </c>
      <c r="I116" s="293">
        <v>0</v>
      </c>
      <c r="J116" s="293">
        <v>0</v>
      </c>
      <c r="K116" s="293">
        <v>1480</v>
      </c>
      <c r="L116" s="292">
        <v>15025.241</v>
      </c>
      <c r="M116" s="292">
        <v>14667.130999999998</v>
      </c>
      <c r="N116" s="293">
        <v>-358.1100000000024</v>
      </c>
      <c r="O116" s="292">
        <v>1</v>
      </c>
      <c r="P116" s="293">
        <v>43.227999999993699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-2545.9107635014584</v>
      </c>
      <c r="X116" s="336">
        <v>270</v>
      </c>
      <c r="Y116" s="383">
        <v>-2.5459107635014586</v>
      </c>
      <c r="Z116" s="336">
        <v>2.3981141350112241</v>
      </c>
      <c r="AA116" s="267">
        <v>265.05597510148732</v>
      </c>
      <c r="AB116" s="267">
        <v>258.33600000000001</v>
      </c>
      <c r="AC116" s="336">
        <v>-6.7199751014873073</v>
      </c>
      <c r="AD116" s="336">
        <v>-0.70999999999997954</v>
      </c>
      <c r="AE116" s="267"/>
      <c r="AF116" s="336"/>
      <c r="AG116" s="356"/>
      <c r="AH116" s="371" t="s">
        <v>354</v>
      </c>
      <c r="AI116" s="389">
        <v>2401.2530000000002</v>
      </c>
      <c r="AJ116" s="351"/>
      <c r="AK116" s="390">
        <v>114.10799999999972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-21.096000000000004</v>
      </c>
      <c r="F117" s="382">
        <v>0</v>
      </c>
      <c r="G117" s="382">
        <v>40</v>
      </c>
      <c r="H117" s="382">
        <v>120</v>
      </c>
      <c r="I117" s="382">
        <v>0</v>
      </c>
      <c r="J117" s="382">
        <v>0</v>
      </c>
      <c r="K117" s="382">
        <v>1214</v>
      </c>
      <c r="L117" s="370">
        <v>10302.904</v>
      </c>
      <c r="M117" s="370">
        <v>10199.439999999999</v>
      </c>
      <c r="N117" s="382">
        <v>-103.46400000000176</v>
      </c>
      <c r="O117" s="370">
        <v>2</v>
      </c>
      <c r="P117" s="382">
        <v>45.170999999998457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-3886.3060000000005</v>
      </c>
      <c r="X117" s="383">
        <v>925</v>
      </c>
      <c r="Y117" s="383">
        <v>-3.8863060000000007</v>
      </c>
      <c r="Z117" s="383">
        <v>2.8559349710648148</v>
      </c>
      <c r="AA117" s="384">
        <v>918.2577590289352</v>
      </c>
      <c r="AB117" s="384">
        <v>898.41899999999998</v>
      </c>
      <c r="AC117" s="383">
        <v>-19.838759028935215</v>
      </c>
      <c r="AD117" s="383">
        <v>-2.4259999999999309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158.24299999999999</v>
      </c>
      <c r="F118" s="382">
        <v>0</v>
      </c>
      <c r="G118" s="382">
        <v>0</v>
      </c>
      <c r="H118" s="382">
        <v>1231</v>
      </c>
      <c r="I118" s="382">
        <v>0</v>
      </c>
      <c r="J118" s="382">
        <v>0</v>
      </c>
      <c r="K118" s="382">
        <v>1256</v>
      </c>
      <c r="L118" s="370">
        <v>15545.243</v>
      </c>
      <c r="M118" s="370">
        <v>16016.406000000001</v>
      </c>
      <c r="N118" s="382">
        <v>471.16300000000047</v>
      </c>
      <c r="O118" s="370">
        <v>3</v>
      </c>
      <c r="P118" s="382">
        <v>256.0530000000017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-6730.131627811018</v>
      </c>
      <c r="X118" s="383">
        <v>500</v>
      </c>
      <c r="Y118" s="383">
        <v>-6.7301316278110184</v>
      </c>
      <c r="Z118" s="383">
        <v>1.5228763735487496</v>
      </c>
      <c r="AA118" s="384">
        <v>491.74699199864023</v>
      </c>
      <c r="AB118" s="384">
        <v>519.69299999999998</v>
      </c>
      <c r="AC118" s="383">
        <v>27.946008001359758</v>
      </c>
      <c r="AD118" s="383">
        <v>-1.9499999999999318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7239.7839999999997</v>
      </c>
      <c r="N119" s="382">
        <v>-47.789000000000669</v>
      </c>
      <c r="O119" s="370">
        <v>5</v>
      </c>
      <c r="P119" s="382">
        <v>-82.365999999999985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3.4092937360117399</v>
      </c>
      <c r="AA119" s="384">
        <v>468.29488779092281</v>
      </c>
      <c r="AB119" s="384">
        <v>427.93</v>
      </c>
      <c r="AC119" s="383">
        <v>-40.364887790922808</v>
      </c>
      <c r="AD119" s="383">
        <v>-1.2280000000000086</v>
      </c>
      <c r="AE119" s="384">
        <v>2106.9569999999999</v>
      </c>
      <c r="AF119" s="383">
        <v>2131.6869999999999</v>
      </c>
      <c r="AG119" s="386">
        <v>24.730000000000018</v>
      </c>
      <c r="AH119" s="371" t="s">
        <v>34</v>
      </c>
      <c r="AI119" s="389">
        <v>5484.2740000000003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1064.3070000000007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978</v>
      </c>
      <c r="L121" s="370">
        <v>4734.1180000000004</v>
      </c>
      <c r="M121" s="370">
        <v>4271.4340000000002</v>
      </c>
      <c r="N121" s="382">
        <v>-462.6840000000002</v>
      </c>
      <c r="O121" s="370" t="s">
        <v>102</v>
      </c>
      <c r="P121" s="382">
        <v>48.302999999999884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58.933582264373221</v>
      </c>
      <c r="AA121" s="384">
        <v>1730.8826801449216</v>
      </c>
      <c r="AB121" s="384">
        <v>1674.6130000000001</v>
      </c>
      <c r="AC121" s="383">
        <v>-56.269680144921495</v>
      </c>
      <c r="AD121" s="383">
        <v>19.274999999999636</v>
      </c>
      <c r="AE121" s="384">
        <v>1712</v>
      </c>
      <c r="AF121" s="383">
        <v>1675.7159999999999</v>
      </c>
      <c r="AG121" s="386">
        <v>-36.284000000000106</v>
      </c>
      <c r="AH121" s="371" t="s">
        <v>354</v>
      </c>
      <c r="AI121" s="389">
        <v>5486.8729999999996</v>
      </c>
      <c r="AJ121" s="351"/>
      <c r="AK121" s="390">
        <v>-2.5989999999992506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23319.03</v>
      </c>
      <c r="N123" s="159">
        <v>248.05799999999726</v>
      </c>
      <c r="O123" s="154">
        <v>2</v>
      </c>
      <c r="P123" s="159">
        <v>-32.400000000001455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71.453999999999994</v>
      </c>
      <c r="AC123" s="335">
        <v>-11.481732691037195</v>
      </c>
      <c r="AD123" s="335">
        <v>3.1270000000000095</v>
      </c>
      <c r="AE123" s="185">
        <v>70</v>
      </c>
      <c r="AF123" s="335">
        <v>70.798000000000002</v>
      </c>
      <c r="AG123" s="357">
        <v>0.79800000000000182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-60.949000000000041</v>
      </c>
      <c r="F124" s="150">
        <v>0</v>
      </c>
      <c r="G124" s="150">
        <v>300</v>
      </c>
      <c r="H124" s="150">
        <v>2249</v>
      </c>
      <c r="I124" s="150">
        <v>0</v>
      </c>
      <c r="J124" s="150">
        <v>0</v>
      </c>
      <c r="K124" s="150">
        <v>4928</v>
      </c>
      <c r="L124" s="286">
        <v>76816.051000000007</v>
      </c>
      <c r="M124" s="286">
        <v>76563.424999999988</v>
      </c>
      <c r="N124" s="150">
        <v>-252.62600000000725</v>
      </c>
      <c r="O124" s="151" t="s">
        <v>81</v>
      </c>
      <c r="P124" s="150">
        <v>277.98899999997229</v>
      </c>
      <c r="Q124" s="187"/>
      <c r="R124" s="2905" t="s">
        <v>81</v>
      </c>
      <c r="S124" s="2906"/>
      <c r="T124" s="2906"/>
      <c r="U124" s="2907"/>
      <c r="V124" s="179"/>
      <c r="W124" s="180">
        <v>-48524.17387052744</v>
      </c>
      <c r="X124" s="180">
        <v>4075</v>
      </c>
      <c r="Y124" s="180">
        <v>-48.524173870527441</v>
      </c>
      <c r="Z124" s="180">
        <v>69.301799373528269</v>
      </c>
      <c r="AA124" s="180">
        <v>3957.1740267559439</v>
      </c>
      <c r="AB124" s="180">
        <v>3850.4450000000002</v>
      </c>
      <c r="AC124" s="180">
        <v>-106.72902675594426</v>
      </c>
      <c r="AD124" s="180">
        <v>16.088000000000193</v>
      </c>
      <c r="AE124" s="180">
        <v>3888.9569999999999</v>
      </c>
      <c r="AF124" s="180">
        <v>3878.201</v>
      </c>
      <c r="AG124" s="342">
        <v>-10.755999999999858</v>
      </c>
      <c r="AH124" s="371" t="s">
        <v>34</v>
      </c>
      <c r="AI124" s="389">
        <v>7999.6350000000002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460</v>
      </c>
      <c r="L125" s="370">
        <v>1367</v>
      </c>
      <c r="M125" s="370">
        <v>1367</v>
      </c>
      <c r="N125" s="382">
        <v>0</v>
      </c>
      <c r="O125" s="370" t="s">
        <v>86</v>
      </c>
      <c r="P125" s="382">
        <v>-45.599999999998545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0.20457358418263336</v>
      </c>
      <c r="AA125" s="267">
        <v>922.09344954762355</v>
      </c>
      <c r="AB125" s="267">
        <v>931.92</v>
      </c>
      <c r="AC125" s="383">
        <v>9.8265504523764093</v>
      </c>
      <c r="AD125" s="182">
        <v>14.564999999999941</v>
      </c>
      <c r="AE125" s="267">
        <v>940</v>
      </c>
      <c r="AF125" s="383">
        <v>960.30499999999995</v>
      </c>
      <c r="AG125" s="383">
        <v>20.30499999999995</v>
      </c>
      <c r="AH125" s="371" t="s">
        <v>353</v>
      </c>
      <c r="AI125" s="389">
        <v>6778.6119999999992</v>
      </c>
      <c r="AJ125" s="351"/>
      <c r="AK125" s="390">
        <v>1221.023000000001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1630.2000000000003</v>
      </c>
      <c r="N126" s="382">
        <v>0.20000000000027285</v>
      </c>
      <c r="O126" s="370" t="s">
        <v>103</v>
      </c>
      <c r="P126" s="382">
        <v>-0.36999999999989086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32.214999999999996</v>
      </c>
      <c r="AC126" s="383">
        <v>-17.785000000000004</v>
      </c>
      <c r="AD126" s="182">
        <v>2.1300000000000026</v>
      </c>
      <c r="AE126" s="384">
        <v>34</v>
      </c>
      <c r="AF126" s="383">
        <v>32.222000000000001</v>
      </c>
      <c r="AG126" s="383">
        <v>-1.7779999999999987</v>
      </c>
      <c r="AH126" s="352" t="s">
        <v>354</v>
      </c>
      <c r="AI126" s="353">
        <v>7888.1260000000002</v>
      </c>
      <c r="AJ126" s="354"/>
      <c r="AK126" s="355">
        <v>111.50900000000001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14916</v>
      </c>
      <c r="N129" s="159">
        <v>502.12800000000061</v>
      </c>
      <c r="O129" s="154" t="s">
        <v>105</v>
      </c>
      <c r="P129" s="159">
        <v>44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1370</v>
      </c>
      <c r="L130" s="286">
        <v>17410.871999999999</v>
      </c>
      <c r="M130" s="286">
        <v>17913.2</v>
      </c>
      <c r="N130" s="150">
        <v>502.32800000000088</v>
      </c>
      <c r="O130" s="151" t="s">
        <v>88</v>
      </c>
      <c r="P130" s="150">
        <v>-1.9699999999975262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0.20457358418263336</v>
      </c>
      <c r="AA130" s="180">
        <v>972.09344954762355</v>
      </c>
      <c r="AB130" s="180">
        <v>964.13499999999999</v>
      </c>
      <c r="AC130" s="180">
        <v>-7.9584495476235944</v>
      </c>
      <c r="AD130" s="180">
        <v>16.694999999999936</v>
      </c>
      <c r="AE130" s="180">
        <v>974</v>
      </c>
      <c r="AF130" s="180">
        <v>992.52699999999993</v>
      </c>
      <c r="AG130" s="180">
        <v>18.52699999999993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1051.8930000000003</v>
      </c>
      <c r="F131" s="163">
        <v>0</v>
      </c>
      <c r="G131" s="163">
        <v>420</v>
      </c>
      <c r="H131" s="163">
        <v>2249</v>
      </c>
      <c r="I131" s="163">
        <v>113</v>
      </c>
      <c r="J131" s="167">
        <v>130</v>
      </c>
      <c r="K131" s="163">
        <v>7193</v>
      </c>
      <c r="L131" s="163">
        <v>233610.89300000001</v>
      </c>
      <c r="M131" s="163">
        <v>232360.57500000001</v>
      </c>
      <c r="N131" s="167">
        <v>-1250.3180000000091</v>
      </c>
      <c r="O131" s="165" t="s">
        <v>284</v>
      </c>
      <c r="P131" s="167">
        <v>-481.22100000001592</v>
      </c>
      <c r="Q131" s="88"/>
      <c r="R131" s="2890" t="s">
        <v>284</v>
      </c>
      <c r="S131" s="2891"/>
      <c r="T131" s="2891"/>
      <c r="U131" s="2892"/>
      <c r="V131" s="181"/>
      <c r="W131" s="181">
        <v>-51470.910453023564</v>
      </c>
      <c r="X131" s="181">
        <v>5759.7</v>
      </c>
      <c r="Y131" s="181">
        <v>-51.470910453023563</v>
      </c>
      <c r="Z131" s="181">
        <v>74.180165190780144</v>
      </c>
      <c r="AA131" s="181">
        <v>5634.0489243561951</v>
      </c>
      <c r="AB131" s="181">
        <v>5504.9070000000002</v>
      </c>
      <c r="AC131" s="181">
        <v>-129.1419243561964</v>
      </c>
      <c r="AD131" s="181">
        <v>43.46100000000024</v>
      </c>
      <c r="AE131" s="181">
        <v>5579.9570000000003</v>
      </c>
      <c r="AF131" s="181">
        <v>5572.3490000000002</v>
      </c>
      <c r="AG131" s="181">
        <v>-7.6080000000001746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3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-794.14400000000001</v>
      </c>
      <c r="F133" s="163">
        <v>0</v>
      </c>
      <c r="G133" s="163">
        <v>955</v>
      </c>
      <c r="H133" s="163">
        <v>2291</v>
      </c>
      <c r="I133" s="163">
        <v>702.14472222222219</v>
      </c>
      <c r="J133" s="167">
        <v>130</v>
      </c>
      <c r="K133" s="163">
        <v>17583</v>
      </c>
      <c r="L133" s="163">
        <v>395442.71127777779</v>
      </c>
      <c r="M133" s="163">
        <v>394054.95070000004</v>
      </c>
      <c r="N133" s="167">
        <v>-1387.760577777786</v>
      </c>
      <c r="O133" s="165" t="s">
        <v>94</v>
      </c>
      <c r="P133" s="167">
        <v>384.00189999999202</v>
      </c>
      <c r="Q133" s="88"/>
      <c r="R133" s="2890" t="s">
        <v>94</v>
      </c>
      <c r="S133" s="2891"/>
      <c r="T133" s="2891"/>
      <c r="U133" s="2892"/>
      <c r="V133" s="181"/>
      <c r="W133" s="181">
        <v>-76424.277419659629</v>
      </c>
      <c r="X133" s="181">
        <v>8323.2999999999993</v>
      </c>
      <c r="Y133" s="181">
        <v>-76.424277419659632</v>
      </c>
      <c r="Z133" s="181">
        <v>147.11925466085683</v>
      </c>
      <c r="AA133" s="181">
        <v>8099.756467919482</v>
      </c>
      <c r="AB133" s="181">
        <v>7991.2129999999997</v>
      </c>
      <c r="AC133" s="181">
        <v>-108.54346791948383</v>
      </c>
      <c r="AD133" s="181">
        <v>44.42200000000048</v>
      </c>
      <c r="AE133" s="181">
        <v>8009.1620000000003</v>
      </c>
      <c r="AF133" s="181">
        <v>8113.9110000000001</v>
      </c>
      <c r="AG133" s="181">
        <v>104.7489999999998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26" priority="9" operator="lessThan">
      <formula>0</formula>
    </cfRule>
  </conditionalFormatting>
  <conditionalFormatting sqref="AJ120:AJ121">
    <cfRule type="cellIs" dxfId="125" priority="8" operator="lessThan">
      <formula>0</formula>
    </cfRule>
  </conditionalFormatting>
  <conditionalFormatting sqref="AJ125:AJ126">
    <cfRule type="cellIs" dxfId="124" priority="7" operator="lessThan">
      <formula>0</formula>
    </cfRule>
  </conditionalFormatting>
  <conditionalFormatting sqref="AK115:AK116">
    <cfRule type="cellIs" dxfId="123" priority="6" operator="lessThan">
      <formula>0</formula>
    </cfRule>
  </conditionalFormatting>
  <conditionalFormatting sqref="AK120:AK121">
    <cfRule type="cellIs" dxfId="122" priority="5" operator="lessThan">
      <formula>0</formula>
    </cfRule>
  </conditionalFormatting>
  <conditionalFormatting sqref="AK125:AK126">
    <cfRule type="cellIs" dxfId="121" priority="4" operator="lessThan">
      <formula>0</formula>
    </cfRule>
  </conditionalFormatting>
  <conditionalFormatting sqref="AK112:AK126">
    <cfRule type="cellIs" dxfId="120" priority="3" operator="lessThan">
      <formula>0</formula>
    </cfRule>
  </conditionalFormatting>
  <conditionalFormatting sqref="AK76:AK105">
    <cfRule type="cellIs" dxfId="119" priority="2" operator="lessThan">
      <formula>0</formula>
    </cfRule>
  </conditionalFormatting>
  <conditionalFormatting sqref="AK75">
    <cfRule type="cellIs" dxfId="118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1814.1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48" t="s">
        <v>1</v>
      </c>
      <c r="C3" s="215" t="s">
        <v>23</v>
      </c>
      <c r="D3" s="2662" t="s">
        <v>2</v>
      </c>
      <c r="E3" s="2650" t="s">
        <v>3</v>
      </c>
      <c r="F3" s="2650" t="s">
        <v>4</v>
      </c>
      <c r="G3" s="2648" t="s">
        <v>5</v>
      </c>
      <c r="H3" s="266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49"/>
      <c r="D4" s="451" t="s">
        <v>12</v>
      </c>
      <c r="E4" s="2651" t="s">
        <v>13</v>
      </c>
      <c r="F4" s="2651" t="s">
        <v>14</v>
      </c>
      <c r="G4" s="264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5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6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1.2903225806452001</v>
      </c>
      <c r="I8" s="1486">
        <v>0</v>
      </c>
      <c r="J8" s="1486">
        <v>0</v>
      </c>
      <c r="K8" s="1486">
        <v>0</v>
      </c>
      <c r="L8" s="99">
        <v>381.16067741935484</v>
      </c>
      <c r="M8" s="99">
        <v>377.76537690656517</v>
      </c>
      <c r="N8" s="1486">
        <v>-3.3953005127896745</v>
      </c>
      <c r="O8" s="99">
        <v>377.76537690656517</v>
      </c>
      <c r="P8" s="1486">
        <v>-3.3953005127896745</v>
      </c>
      <c r="Q8" s="1486">
        <v>0</v>
      </c>
      <c r="R8" s="1486">
        <v>0</v>
      </c>
      <c r="S8" s="87"/>
      <c r="T8" s="101">
        <v>2</v>
      </c>
      <c r="U8" s="1486">
        <v>1.635341851349267</v>
      </c>
      <c r="V8" s="1486">
        <v>1.635341851349267</v>
      </c>
      <c r="W8" s="1486">
        <v>0</v>
      </c>
      <c r="X8" s="1486">
        <v>-2.333599999999997</v>
      </c>
      <c r="Y8" s="1486">
        <v>0</v>
      </c>
      <c r="Z8" s="1486">
        <v>0</v>
      </c>
      <c r="AA8" s="1486">
        <v>-1</v>
      </c>
      <c r="AB8" s="99">
        <v>377.82707741935485</v>
      </c>
      <c r="AC8" s="1486">
        <v>31.485589784946239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377.76537690656517</v>
      </c>
      <c r="AI8" s="1486">
        <v>-6.1700512789684581E-2</v>
      </c>
      <c r="AJ8" s="102">
        <v>-3.9773426248979149</v>
      </c>
      <c r="AK8" s="1486">
        <v>1.635341851349267</v>
      </c>
    </row>
    <row r="9" spans="1:37" ht="15" customHeight="1" x14ac:dyDescent="0.2">
      <c r="A9" s="86"/>
      <c r="B9" s="2656" t="s">
        <v>39</v>
      </c>
      <c r="C9" s="374">
        <v>4</v>
      </c>
      <c r="D9" s="374">
        <v>622</v>
      </c>
      <c r="E9" s="375">
        <v>8.9579999999999984</v>
      </c>
      <c r="F9" s="375">
        <v>0</v>
      </c>
      <c r="G9" s="375">
        <v>0</v>
      </c>
      <c r="H9" s="375">
        <v>2.7741935483870002</v>
      </c>
      <c r="I9" s="375">
        <v>0</v>
      </c>
      <c r="J9" s="375">
        <v>0</v>
      </c>
      <c r="K9" s="375">
        <v>0.48749999999999999</v>
      </c>
      <c r="L9" s="372">
        <v>627.69630645161305</v>
      </c>
      <c r="M9" s="372">
        <v>622.96921382671519</v>
      </c>
      <c r="N9" s="375">
        <v>-4.727092624897864</v>
      </c>
      <c r="O9" s="372">
        <v>622.96921382671519</v>
      </c>
      <c r="P9" s="375">
        <v>-4.727092624897864</v>
      </c>
      <c r="Q9" s="375">
        <v>0</v>
      </c>
      <c r="R9" s="375">
        <v>0</v>
      </c>
      <c r="S9" s="87"/>
      <c r="T9" s="740">
        <v>4</v>
      </c>
      <c r="U9" s="375">
        <v>13.078638977278388</v>
      </c>
      <c r="V9" s="375">
        <v>13.078638977278388</v>
      </c>
      <c r="W9" s="375">
        <v>0</v>
      </c>
      <c r="X9" s="375">
        <v>-0.74975000000000014</v>
      </c>
      <c r="Y9" s="375">
        <v>0</v>
      </c>
      <c r="Z9" s="375">
        <v>0</v>
      </c>
      <c r="AA9" s="1513">
        <v>0</v>
      </c>
      <c r="AB9" s="372">
        <v>627.43405645161306</v>
      </c>
      <c r="AC9" s="375">
        <v>52.245546370967759</v>
      </c>
      <c r="AD9" s="375">
        <v>2.0289999999999999</v>
      </c>
      <c r="AE9" s="375">
        <v>0.48749999999999999</v>
      </c>
      <c r="AF9" s="375">
        <v>1.5414999999999999</v>
      </c>
      <c r="AG9" s="375">
        <v>0</v>
      </c>
      <c r="AH9" s="372">
        <v>622.96921382671519</v>
      </c>
      <c r="AI9" s="1513">
        <v>-4.4648426248978694</v>
      </c>
      <c r="AJ9" s="376">
        <v>0.54528415453523849</v>
      </c>
      <c r="AK9" s="375">
        <v>13.078638977278388</v>
      </c>
    </row>
    <row r="10" spans="1:37" ht="15" customHeight="1" x14ac:dyDescent="0.2">
      <c r="A10" s="86"/>
      <c r="B10" s="2656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6.9729166666670006E-2</v>
      </c>
      <c r="L10" s="372">
        <v>254.08627083333334</v>
      </c>
      <c r="M10" s="372">
        <v>252.15905498786859</v>
      </c>
      <c r="N10" s="375">
        <v>-1.9272158454647581</v>
      </c>
      <c r="O10" s="372">
        <v>252.15905498786859</v>
      </c>
      <c r="P10" s="375">
        <v>-1.9272158454647581</v>
      </c>
      <c r="Q10" s="375">
        <v>2062.3449999999998</v>
      </c>
      <c r="R10" s="375">
        <v>-809.45135427885089</v>
      </c>
      <c r="S10" s="449"/>
      <c r="T10" s="374">
        <v>7</v>
      </c>
      <c r="U10" s="375">
        <v>-20.68573565669729</v>
      </c>
      <c r="V10" s="375">
        <v>-20.68573565669729</v>
      </c>
      <c r="W10" s="375">
        <v>0</v>
      </c>
      <c r="X10" s="375">
        <v>-2.4725000000000072</v>
      </c>
      <c r="Y10" s="375">
        <v>0</v>
      </c>
      <c r="Z10" s="375">
        <v>0</v>
      </c>
      <c r="AA10" s="1513">
        <v>0</v>
      </c>
      <c r="AB10" s="372">
        <v>251.68350000000001</v>
      </c>
      <c r="AC10" s="375">
        <v>20.967814236111114</v>
      </c>
      <c r="AD10" s="375">
        <v>1.996</v>
      </c>
      <c r="AE10" s="375">
        <v>6.9729166666670006E-2</v>
      </c>
      <c r="AF10" s="375">
        <v>1.92627083333333</v>
      </c>
      <c r="AG10" s="375">
        <v>0</v>
      </c>
      <c r="AH10" s="372">
        <v>252.15905498786859</v>
      </c>
      <c r="AI10" s="1513">
        <v>0.47555498786857697</v>
      </c>
      <c r="AJ10" s="376">
        <v>5.0703671627315998</v>
      </c>
      <c r="AK10" s="375">
        <v>-20.68573565669729</v>
      </c>
    </row>
    <row r="11" spans="1:37" ht="15" customHeight="1" x14ac:dyDescent="0.2">
      <c r="A11" s="86"/>
      <c r="B11" s="2656" t="s">
        <v>41</v>
      </c>
      <c r="C11" s="374"/>
      <c r="D11" s="374">
        <v>1459</v>
      </c>
      <c r="E11" s="375">
        <v>-43.82800000000001</v>
      </c>
      <c r="F11" s="375">
        <v>0</v>
      </c>
      <c r="G11" s="375">
        <v>0</v>
      </c>
      <c r="H11" s="375">
        <v>13.548387096774199</v>
      </c>
      <c r="I11" s="375">
        <v>0</v>
      </c>
      <c r="J11" s="375">
        <v>0</v>
      </c>
      <c r="K11" s="375">
        <v>22.380182870370369</v>
      </c>
      <c r="L11" s="372">
        <v>1379.2434300328555</v>
      </c>
      <c r="M11" s="372">
        <v>1345.826797195587</v>
      </c>
      <c r="N11" s="375">
        <v>-33.41663283726848</v>
      </c>
      <c r="O11" s="372">
        <v>1345.826797195587</v>
      </c>
      <c r="P11" s="375">
        <v>-33.41663283726848</v>
      </c>
      <c r="Q11" s="375">
        <v>1462.096</v>
      </c>
      <c r="R11" s="375">
        <v>-116.269202804413</v>
      </c>
      <c r="S11" s="87"/>
      <c r="T11" s="397" t="s">
        <v>161</v>
      </c>
      <c r="U11" s="375">
        <v>-19.192608101206815</v>
      </c>
      <c r="V11" s="375">
        <v>-19.192608101206815</v>
      </c>
      <c r="W11" s="375">
        <v>0</v>
      </c>
      <c r="X11" s="375">
        <v>-40.287000000000006</v>
      </c>
      <c r="Y11" s="375">
        <v>0</v>
      </c>
      <c r="Z11" s="375">
        <v>0</v>
      </c>
      <c r="AA11" s="1513">
        <v>1.8</v>
      </c>
      <c r="AB11" s="372">
        <v>1363.1366129032258</v>
      </c>
      <c r="AC11" s="375">
        <v>111.72970250273795</v>
      </c>
      <c r="AD11" s="375">
        <v>16.416</v>
      </c>
      <c r="AE11" s="375">
        <v>22.380182870370369</v>
      </c>
      <c r="AF11" s="375">
        <v>-5.9641828703703688</v>
      </c>
      <c r="AG11" s="375">
        <v>0</v>
      </c>
      <c r="AH11" s="372">
        <v>1345.826797195587</v>
      </c>
      <c r="AI11" s="1513">
        <v>-17.309815707638791</v>
      </c>
      <c r="AJ11" s="398">
        <v>11.695006687520277</v>
      </c>
      <c r="AK11" s="375">
        <v>-19.192608101206815</v>
      </c>
    </row>
    <row r="12" spans="1:37" ht="15" customHeight="1" x14ac:dyDescent="0.2">
      <c r="A12" s="86"/>
      <c r="B12" s="2656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226.42818365465183</v>
      </c>
      <c r="N12" s="375">
        <v>3.8321836546518284</v>
      </c>
      <c r="O12" s="372">
        <v>226.42818365465183</v>
      </c>
      <c r="P12" s="375">
        <v>3.8321836546518284</v>
      </c>
      <c r="Q12" s="375">
        <v>0</v>
      </c>
      <c r="R12" s="375">
        <v>0</v>
      </c>
      <c r="S12" s="87"/>
      <c r="T12" s="2656">
        <v>11</v>
      </c>
      <c r="U12" s="375">
        <v>3.026503404219568</v>
      </c>
      <c r="V12" s="375">
        <v>3.026503404219568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226.42818365465183</v>
      </c>
      <c r="AI12" s="1513">
        <v>2.1321836546518398</v>
      </c>
      <c r="AJ12" s="376">
        <v>17.900736356549004</v>
      </c>
      <c r="AK12" s="375">
        <v>3.026503404219568</v>
      </c>
    </row>
    <row r="13" spans="1:37" ht="15" customHeight="1" x14ac:dyDescent="0.2">
      <c r="A13" s="86"/>
      <c r="B13" s="2656" t="s">
        <v>39</v>
      </c>
      <c r="C13" s="374">
        <v>13</v>
      </c>
      <c r="D13" s="374">
        <v>394</v>
      </c>
      <c r="E13" s="375">
        <v>1.524</v>
      </c>
      <c r="F13" s="375">
        <v>40</v>
      </c>
      <c r="G13" s="375">
        <v>0</v>
      </c>
      <c r="H13" s="375">
        <v>1.2903225806452001</v>
      </c>
      <c r="I13" s="375">
        <v>0</v>
      </c>
      <c r="J13" s="375">
        <v>0</v>
      </c>
      <c r="K13" s="375">
        <v>0.19999768518519001</v>
      </c>
      <c r="L13" s="372">
        <v>434.03367973416965</v>
      </c>
      <c r="M13" s="372">
        <v>404.75743642168993</v>
      </c>
      <c r="N13" s="375">
        <v>-29.276243312479721</v>
      </c>
      <c r="O13" s="372">
        <v>404.75743642168993</v>
      </c>
      <c r="P13" s="375">
        <v>-29.276243312479721</v>
      </c>
      <c r="Q13" s="375">
        <v>0</v>
      </c>
      <c r="R13" s="375">
        <v>0</v>
      </c>
      <c r="S13" s="87"/>
      <c r="T13" s="2657">
        <v>13</v>
      </c>
      <c r="U13" s="375">
        <v>3.3835025416735789</v>
      </c>
      <c r="V13" s="375">
        <v>3.3835025416735789</v>
      </c>
      <c r="W13" s="375">
        <v>0</v>
      </c>
      <c r="X13" s="375">
        <v>-0.97124999999999995</v>
      </c>
      <c r="Y13" s="375">
        <v>0</v>
      </c>
      <c r="Z13" s="375">
        <v>0</v>
      </c>
      <c r="AA13" s="1513">
        <v>0</v>
      </c>
      <c r="AB13" s="372">
        <v>393.26242741935482</v>
      </c>
      <c r="AC13" s="375">
        <v>32.755202477847469</v>
      </c>
      <c r="AD13" s="375">
        <v>4.4409999999999998</v>
      </c>
      <c r="AE13" s="375">
        <v>0.19999768518519001</v>
      </c>
      <c r="AF13" s="375">
        <v>4.2410023148148097</v>
      </c>
      <c r="AG13" s="375">
        <v>0</v>
      </c>
      <c r="AH13" s="372">
        <v>404.75743642168993</v>
      </c>
      <c r="AI13" s="1513">
        <v>11.495009002335109</v>
      </c>
      <c r="AJ13" s="376">
        <v>1.8495213457096895</v>
      </c>
      <c r="AK13" s="375">
        <v>3.3835025416735789</v>
      </c>
    </row>
    <row r="14" spans="1:37" ht="15" customHeight="1" thickBot="1" x14ac:dyDescent="0.25">
      <c r="A14" s="86"/>
      <c r="B14" s="2653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0.64516129032260006</v>
      </c>
      <c r="I14" s="90">
        <v>0</v>
      </c>
      <c r="J14" s="90">
        <v>0</v>
      </c>
      <c r="K14" s="90">
        <v>1.65625</v>
      </c>
      <c r="L14" s="399">
        <v>201.09158870967741</v>
      </c>
      <c r="M14" s="399">
        <v>203.75822654447506</v>
      </c>
      <c r="N14" s="90">
        <v>2.6666378347976547</v>
      </c>
      <c r="O14" s="399">
        <v>203.75822654447506</v>
      </c>
      <c r="P14" s="90">
        <v>2.6666378347976547</v>
      </c>
      <c r="Q14" s="90">
        <v>0</v>
      </c>
      <c r="R14" s="90">
        <v>834.94384662081688</v>
      </c>
      <c r="S14" s="87"/>
      <c r="T14" s="2654">
        <v>15</v>
      </c>
      <c r="U14" s="90">
        <v>4.7021292205741929</v>
      </c>
      <c r="V14" s="90">
        <v>4.7021292205741929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202.91753870967742</v>
      </c>
      <c r="AC14" s="90">
        <v>16.771774059139783</v>
      </c>
      <c r="AD14" s="90">
        <v>0.35799999999999998</v>
      </c>
      <c r="AE14" s="90">
        <v>1.65625</v>
      </c>
      <c r="AF14" s="90">
        <v>-1.2982499999999999</v>
      </c>
      <c r="AG14" s="90">
        <v>0</v>
      </c>
      <c r="AH14" s="399">
        <v>203.75822654447506</v>
      </c>
      <c r="AI14" s="90">
        <v>0.84068783479764875</v>
      </c>
      <c r="AJ14" s="191">
        <v>1.0972737831267096</v>
      </c>
      <c r="AK14" s="90">
        <v>4.7021292205741929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-31.750000000000014</v>
      </c>
      <c r="F15" s="275">
        <v>40</v>
      </c>
      <c r="G15" s="275">
        <v>0</v>
      </c>
      <c r="H15" s="275">
        <v>19.548387096774199</v>
      </c>
      <c r="I15" s="275">
        <v>0</v>
      </c>
      <c r="J15" s="275">
        <v>0</v>
      </c>
      <c r="K15" s="275">
        <v>24.793659722222227</v>
      </c>
      <c r="L15" s="93">
        <v>3499.9079531810039</v>
      </c>
      <c r="M15" s="93">
        <v>3433.6642895375526</v>
      </c>
      <c r="N15" s="275">
        <v>-66.243663643451015</v>
      </c>
      <c r="O15" s="93">
        <v>3433.6642895375526</v>
      </c>
      <c r="P15" s="275">
        <v>-66.243663643451328</v>
      </c>
      <c r="Q15" s="275">
        <v>3524.4409999999998</v>
      </c>
      <c r="R15" s="275">
        <v>-90.776710462446999</v>
      </c>
      <c r="S15" s="87"/>
      <c r="T15" s="96" t="s">
        <v>40</v>
      </c>
      <c r="U15" s="275">
        <v>-14.05222776280911</v>
      </c>
      <c r="V15" s="275">
        <v>-14.05222776280911</v>
      </c>
      <c r="W15" s="275">
        <v>0</v>
      </c>
      <c r="X15" s="275">
        <v>-46.644400000000005</v>
      </c>
      <c r="Y15" s="275">
        <v>0</v>
      </c>
      <c r="Z15" s="275">
        <v>0</v>
      </c>
      <c r="AA15" s="275">
        <v>2.5</v>
      </c>
      <c r="AB15" s="93">
        <v>3440.5572129032257</v>
      </c>
      <c r="AC15" s="275">
        <v>284.64696276508363</v>
      </c>
      <c r="AD15" s="275">
        <v>29.300999999999998</v>
      </c>
      <c r="AE15" s="275">
        <v>24.793659722222227</v>
      </c>
      <c r="AF15" s="275">
        <v>4.5073402777777716</v>
      </c>
      <c r="AG15" s="275">
        <v>0</v>
      </c>
      <c r="AH15" s="93">
        <v>3433.6642895375526</v>
      </c>
      <c r="AI15" s="275">
        <v>-6.8929233656731412</v>
      </c>
      <c r="AJ15" s="98">
        <v>1.0451768595858084</v>
      </c>
      <c r="AK15" s="275">
        <v>-14.052227762809252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135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240.17599999999999</v>
      </c>
      <c r="M16" s="99">
        <v>105.39892134570968</v>
      </c>
      <c r="N16" s="276">
        <v>-134.77707865429031</v>
      </c>
      <c r="O16" s="99">
        <v>105.39892134570968</v>
      </c>
      <c r="P16" s="276">
        <v>-134.77707865429031</v>
      </c>
      <c r="Q16" s="276">
        <v>0</v>
      </c>
      <c r="R16" s="276">
        <v>0</v>
      </c>
      <c r="S16" s="87"/>
      <c r="T16" s="101">
        <v>1</v>
      </c>
      <c r="U16" s="276">
        <v>2.6651071991436766</v>
      </c>
      <c r="V16" s="276">
        <v>2.6651071991436766</v>
      </c>
      <c r="W16" s="276">
        <v>0</v>
      </c>
      <c r="X16" s="276">
        <v>-1.6266000000000029</v>
      </c>
      <c r="Y16" s="276">
        <v>0</v>
      </c>
      <c r="Z16" s="276">
        <v>0</v>
      </c>
      <c r="AA16" s="276">
        <v>0</v>
      </c>
      <c r="AB16" s="99">
        <v>103.54939999999999</v>
      </c>
      <c r="AC16" s="276">
        <v>8.6291166666666665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105.39892134570968</v>
      </c>
      <c r="AI16" s="276">
        <v>1.8495213457096895</v>
      </c>
      <c r="AJ16" s="102">
        <v>-0.58692321905976996</v>
      </c>
      <c r="AK16" s="276">
        <v>2.6651071991436766</v>
      </c>
    </row>
    <row r="17" spans="1:37" ht="15" customHeight="1" x14ac:dyDescent="0.2">
      <c r="A17" s="86"/>
      <c r="B17" s="265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83.09727378312671</v>
      </c>
      <c r="N17" s="375">
        <v>1.0972737831267096</v>
      </c>
      <c r="O17" s="377">
        <v>83.09727378312671</v>
      </c>
      <c r="P17" s="375">
        <v>1.0972737831267096</v>
      </c>
      <c r="Q17" s="375">
        <v>749.47699999999998</v>
      </c>
      <c r="R17" s="375">
        <v>-1.1567329436004457</v>
      </c>
      <c r="S17" s="87"/>
      <c r="T17" s="740">
        <v>2</v>
      </c>
      <c r="U17" s="375">
        <v>-0.70556142485037299</v>
      </c>
      <c r="V17" s="375">
        <v>-0.70556142485037299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83.09727378312671</v>
      </c>
      <c r="AI17" s="1513">
        <v>1.0972737831267096</v>
      </c>
      <c r="AJ17" s="376">
        <v>23.391313582880684</v>
      </c>
      <c r="AK17" s="375">
        <v>-0.70556142485037299</v>
      </c>
    </row>
    <row r="18" spans="1:37" ht="15" customHeight="1" x14ac:dyDescent="0.2">
      <c r="A18" s="86"/>
      <c r="B18" s="2656" t="s">
        <v>43</v>
      </c>
      <c r="C18" s="374">
        <v>3</v>
      </c>
      <c r="D18" s="374">
        <v>180</v>
      </c>
      <c r="E18" s="375">
        <v>-3.6340000000000003</v>
      </c>
      <c r="F18" s="375">
        <v>60</v>
      </c>
      <c r="G18" s="375">
        <v>0</v>
      </c>
      <c r="H18" s="375">
        <v>6</v>
      </c>
      <c r="I18" s="375">
        <v>0</v>
      </c>
      <c r="J18" s="375">
        <v>0</v>
      </c>
      <c r="K18" s="375">
        <v>0.69999189814814999</v>
      </c>
      <c r="L18" s="372">
        <v>229.66600810185184</v>
      </c>
      <c r="M18" s="372">
        <v>176.79193496143765</v>
      </c>
      <c r="N18" s="375">
        <v>-52.874073140414197</v>
      </c>
      <c r="O18" s="372">
        <v>176.79193496143765</v>
      </c>
      <c r="P18" s="375">
        <v>-52.874073140414197</v>
      </c>
      <c r="Q18" s="375">
        <v>0</v>
      </c>
      <c r="R18" s="375">
        <v>0</v>
      </c>
      <c r="S18" s="87"/>
      <c r="T18" s="378">
        <v>3</v>
      </c>
      <c r="U18" s="375">
        <v>-1.5356320607079113</v>
      </c>
      <c r="V18" s="375">
        <v>-1.5356320607079113</v>
      </c>
      <c r="W18" s="375">
        <v>0</v>
      </c>
      <c r="X18" s="375">
        <v>-13.919250000000005</v>
      </c>
      <c r="Y18" s="375">
        <v>20</v>
      </c>
      <c r="Z18" s="375">
        <v>0</v>
      </c>
      <c r="AA18" s="1513">
        <v>0</v>
      </c>
      <c r="AB18" s="372">
        <v>176.44674999999998</v>
      </c>
      <c r="AC18" s="375">
        <v>14.64556317515432</v>
      </c>
      <c r="AD18" s="375">
        <v>1.9930000000000001</v>
      </c>
      <c r="AE18" s="375">
        <v>0.69999189814814999</v>
      </c>
      <c r="AF18" s="375">
        <v>1.29300810185185</v>
      </c>
      <c r="AG18" s="375">
        <v>0</v>
      </c>
      <c r="AH18" s="372">
        <v>176.79193496143765</v>
      </c>
      <c r="AI18" s="1513">
        <v>0.34518496143766697</v>
      </c>
      <c r="AJ18" s="376">
        <v>3.209092423485373</v>
      </c>
      <c r="AK18" s="375">
        <v>-1.5356320607079113</v>
      </c>
    </row>
    <row r="19" spans="1:37" ht="15" customHeight="1" x14ac:dyDescent="0.2">
      <c r="A19" s="86"/>
      <c r="B19" s="2656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6</v>
      </c>
      <c r="I19" s="375">
        <v>0</v>
      </c>
      <c r="J19" s="375">
        <v>0</v>
      </c>
      <c r="K19" s="375">
        <v>5.1999398148148099</v>
      </c>
      <c r="L19" s="377">
        <v>383.61906018518522</v>
      </c>
      <c r="M19" s="377">
        <v>383.03213696612545</v>
      </c>
      <c r="N19" s="375">
        <v>-0.58692321905976996</v>
      </c>
      <c r="O19" s="377">
        <v>383.03213696612545</v>
      </c>
      <c r="P19" s="375">
        <v>-0.58692321905976996</v>
      </c>
      <c r="Q19" s="375">
        <v>0</v>
      </c>
      <c r="R19" s="375">
        <v>0</v>
      </c>
      <c r="S19" s="87"/>
      <c r="T19" s="378" t="s">
        <v>44</v>
      </c>
      <c r="U19" s="375">
        <v>-0.40712492791607247</v>
      </c>
      <c r="V19" s="375">
        <v>-0.40712492791607247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388.81900000000002</v>
      </c>
      <c r="AC19" s="375">
        <v>31.968255015432103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383.03213696612545</v>
      </c>
      <c r="AI19" s="1513">
        <v>-5.7868630338745675</v>
      </c>
      <c r="AJ19" s="376">
        <v>3.0127174535200112</v>
      </c>
      <c r="AK19" s="375">
        <v>-0.40712492791607247</v>
      </c>
    </row>
    <row r="20" spans="1:37" ht="15" customHeight="1" x14ac:dyDescent="0.2">
      <c r="A20" s="86"/>
      <c r="B20" s="2656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64</v>
      </c>
      <c r="I20" s="375">
        <v>0</v>
      </c>
      <c r="J20" s="375">
        <v>0</v>
      </c>
      <c r="K20" s="375">
        <v>2.29997337962963</v>
      </c>
      <c r="L20" s="372">
        <v>1270.9250266203703</v>
      </c>
      <c r="M20" s="372">
        <v>1268.501140203251</v>
      </c>
      <c r="N20" s="375">
        <v>-2.42388641711932</v>
      </c>
      <c r="O20" s="372">
        <v>1268.501140203251</v>
      </c>
      <c r="P20" s="375">
        <v>-2.42388641711932</v>
      </c>
      <c r="Q20" s="375">
        <v>1382.1849999999999</v>
      </c>
      <c r="R20" s="375">
        <v>-113.68385979674895</v>
      </c>
      <c r="S20" s="449"/>
      <c r="T20" s="400" t="s">
        <v>46</v>
      </c>
      <c r="U20" s="375">
        <v>-5.3227892917682311</v>
      </c>
      <c r="V20" s="375">
        <v>-5.3227892917682311</v>
      </c>
      <c r="W20" s="375">
        <v>0</v>
      </c>
      <c r="X20" s="375">
        <v>-8.1152000000000051</v>
      </c>
      <c r="Y20" s="375">
        <v>0</v>
      </c>
      <c r="Z20" s="375">
        <v>0</v>
      </c>
      <c r="AA20" s="1513">
        <v>-17.7</v>
      </c>
      <c r="AB20" s="372">
        <v>1247.4097999999999</v>
      </c>
      <c r="AC20" s="375">
        <v>103.75915221836419</v>
      </c>
      <c r="AD20" s="375">
        <v>7.89</v>
      </c>
      <c r="AE20" s="375">
        <v>2.29997337962963</v>
      </c>
      <c r="AF20" s="375">
        <v>5.5900266203703701</v>
      </c>
      <c r="AG20" s="375">
        <v>0</v>
      </c>
      <c r="AH20" s="372">
        <v>1268.501140203251</v>
      </c>
      <c r="AI20" s="1513">
        <v>21.091340203251093</v>
      </c>
      <c r="AJ20" s="376">
        <v>-3.4302477240353113</v>
      </c>
      <c r="AK20" s="375">
        <v>-5.3227892917682311</v>
      </c>
    </row>
    <row r="21" spans="1:37" ht="15" customHeight="1" x14ac:dyDescent="0.2">
      <c r="A21" s="86"/>
      <c r="B21" s="2656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</v>
      </c>
      <c r="I21" s="375">
        <v>0</v>
      </c>
      <c r="J21" s="375">
        <v>0</v>
      </c>
      <c r="K21" s="375">
        <v>4.3613506944444396</v>
      </c>
      <c r="L21" s="377">
        <v>146.95364930555556</v>
      </c>
      <c r="M21" s="377">
        <v>147.96274172904094</v>
      </c>
      <c r="N21" s="375">
        <v>1.0090924234853844</v>
      </c>
      <c r="O21" s="377">
        <v>147.96274172904094</v>
      </c>
      <c r="P21" s="375">
        <v>1.0090924234853844</v>
      </c>
      <c r="Q21" s="375">
        <v>249.70699999999999</v>
      </c>
      <c r="R21" s="375">
        <v>-0.93154081743904271</v>
      </c>
      <c r="S21" s="87"/>
      <c r="T21" s="740">
        <v>4</v>
      </c>
      <c r="U21" s="375">
        <v>-7.7407930620531715</v>
      </c>
      <c r="V21" s="375">
        <v>-7.7407930620531715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149.11500000000001</v>
      </c>
      <c r="AC21" s="375">
        <v>12.062804108796298</v>
      </c>
      <c r="AD21" s="375">
        <v>0.13500000000000001</v>
      </c>
      <c r="AE21" s="375">
        <v>4.3613506944444396</v>
      </c>
      <c r="AF21" s="375">
        <v>-4.2263506944444398</v>
      </c>
      <c r="AG21" s="375">
        <v>0</v>
      </c>
      <c r="AH21" s="377">
        <v>147.96274172904094</v>
      </c>
      <c r="AI21" s="1513">
        <v>-1.1522582709590665</v>
      </c>
      <c r="AJ21" s="376">
        <v>26.796362352243122</v>
      </c>
      <c r="AK21" s="375">
        <v>-7.7407930620531715</v>
      </c>
    </row>
    <row r="22" spans="1:37" ht="15" customHeight="1" x14ac:dyDescent="0.2">
      <c r="A22" s="86"/>
      <c r="B22" s="265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</v>
      </c>
      <c r="I22" s="375">
        <v>0</v>
      </c>
      <c r="J22" s="375">
        <v>0</v>
      </c>
      <c r="K22" s="375">
        <v>0</v>
      </c>
      <c r="L22" s="372">
        <v>97.8</v>
      </c>
      <c r="M22" s="372">
        <v>100.81271745352001</v>
      </c>
      <c r="N22" s="375">
        <v>3.0127174535200112</v>
      </c>
      <c r="O22" s="372">
        <v>100.81271745352001</v>
      </c>
      <c r="P22" s="375">
        <v>3.0127174535200112</v>
      </c>
      <c r="Q22" s="375">
        <v>0</v>
      </c>
      <c r="R22" s="375">
        <v>0</v>
      </c>
      <c r="S22" s="87"/>
      <c r="T22" s="378">
        <v>6</v>
      </c>
      <c r="U22" s="375">
        <v>0.59105343137179034</v>
      </c>
      <c r="V22" s="375">
        <v>0.59105343137179034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</v>
      </c>
      <c r="AC22" s="375">
        <v>8.15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100.81271745352001</v>
      </c>
      <c r="AI22" s="1513">
        <v>3.0127174535200112</v>
      </c>
      <c r="AJ22" s="376">
        <v>41.057752606033318</v>
      </c>
      <c r="AK22" s="375">
        <v>0.59105343137179034</v>
      </c>
    </row>
    <row r="23" spans="1:37" ht="15" customHeight="1" x14ac:dyDescent="0.2">
      <c r="A23" s="86"/>
      <c r="B23" s="265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4.8</v>
      </c>
      <c r="I23" s="375">
        <v>0</v>
      </c>
      <c r="J23" s="375">
        <v>0</v>
      </c>
      <c r="K23" s="375">
        <v>0</v>
      </c>
      <c r="L23" s="377">
        <v>99.2</v>
      </c>
      <c r="M23" s="377">
        <v>95.769752275964692</v>
      </c>
      <c r="N23" s="375">
        <v>-3.4302477240353113</v>
      </c>
      <c r="O23" s="377">
        <v>95.769752275964692</v>
      </c>
      <c r="P23" s="375">
        <v>-3.4302477240353113</v>
      </c>
      <c r="Q23" s="375">
        <v>101.583</v>
      </c>
      <c r="R23" s="375">
        <v>-5.8132477240353069</v>
      </c>
      <c r="S23" s="87"/>
      <c r="T23" s="378" t="s">
        <v>50</v>
      </c>
      <c r="U23" s="375">
        <v>-0.15636053222112878</v>
      </c>
      <c r="V23" s="375">
        <v>-0.15636053222112878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99.2</v>
      </c>
      <c r="AC23" s="375">
        <v>8.2666666666666675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95.769752275964692</v>
      </c>
      <c r="AI23" s="1513">
        <v>-3.4302477240353113</v>
      </c>
      <c r="AJ23" s="376">
        <v>0</v>
      </c>
      <c r="AK23" s="375">
        <v>-0.15636053222112878</v>
      </c>
    </row>
    <row r="24" spans="1:37" ht="15" customHeight="1" thickBot="1" x14ac:dyDescent="0.3">
      <c r="A24" s="86"/>
      <c r="B24" s="265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</v>
      </c>
      <c r="I24" s="90">
        <v>0</v>
      </c>
      <c r="J24" s="90">
        <v>0</v>
      </c>
      <c r="K24" s="90">
        <v>0</v>
      </c>
      <c r="L24" s="372">
        <v>296.39999999999998</v>
      </c>
      <c r="M24" s="372">
        <v>289.4734994493183</v>
      </c>
      <c r="N24" s="90">
        <v>-6.9265005506816806</v>
      </c>
      <c r="O24" s="372">
        <v>289.4734994493183</v>
      </c>
      <c r="P24" s="90">
        <v>-6.9265005506816806</v>
      </c>
      <c r="Q24" s="90">
        <v>292.024</v>
      </c>
      <c r="R24" s="90">
        <v>-2.5505005506817042</v>
      </c>
      <c r="S24" s="103"/>
      <c r="T24" s="740" t="s">
        <v>52</v>
      </c>
      <c r="U24" s="90">
        <v>-2.9855903907688344</v>
      </c>
      <c r="V24" s="90">
        <v>-2.9855903907688344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296.39999999999998</v>
      </c>
      <c r="AC24" s="90">
        <v>24.7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289.4734994493183</v>
      </c>
      <c r="AI24" s="90">
        <v>-6.9265005506816806</v>
      </c>
      <c r="AJ24" s="376">
        <v>22.357049914393428</v>
      </c>
      <c r="AK24" s="90">
        <v>-2.9855903907688344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-48.899000000000008</v>
      </c>
      <c r="F25" s="275">
        <v>195</v>
      </c>
      <c r="G25" s="275">
        <v>0</v>
      </c>
      <c r="H25" s="275">
        <v>81.8</v>
      </c>
      <c r="I25" s="275">
        <v>0</v>
      </c>
      <c r="J25" s="275">
        <v>0</v>
      </c>
      <c r="K25" s="275">
        <v>12.56125578703703</v>
      </c>
      <c r="L25" s="93">
        <v>2846.7397442129632</v>
      </c>
      <c r="M25" s="93">
        <v>2650.8401181674944</v>
      </c>
      <c r="N25" s="275">
        <v>-195.89962604546872</v>
      </c>
      <c r="O25" s="93">
        <v>2650.8401181674944</v>
      </c>
      <c r="P25" s="275">
        <v>-195.89962604546872</v>
      </c>
      <c r="Q25" s="275">
        <v>2774.9759999999997</v>
      </c>
      <c r="R25" s="275">
        <v>-124.13588183250522</v>
      </c>
      <c r="T25" s="92" t="s">
        <v>47</v>
      </c>
      <c r="U25" s="275">
        <v>-15.597691059770113</v>
      </c>
      <c r="V25" s="275">
        <v>-15.597691059770113</v>
      </c>
      <c r="W25" s="275">
        <v>0</v>
      </c>
      <c r="X25" s="275">
        <v>-25.861050000000013</v>
      </c>
      <c r="Y25" s="275">
        <v>20</v>
      </c>
      <c r="Z25" s="275">
        <v>0</v>
      </c>
      <c r="AA25" s="275">
        <v>-17.7</v>
      </c>
      <c r="AB25" s="93">
        <v>2640.7399499999997</v>
      </c>
      <c r="AC25" s="275">
        <v>219.01489118441356</v>
      </c>
      <c r="AD25" s="275">
        <v>15.708</v>
      </c>
      <c r="AE25" s="275">
        <v>12.56125578703703</v>
      </c>
      <c r="AF25" s="275">
        <v>3.1467442129629699</v>
      </c>
      <c r="AG25" s="275">
        <v>0</v>
      </c>
      <c r="AH25" s="93">
        <v>2650.8401181674944</v>
      </c>
      <c r="AI25" s="275">
        <v>10.100168167494758</v>
      </c>
      <c r="AJ25" s="98">
        <v>4.1132080585011295</v>
      </c>
      <c r="AK25" s="275">
        <v>-15.597691059770113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195</v>
      </c>
      <c r="G26" s="90">
        <v>0</v>
      </c>
      <c r="H26" s="90">
        <v>12</v>
      </c>
      <c r="I26" s="90">
        <v>0</v>
      </c>
      <c r="J26" s="90">
        <v>0</v>
      </c>
      <c r="K26" s="90">
        <v>5.8999317129629603</v>
      </c>
      <c r="L26" s="270">
        <v>935.46106828703705</v>
      </c>
      <c r="M26" s="270">
        <v>748.32026705639953</v>
      </c>
      <c r="N26" s="90">
        <v>-187.14080123063752</v>
      </c>
      <c r="O26" s="270">
        <v>748.32026705639953</v>
      </c>
      <c r="P26" s="90">
        <v>-187.14080123063752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-15.545850000000009</v>
      </c>
      <c r="Y26" s="90">
        <v>20</v>
      </c>
      <c r="Z26" s="90">
        <v>0</v>
      </c>
      <c r="AA26" s="90">
        <v>0</v>
      </c>
      <c r="AB26" s="270">
        <v>1998.2249499999998</v>
      </c>
      <c r="AC26" s="90">
        <v>62.076268190586418</v>
      </c>
      <c r="AD26" s="90">
        <v>6.2910000000000004</v>
      </c>
      <c r="AE26" s="90">
        <v>5.8999317129629603</v>
      </c>
      <c r="AF26" s="90">
        <v>0.39106828703704011</v>
      </c>
      <c r="AG26" s="90">
        <v>0</v>
      </c>
      <c r="AH26" s="270">
        <v>748.32026705639953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-80.649000000000029</v>
      </c>
      <c r="F27" s="90">
        <v>235</v>
      </c>
      <c r="G27" s="90">
        <v>0</v>
      </c>
      <c r="H27" s="90">
        <v>101.34838709677419</v>
      </c>
      <c r="I27" s="90">
        <v>0</v>
      </c>
      <c r="J27" s="90">
        <v>0</v>
      </c>
      <c r="K27" s="90">
        <v>37.354915509259257</v>
      </c>
      <c r="L27" s="270">
        <v>6346.6476973939671</v>
      </c>
      <c r="M27" s="270">
        <v>6084.504407705047</v>
      </c>
      <c r="N27" s="90">
        <v>-262.14328968892005</v>
      </c>
      <c r="O27" s="270">
        <v>6085</v>
      </c>
      <c r="P27" s="90">
        <v>-261.64769739396706</v>
      </c>
      <c r="Q27" s="90"/>
      <c r="R27" s="90"/>
      <c r="T27" s="272"/>
      <c r="U27" s="90">
        <v>-29.649918822579821</v>
      </c>
      <c r="V27" s="90">
        <v>-32</v>
      </c>
      <c r="W27" s="90">
        <v>0</v>
      </c>
      <c r="X27" s="90">
        <v>-72.505450000000025</v>
      </c>
      <c r="Y27" s="90">
        <v>20</v>
      </c>
      <c r="Z27" s="90">
        <v>0</v>
      </c>
      <c r="AA27" s="90">
        <v>-15.2</v>
      </c>
      <c r="AB27" s="270">
        <v>6081.2971629032254</v>
      </c>
      <c r="AC27" s="90">
        <v>503.66185394949719</v>
      </c>
      <c r="AD27" s="90">
        <v>45.009</v>
      </c>
      <c r="AE27" s="90">
        <v>37.354915509259257</v>
      </c>
      <c r="AF27" s="90">
        <v>7.6540844907407433</v>
      </c>
      <c r="AG27" s="90">
        <v>0</v>
      </c>
      <c r="AH27" s="270">
        <v>6085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-21.047999999999995</v>
      </c>
      <c r="F29" s="90">
        <v>0</v>
      </c>
      <c r="G29" s="90">
        <v>0</v>
      </c>
      <c r="H29" s="90">
        <v>30</v>
      </c>
      <c r="I29" s="90">
        <v>0</v>
      </c>
      <c r="J29" s="90">
        <v>0</v>
      </c>
      <c r="K29" s="90">
        <v>14.056267361111111</v>
      </c>
      <c r="L29" s="270">
        <v>924.89573263888883</v>
      </c>
      <c r="M29" s="270">
        <v>908.04326530172432</v>
      </c>
      <c r="N29" s="90">
        <v>-16.852467337164512</v>
      </c>
      <c r="O29" s="270">
        <v>975.3459325532823</v>
      </c>
      <c r="P29" s="90">
        <v>50.450199914393465</v>
      </c>
      <c r="Q29" s="90"/>
      <c r="R29" s="90"/>
      <c r="T29" s="272"/>
      <c r="U29" s="90">
        <v>-35.902042345016298</v>
      </c>
      <c r="V29" s="90">
        <v>-9.4165360549425259</v>
      </c>
      <c r="W29" s="90">
        <v>0</v>
      </c>
      <c r="X29" s="90">
        <v>-0.40285000000000998</v>
      </c>
      <c r="Y29" s="90">
        <v>0</v>
      </c>
      <c r="Z29" s="90">
        <v>0</v>
      </c>
      <c r="AA29" s="90">
        <v>8.4960000000000004</v>
      </c>
      <c r="AB29" s="270">
        <v>967.04514999999992</v>
      </c>
      <c r="AC29" s="90">
        <v>79.415740219907406</v>
      </c>
      <c r="AD29" s="90">
        <v>39.524999999999999</v>
      </c>
      <c r="AE29" s="90">
        <v>14.056267361111111</v>
      </c>
      <c r="AF29" s="90">
        <v>25.468732638888888</v>
      </c>
      <c r="AG29" s="90">
        <v>0</v>
      </c>
      <c r="AH29" s="270">
        <v>975.3459325532823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-21.047999999999995</v>
      </c>
      <c r="F30" s="276">
        <v>0</v>
      </c>
      <c r="G30" s="276">
        <v>0</v>
      </c>
      <c r="H30" s="276">
        <v>30</v>
      </c>
      <c r="I30" s="276">
        <v>0</v>
      </c>
      <c r="J30" s="276">
        <v>0</v>
      </c>
      <c r="K30" s="276">
        <v>14.056267361111111</v>
      </c>
      <c r="L30" s="99">
        <v>924.89573263888883</v>
      </c>
      <c r="M30" s="99">
        <v>908.04326530172432</v>
      </c>
      <c r="N30" s="276">
        <v>-16.852467337164512</v>
      </c>
      <c r="O30" s="99">
        <v>975.3459325532823</v>
      </c>
      <c r="P30" s="276">
        <v>50.450199914393465</v>
      </c>
      <c r="Q30" s="276">
        <v>0</v>
      </c>
      <c r="R30" s="276">
        <v>0</v>
      </c>
      <c r="T30" s="100">
        <v>2</v>
      </c>
      <c r="U30" s="276">
        <v>-35.902042345016298</v>
      </c>
      <c r="V30" s="276">
        <v>-9.4165360549425259</v>
      </c>
      <c r="W30" s="276">
        <v>0</v>
      </c>
      <c r="X30" s="276">
        <v>-0.40285000000000998</v>
      </c>
      <c r="Y30" s="276">
        <v>0</v>
      </c>
      <c r="Z30" s="276">
        <v>0</v>
      </c>
      <c r="AA30" s="276">
        <v>8.4960000000000004</v>
      </c>
      <c r="AB30" s="99">
        <v>967.04514999999992</v>
      </c>
      <c r="AC30" s="276">
        <v>79.415740219907406</v>
      </c>
      <c r="AD30" s="276">
        <v>39.524999999999999</v>
      </c>
      <c r="AE30" s="276">
        <v>14.056267361111111</v>
      </c>
      <c r="AF30" s="276">
        <v>25.468732638888888</v>
      </c>
      <c r="AG30" s="276">
        <v>0</v>
      </c>
      <c r="AH30" s="99">
        <v>975.3459325532823</v>
      </c>
      <c r="AI30" s="276">
        <v>8.3007825532823745</v>
      </c>
      <c r="AJ30" s="276">
        <v>77.149008161588426</v>
      </c>
      <c r="AK30" s="276">
        <v>-9.4165360549425259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9.218</v>
      </c>
      <c r="F31" s="375">
        <v>0</v>
      </c>
      <c r="G31" s="375">
        <v>0</v>
      </c>
      <c r="H31" s="375">
        <v>30</v>
      </c>
      <c r="I31" s="375">
        <v>0</v>
      </c>
      <c r="J31" s="375">
        <v>0</v>
      </c>
      <c r="K31" s="375">
        <v>6.8569861111111097</v>
      </c>
      <c r="L31" s="99">
        <v>1372.3610138888889</v>
      </c>
      <c r="M31" s="99">
        <v>1269.182639504719</v>
      </c>
      <c r="N31" s="375">
        <v>-103.17837438416996</v>
      </c>
      <c r="O31" s="99">
        <v>1363.252360774726</v>
      </c>
      <c r="P31" s="375">
        <v>-9.1086531141629621</v>
      </c>
      <c r="Q31" s="375">
        <v>2381.402</v>
      </c>
      <c r="R31" s="375">
        <v>-42.803706671991677</v>
      </c>
      <c r="S31" s="103"/>
      <c r="T31" s="740">
        <v>3</v>
      </c>
      <c r="U31" s="375">
        <v>-40.44918510569596</v>
      </c>
      <c r="V31" s="375">
        <v>-3.0092839665503561</v>
      </c>
      <c r="W31" s="375">
        <v>0</v>
      </c>
      <c r="X31" s="375">
        <v>-20.695749999999997</v>
      </c>
      <c r="Y31" s="375">
        <v>0</v>
      </c>
      <c r="Z31" s="375">
        <v>0</v>
      </c>
      <c r="AA31" s="1513">
        <v>4.0999999999999996</v>
      </c>
      <c r="AB31" s="99">
        <v>1362.6222499999999</v>
      </c>
      <c r="AC31" s="375">
        <v>112.98043865740739</v>
      </c>
      <c r="AD31" s="375">
        <v>11.132</v>
      </c>
      <c r="AE31" s="375">
        <v>6.8569861111111097</v>
      </c>
      <c r="AF31" s="375">
        <v>4.27501388888889</v>
      </c>
      <c r="AG31" s="375">
        <v>0</v>
      </c>
      <c r="AH31" s="99">
        <v>1363.252360774726</v>
      </c>
      <c r="AI31" s="1513">
        <v>0.63011077472606303</v>
      </c>
      <c r="AJ31" s="375">
        <v>29.844146800230646</v>
      </c>
      <c r="AK31" s="375">
        <v>-3.0092839665503561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-3.3780000000000019</v>
      </c>
      <c r="F32" s="375">
        <v>100</v>
      </c>
      <c r="G32" s="375">
        <v>0</v>
      </c>
      <c r="H32" s="375">
        <v>4</v>
      </c>
      <c r="I32" s="375">
        <v>0</v>
      </c>
      <c r="J32" s="375">
        <v>0</v>
      </c>
      <c r="K32" s="375">
        <v>12.743754629629629</v>
      </c>
      <c r="L32" s="99">
        <v>449.87824537037039</v>
      </c>
      <c r="M32" s="99">
        <v>343.24140342887154</v>
      </c>
      <c r="N32" s="375">
        <v>-106.63684194149886</v>
      </c>
      <c r="O32" s="99">
        <v>343.24140342887154</v>
      </c>
      <c r="P32" s="375">
        <v>-106.63684194149886</v>
      </c>
      <c r="Q32" s="375">
        <v>0</v>
      </c>
      <c r="R32" s="375">
        <v>0</v>
      </c>
      <c r="S32" s="103"/>
      <c r="T32" s="101">
        <v>1</v>
      </c>
      <c r="U32" s="375">
        <v>-7.3082538551873313</v>
      </c>
      <c r="V32" s="375">
        <v>-7.3082538551873313</v>
      </c>
      <c r="W32" s="375">
        <v>0</v>
      </c>
      <c r="X32" s="375">
        <v>-17.35005</v>
      </c>
      <c r="Y32" s="375">
        <v>0</v>
      </c>
      <c r="Z32" s="375">
        <v>0</v>
      </c>
      <c r="AA32" s="1513">
        <v>6.6</v>
      </c>
      <c r="AB32" s="99">
        <v>351.87195000000003</v>
      </c>
      <c r="AC32" s="375">
        <v>28.260682947530867</v>
      </c>
      <c r="AD32" s="375">
        <v>9.6219999999999999</v>
      </c>
      <c r="AE32" s="375">
        <v>12.743754629629629</v>
      </c>
      <c r="AF32" s="375">
        <v>-3.1217546296296295</v>
      </c>
      <c r="AG32" s="375">
        <v>0</v>
      </c>
      <c r="AH32" s="99">
        <v>343.24140342887154</v>
      </c>
      <c r="AI32" s="1513">
        <v>-8.630546571128491</v>
      </c>
      <c r="AJ32" s="375">
        <v>0</v>
      </c>
      <c r="AK32" s="375">
        <v>-7.3082538551873313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-6.8419999999999987</v>
      </c>
      <c r="F33" s="90">
        <v>0</v>
      </c>
      <c r="G33" s="90">
        <v>0</v>
      </c>
      <c r="H33" s="90">
        <v>29.8</v>
      </c>
      <c r="I33" s="90">
        <v>0</v>
      </c>
      <c r="J33" s="90">
        <v>0</v>
      </c>
      <c r="K33" s="90">
        <v>5.6802974537036999</v>
      </c>
      <c r="L33" s="99">
        <v>1317.6777025462964</v>
      </c>
      <c r="M33" s="99">
        <v>1339.1603032431203</v>
      </c>
      <c r="N33" s="90">
        <v>21.482600696823965</v>
      </c>
      <c r="O33" s="99">
        <v>1339.1603032431203</v>
      </c>
      <c r="P33" s="90">
        <v>21.482600696823965</v>
      </c>
      <c r="Q33" s="90">
        <v>1734.8400000000001</v>
      </c>
      <c r="R33" s="90">
        <v>-52.438293328008285</v>
      </c>
      <c r="S33" s="103"/>
      <c r="T33" s="740">
        <v>2</v>
      </c>
      <c r="U33" s="90">
        <v>31.734073876680441</v>
      </c>
      <c r="V33" s="90">
        <v>31.734073876680441</v>
      </c>
      <c r="W33" s="90">
        <v>0</v>
      </c>
      <c r="X33" s="90">
        <v>39.348699999999994</v>
      </c>
      <c r="Y33" s="90">
        <v>0</v>
      </c>
      <c r="Z33" s="90">
        <v>0</v>
      </c>
      <c r="AA33" s="90">
        <v>0</v>
      </c>
      <c r="AB33" s="99">
        <v>1342.7067</v>
      </c>
      <c r="AC33" s="90">
        <v>111.41886687885803</v>
      </c>
      <c r="AD33" s="90">
        <v>22.709</v>
      </c>
      <c r="AE33" s="90">
        <v>5.6802974537036999</v>
      </c>
      <c r="AF33" s="90">
        <v>17.028702546296302</v>
      </c>
      <c r="AG33" s="90">
        <v>0</v>
      </c>
      <c r="AH33" s="99">
        <v>1339.1603032431203</v>
      </c>
      <c r="AI33" s="90">
        <v>-3.5463967568796306</v>
      </c>
      <c r="AJ33" s="90">
        <v>0</v>
      </c>
      <c r="AK33" s="90">
        <v>31.734073876680441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-22.049999999999997</v>
      </c>
      <c r="F34" s="275">
        <v>100</v>
      </c>
      <c r="G34" s="275">
        <v>0</v>
      </c>
      <c r="H34" s="275">
        <v>93.8</v>
      </c>
      <c r="I34" s="275">
        <v>0</v>
      </c>
      <c r="J34" s="275">
        <v>0</v>
      </c>
      <c r="K34" s="275">
        <v>39.337305555555552</v>
      </c>
      <c r="L34" s="93">
        <v>4064.8126944444448</v>
      </c>
      <c r="M34" s="93">
        <v>3859.627611478435</v>
      </c>
      <c r="N34" s="275">
        <v>-205.18508296600976</v>
      </c>
      <c r="O34" s="93">
        <v>4021</v>
      </c>
      <c r="P34" s="275">
        <v>-43.812694444444787</v>
      </c>
      <c r="Q34" s="275">
        <v>4116.2420000000002</v>
      </c>
      <c r="R34" s="275">
        <v>-95.242000000000189</v>
      </c>
      <c r="S34" s="449"/>
      <c r="T34" s="96" t="s">
        <v>54</v>
      </c>
      <c r="U34" s="275">
        <v>-51.925407429219376</v>
      </c>
      <c r="V34" s="275">
        <v>12</v>
      </c>
      <c r="W34" s="275">
        <v>0</v>
      </c>
      <c r="X34" s="275">
        <v>0.90004999999998603</v>
      </c>
      <c r="Y34" s="275">
        <v>0</v>
      </c>
      <c r="Z34" s="275">
        <v>0</v>
      </c>
      <c r="AA34" s="275">
        <v>19.195999999999998</v>
      </c>
      <c r="AB34" s="93">
        <v>4024.2460499999997</v>
      </c>
      <c r="AC34" s="275">
        <v>332.0757287037037</v>
      </c>
      <c r="AD34" s="275">
        <v>82.988</v>
      </c>
      <c r="AE34" s="275">
        <v>39.337305555555552</v>
      </c>
      <c r="AF34" s="275">
        <v>43.650694444444447</v>
      </c>
      <c r="AG34" s="275">
        <v>0</v>
      </c>
      <c r="AH34" s="93">
        <v>4021</v>
      </c>
      <c r="AI34" s="275">
        <v>-3.246049999999741</v>
      </c>
      <c r="AJ34" s="275">
        <v>0</v>
      </c>
      <c r="AK34" s="275">
        <v>12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10411.460391838413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3.9959999999999987</v>
      </c>
      <c r="AB35" s="99">
        <v>10105.543212903225</v>
      </c>
      <c r="AC35" s="118"/>
      <c r="AD35" s="118"/>
      <c r="AE35" s="118"/>
      <c r="AF35" s="118"/>
      <c r="AG35" s="118">
        <v>0</v>
      </c>
      <c r="AH35" s="99">
        <v>10106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-102.69900000000003</v>
      </c>
      <c r="F36" s="108">
        <v>335</v>
      </c>
      <c r="G36" s="108">
        <v>0</v>
      </c>
      <c r="H36" s="108">
        <v>195.14838709677417</v>
      </c>
      <c r="I36" s="108">
        <v>0</v>
      </c>
      <c r="J36" s="442">
        <v>0</v>
      </c>
      <c r="K36" s="108">
        <v>76.692221064814817</v>
      </c>
      <c r="L36" s="108">
        <v>10411.460391838413</v>
      </c>
      <c r="M36" s="108">
        <v>9944.132019183482</v>
      </c>
      <c r="N36" s="108">
        <v>-467.32837265493072</v>
      </c>
      <c r="O36" s="108">
        <v>10208.075470271477</v>
      </c>
      <c r="P36" s="108">
        <v>-203.3849215669361</v>
      </c>
      <c r="Q36" s="108">
        <v>10415.659</v>
      </c>
      <c r="R36" s="108">
        <v>-207.58352972852299</v>
      </c>
      <c r="S36" s="109"/>
      <c r="T36" s="105" t="s">
        <v>286</v>
      </c>
      <c r="U36" s="108">
        <v>-81.5753262517986</v>
      </c>
      <c r="V36" s="108">
        <v>-20</v>
      </c>
      <c r="W36" s="108">
        <v>0</v>
      </c>
      <c r="X36" s="108">
        <v>-71.605400000000031</v>
      </c>
      <c r="Y36" s="108">
        <v>20</v>
      </c>
      <c r="Z36" s="108">
        <v>0</v>
      </c>
      <c r="AA36" s="108">
        <v>3.9959999999999987</v>
      </c>
      <c r="AB36" s="106">
        <v>10105.543212903225</v>
      </c>
      <c r="AC36" s="108">
        <v>835.73758265320089</v>
      </c>
      <c r="AD36" s="108">
        <v>127.997</v>
      </c>
      <c r="AE36" s="108">
        <v>76.692221064814817</v>
      </c>
      <c r="AF36" s="108">
        <v>51.30477893518519</v>
      </c>
      <c r="AG36" s="108">
        <v>0</v>
      </c>
      <c r="AH36" s="108">
        <v>10106</v>
      </c>
      <c r="AI36" s="108">
        <v>0.4567870967748604</v>
      </c>
      <c r="AJ36" s="110" t="s">
        <v>320</v>
      </c>
      <c r="AK36" s="108">
        <v>-20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55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2</v>
      </c>
      <c r="I39" s="276">
        <v>0</v>
      </c>
      <c r="J39" s="276">
        <v>0</v>
      </c>
      <c r="K39" s="276">
        <v>0.28962962962962963</v>
      </c>
      <c r="L39" s="266">
        <v>273.23837037037038</v>
      </c>
      <c r="M39" s="266">
        <v>266.65699999999998</v>
      </c>
      <c r="N39" s="276">
        <v>-6.5813703703703936</v>
      </c>
      <c r="O39" s="266">
        <v>266.65699999999998</v>
      </c>
      <c r="P39" s="276">
        <v>-6.5813703703703936</v>
      </c>
      <c r="Q39" s="276">
        <v>0</v>
      </c>
      <c r="R39" s="276"/>
      <c r="S39" s="116"/>
      <c r="T39" s="266">
        <v>1</v>
      </c>
      <c r="U39" s="276">
        <v>14.360901819500043</v>
      </c>
      <c r="V39" s="276">
        <v>14.360901819500043</v>
      </c>
      <c r="W39" s="276">
        <v>0</v>
      </c>
      <c r="X39" s="276">
        <v>-1.6</v>
      </c>
      <c r="Y39" s="276">
        <v>0</v>
      </c>
      <c r="Z39" s="276">
        <v>0</v>
      </c>
      <c r="AA39" s="276">
        <v>-17</v>
      </c>
      <c r="AB39" s="266">
        <v>254.928</v>
      </c>
      <c r="AC39" s="276">
        <v>21.244</v>
      </c>
      <c r="AD39" s="276">
        <v>1.425</v>
      </c>
      <c r="AE39" s="276">
        <v>0.28962962962962963</v>
      </c>
      <c r="AF39" s="276">
        <v>1.1353703703703704</v>
      </c>
      <c r="AG39" s="276">
        <v>0</v>
      </c>
      <c r="AH39" s="266">
        <v>266.65699999999998</v>
      </c>
      <c r="AI39" s="276">
        <v>11.728999999999985</v>
      </c>
      <c r="AJ39" s="276">
        <v>11.728999999999985</v>
      </c>
      <c r="AK39" s="276">
        <v>14.360901819500043</v>
      </c>
    </row>
    <row r="40" spans="1:37" ht="15" customHeight="1" x14ac:dyDescent="0.2">
      <c r="A40" s="86"/>
      <c r="B40" s="2656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</v>
      </c>
      <c r="I40" s="375">
        <v>0</v>
      </c>
      <c r="J40" s="375">
        <v>0</v>
      </c>
      <c r="K40" s="375">
        <v>0</v>
      </c>
      <c r="L40" s="374">
        <v>411.03100000000001</v>
      </c>
      <c r="M40" s="374">
        <v>416.46699999999998</v>
      </c>
      <c r="N40" s="375">
        <v>5.4359999999999786</v>
      </c>
      <c r="O40" s="374">
        <v>416.46699999999998</v>
      </c>
      <c r="P40" s="375">
        <v>5.4359999999999786</v>
      </c>
      <c r="Q40" s="375">
        <v>0</v>
      </c>
      <c r="R40" s="375"/>
      <c r="S40" s="116"/>
      <c r="T40" s="374">
        <v>3</v>
      </c>
      <c r="U40" s="375">
        <v>25.221570699999916</v>
      </c>
      <c r="V40" s="375">
        <v>25.221570699999916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411.03100000000001</v>
      </c>
      <c r="AC40" s="375">
        <v>34.252583333333334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416.46699999999998</v>
      </c>
      <c r="AI40" s="375">
        <v>5.4359999999999786</v>
      </c>
      <c r="AJ40" s="375">
        <v>5.4359999999999786</v>
      </c>
      <c r="AK40" s="375">
        <v>25.221570699999916</v>
      </c>
    </row>
    <row r="41" spans="1:37" ht="15" customHeight="1" x14ac:dyDescent="0.2">
      <c r="A41" s="86"/>
      <c r="B41" s="2656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175.01300000000001</v>
      </c>
      <c r="N41" s="375">
        <v>-0.97200000000000841</v>
      </c>
      <c r="O41" s="374">
        <v>175.01300000000001</v>
      </c>
      <c r="P41" s="375">
        <v>-0.97200000000000841</v>
      </c>
      <c r="Q41" s="375">
        <v>0</v>
      </c>
      <c r="R41" s="375"/>
      <c r="S41" s="116"/>
      <c r="T41" s="374">
        <v>4</v>
      </c>
      <c r="U41" s="375">
        <v>-17.99954500000004</v>
      </c>
      <c r="V41" s="375">
        <v>-17.99954500000004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175.01300000000001</v>
      </c>
      <c r="AI41" s="375">
        <v>-0.97200000000000841</v>
      </c>
      <c r="AJ41" s="375">
        <v>-0.97200000000000841</v>
      </c>
      <c r="AK41" s="375">
        <v>-17.99954500000004</v>
      </c>
    </row>
    <row r="42" spans="1:37" ht="15" customHeight="1" x14ac:dyDescent="0.2">
      <c r="A42" s="86"/>
      <c r="B42" s="2656" t="s">
        <v>74</v>
      </c>
      <c r="C42" s="374"/>
      <c r="D42" s="374">
        <v>2575</v>
      </c>
      <c r="E42" s="375">
        <v>-36.048000000000002</v>
      </c>
      <c r="F42" s="375">
        <v>0</v>
      </c>
      <c r="G42" s="375">
        <v>0</v>
      </c>
      <c r="H42" s="375">
        <v>132.20000000000002</v>
      </c>
      <c r="I42" s="375">
        <v>0</v>
      </c>
      <c r="J42" s="375">
        <v>0</v>
      </c>
      <c r="K42" s="375">
        <v>23.141304398148147</v>
      </c>
      <c r="L42" s="374">
        <v>2383.6106956018521</v>
      </c>
      <c r="M42" s="374">
        <v>2347.9969999999998</v>
      </c>
      <c r="N42" s="375">
        <v>-35.613695601852214</v>
      </c>
      <c r="O42" s="374">
        <v>2347.9969999999998</v>
      </c>
      <c r="P42" s="375">
        <v>-35.613695601852214</v>
      </c>
      <c r="Q42" s="375">
        <v>0</v>
      </c>
      <c r="R42" s="375"/>
      <c r="S42" s="116"/>
      <c r="T42" s="374" t="s">
        <v>95</v>
      </c>
      <c r="U42" s="375">
        <v>-3.4338834575005421</v>
      </c>
      <c r="V42" s="375">
        <v>-3.4338834575005421</v>
      </c>
      <c r="W42" s="375">
        <v>0</v>
      </c>
      <c r="X42" s="375">
        <v>-95.2</v>
      </c>
      <c r="Y42" s="375">
        <v>0</v>
      </c>
      <c r="Z42" s="375">
        <v>0</v>
      </c>
      <c r="AA42" s="375">
        <v>18</v>
      </c>
      <c r="AB42" s="374">
        <v>2329.5520000000006</v>
      </c>
      <c r="AC42" s="375">
        <v>194.12933333333339</v>
      </c>
      <c r="AD42" s="375">
        <v>9.6059999999999999</v>
      </c>
      <c r="AE42" s="375">
        <v>23.141304398148147</v>
      </c>
      <c r="AF42" s="375">
        <v>-13.535304398148147</v>
      </c>
      <c r="AG42" s="375">
        <v>0</v>
      </c>
      <c r="AH42" s="374">
        <v>2347.9969999999998</v>
      </c>
      <c r="AI42" s="375">
        <v>18.444999999999254</v>
      </c>
      <c r="AJ42" s="375">
        <v>18.444999999999254</v>
      </c>
      <c r="AK42" s="375">
        <v>-3.4338834575005421</v>
      </c>
    </row>
    <row r="43" spans="1:37" ht="15" customHeight="1" x14ac:dyDescent="0.2">
      <c r="A43" s="86"/>
      <c r="B43" s="265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</v>
      </c>
      <c r="I43" s="375">
        <v>0</v>
      </c>
      <c r="J43" s="375">
        <v>0</v>
      </c>
      <c r="K43" s="375">
        <v>0</v>
      </c>
      <c r="L43" s="374">
        <v>204.851</v>
      </c>
      <c r="M43" s="374">
        <v>205.005</v>
      </c>
      <c r="N43" s="375">
        <v>0.15399999999999636</v>
      </c>
      <c r="O43" s="374">
        <v>205.005</v>
      </c>
      <c r="P43" s="375">
        <v>0.15399999999999636</v>
      </c>
      <c r="Q43" s="375">
        <v>0</v>
      </c>
      <c r="R43" s="375"/>
      <c r="S43" s="116"/>
      <c r="T43" s="374" t="s">
        <v>96</v>
      </c>
      <c r="U43" s="375">
        <v>0.16826458500815988</v>
      </c>
      <c r="V43" s="375">
        <v>0.16826458500815988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204.851</v>
      </c>
      <c r="AC43" s="375">
        <v>17.070916666666665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205.005</v>
      </c>
      <c r="AI43" s="375">
        <v>0.15399999999999636</v>
      </c>
      <c r="AJ43" s="375">
        <v>0.15399999999999636</v>
      </c>
      <c r="AK43" s="375">
        <v>0.16826458500815988</v>
      </c>
    </row>
    <row r="44" spans="1:37" ht="15" customHeight="1" x14ac:dyDescent="0.2">
      <c r="A44" s="86"/>
      <c r="B44" s="265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</v>
      </c>
      <c r="I44" s="375">
        <v>0</v>
      </c>
      <c r="J44" s="375">
        <v>0</v>
      </c>
      <c r="K44" s="375">
        <v>0</v>
      </c>
      <c r="L44" s="374">
        <v>713</v>
      </c>
      <c r="M44" s="374">
        <v>695.74300000000005</v>
      </c>
      <c r="N44" s="375">
        <v>-17.256999999999948</v>
      </c>
      <c r="O44" s="374">
        <v>695.74300000000005</v>
      </c>
      <c r="P44" s="375">
        <v>-17.256999999999948</v>
      </c>
      <c r="Q44" s="375">
        <v>0</v>
      </c>
      <c r="R44" s="375"/>
      <c r="S44" s="116"/>
      <c r="T44" s="374" t="s">
        <v>97</v>
      </c>
      <c r="U44" s="375">
        <v>13.653584458600108</v>
      </c>
      <c r="V44" s="375">
        <v>13.653584458600108</v>
      </c>
      <c r="W44" s="375">
        <v>0</v>
      </c>
      <c r="X44" s="375">
        <v>-4.4000000000000004</v>
      </c>
      <c r="Y44" s="375">
        <v>0</v>
      </c>
      <c r="Z44" s="375">
        <v>0</v>
      </c>
      <c r="AA44" s="375">
        <v>0</v>
      </c>
      <c r="AB44" s="374">
        <v>708.6</v>
      </c>
      <c r="AC44" s="375">
        <v>59.050000000000004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695.74300000000005</v>
      </c>
      <c r="AI44" s="375">
        <v>-12.856999999999971</v>
      </c>
      <c r="AJ44" s="375">
        <v>-12.856999999999971</v>
      </c>
      <c r="AK44" s="375">
        <v>13.653584458600108</v>
      </c>
    </row>
    <row r="45" spans="1:37" ht="15" hidden="1" customHeight="1" x14ac:dyDescent="0.2">
      <c r="A45" s="86"/>
      <c r="B45" s="265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5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5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56.359000000000002</v>
      </c>
      <c r="N47" s="375">
        <v>-18.640999999999998</v>
      </c>
      <c r="O47" s="374">
        <v>56.359000000000002</v>
      </c>
      <c r="P47" s="375">
        <v>-18.640999999999998</v>
      </c>
      <c r="Q47" s="375">
        <v>0</v>
      </c>
      <c r="R47" s="375"/>
      <c r="S47" s="87"/>
      <c r="T47" s="374" t="s">
        <v>98</v>
      </c>
      <c r="U47" s="375">
        <v>-16.836538118984002</v>
      </c>
      <c r="V47" s="375">
        <v>-16.836538118984002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56.359000000000002</v>
      </c>
      <c r="AI47" s="375">
        <v>-18.640999999999998</v>
      </c>
      <c r="AJ47" s="401">
        <v>0.23099999999999454</v>
      </c>
      <c r="AK47" s="375">
        <v>-16.836538118984002</v>
      </c>
    </row>
    <row r="48" spans="1:37" ht="15" customHeight="1" x14ac:dyDescent="0.2">
      <c r="A48" s="86"/>
      <c r="B48" s="2656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7.1999999999999993</v>
      </c>
      <c r="I48" s="375">
        <v>0</v>
      </c>
      <c r="J48" s="375">
        <v>0</v>
      </c>
      <c r="K48" s="375">
        <v>2.4221608796296294</v>
      </c>
      <c r="L48" s="374">
        <v>405.50983912037037</v>
      </c>
      <c r="M48" s="374">
        <v>408.16300000000001</v>
      </c>
      <c r="N48" s="375">
        <v>2.6531608796296382</v>
      </c>
      <c r="O48" s="374">
        <v>408.16300000000001</v>
      </c>
      <c r="P48" s="375">
        <v>2.6531608796296382</v>
      </c>
      <c r="Q48" s="375">
        <v>0</v>
      </c>
      <c r="R48" s="375"/>
      <c r="S48" s="87"/>
      <c r="T48" s="374" t="s">
        <v>99</v>
      </c>
      <c r="U48" s="375">
        <v>-4.7867882325704159E-2</v>
      </c>
      <c r="V48" s="375">
        <v>-4.7867882325704159E-2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407.93200000000002</v>
      </c>
      <c r="AC48" s="375">
        <v>33.994333333333337</v>
      </c>
      <c r="AD48" s="375">
        <v>0.78</v>
      </c>
      <c r="AE48" s="375">
        <v>2.4221608796296294</v>
      </c>
      <c r="AF48" s="375">
        <v>-1.6421608796296294</v>
      </c>
      <c r="AG48" s="375">
        <v>0</v>
      </c>
      <c r="AH48" s="374">
        <v>408.16300000000001</v>
      </c>
      <c r="AI48" s="375">
        <v>0.23099999999999454</v>
      </c>
      <c r="AJ48" s="401">
        <v>-0.29899999999997817</v>
      </c>
      <c r="AK48" s="375">
        <v>-4.7867882325704159E-2</v>
      </c>
    </row>
    <row r="49" spans="1:37" ht="15" customHeight="1" thickBot="1" x14ac:dyDescent="0.25">
      <c r="A49" s="86"/>
      <c r="B49" s="2653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20</v>
      </c>
      <c r="I49" s="90">
        <v>0</v>
      </c>
      <c r="J49" s="90">
        <v>0</v>
      </c>
      <c r="K49" s="90">
        <v>5.571721064814815</v>
      </c>
      <c r="L49" s="89">
        <v>1182.9302789351852</v>
      </c>
      <c r="M49" s="89">
        <v>1168.0029999999999</v>
      </c>
      <c r="N49" s="90">
        <v>-14.927278935185313</v>
      </c>
      <c r="O49" s="89">
        <v>1168.0029999999999</v>
      </c>
      <c r="P49" s="90">
        <v>-14.927278935185313</v>
      </c>
      <c r="Q49" s="90">
        <v>0</v>
      </c>
      <c r="R49" s="90"/>
      <c r="S49" s="87"/>
      <c r="T49" s="89" t="s">
        <v>100</v>
      </c>
      <c r="U49" s="90">
        <v>9.3336806758147759</v>
      </c>
      <c r="V49" s="90">
        <v>9.3336806758147759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1168.3019999999999</v>
      </c>
      <c r="AC49" s="90">
        <v>97.358499999999992</v>
      </c>
      <c r="AD49" s="90">
        <v>6.9960000000000004</v>
      </c>
      <c r="AE49" s="90">
        <v>5.571721064814815</v>
      </c>
      <c r="AF49" s="90">
        <v>1.4242789351851854</v>
      </c>
      <c r="AG49" s="90">
        <v>0</v>
      </c>
      <c r="AH49" s="89">
        <v>1168.0029999999999</v>
      </c>
      <c r="AI49" s="90">
        <v>-0.29899999999997817</v>
      </c>
      <c r="AJ49" s="192">
        <v>3.225999999999253</v>
      </c>
      <c r="AK49" s="90">
        <v>9.3336806758147759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-15.818999999999996</v>
      </c>
      <c r="F50" s="98">
        <v>0</v>
      </c>
      <c r="G50" s="98">
        <v>0</v>
      </c>
      <c r="H50" s="98">
        <v>167.6</v>
      </c>
      <c r="I50" s="98">
        <v>0</v>
      </c>
      <c r="J50" s="98">
        <v>0</v>
      </c>
      <c r="K50" s="98">
        <v>31.42481597222222</v>
      </c>
      <c r="L50" s="94">
        <v>5825.1561840277782</v>
      </c>
      <c r="M50" s="94">
        <v>5739.4070000000002</v>
      </c>
      <c r="N50" s="98">
        <v>-85.749184027778256</v>
      </c>
      <c r="O50" s="94">
        <v>5739.4070000000002</v>
      </c>
      <c r="P50" s="98">
        <v>-85.749184027778028</v>
      </c>
      <c r="Q50" s="98">
        <v>6004.0249999999996</v>
      </c>
      <c r="R50" s="98">
        <v>-264.61799999999948</v>
      </c>
      <c r="S50" s="449"/>
      <c r="T50" s="96" t="s">
        <v>77</v>
      </c>
      <c r="U50" s="98">
        <v>24.420167780112934</v>
      </c>
      <c r="V50" s="98">
        <v>24.420167780112934</v>
      </c>
      <c r="W50" s="98">
        <v>0</v>
      </c>
      <c r="X50" s="98">
        <v>-121.4</v>
      </c>
      <c r="Y50" s="98">
        <v>0</v>
      </c>
      <c r="Z50" s="98">
        <v>0</v>
      </c>
      <c r="AA50" s="98">
        <v>1</v>
      </c>
      <c r="AB50" s="94">
        <v>5736.1809999999996</v>
      </c>
      <c r="AC50" s="98">
        <v>478.01508333333339</v>
      </c>
      <c r="AD50" s="98">
        <v>21.744</v>
      </c>
      <c r="AE50" s="98">
        <v>31.42481597222222</v>
      </c>
      <c r="AF50" s="98">
        <v>-9.68081597222222</v>
      </c>
      <c r="AG50" s="98">
        <v>0</v>
      </c>
      <c r="AH50" s="94">
        <v>5739.4070000000002</v>
      </c>
      <c r="AI50" s="98">
        <v>3.2260000000005675</v>
      </c>
      <c r="AJ50" s="95">
        <v>-21.646999999999935</v>
      </c>
      <c r="AK50" s="98">
        <v>24.420167780112934</v>
      </c>
    </row>
    <row r="51" spans="1:37" ht="15" customHeight="1" x14ac:dyDescent="0.2">
      <c r="A51" s="86"/>
      <c r="B51" s="2655" t="s">
        <v>82</v>
      </c>
      <c r="C51" s="266">
        <v>1</v>
      </c>
      <c r="D51" s="266">
        <v>1998</v>
      </c>
      <c r="E51" s="288">
        <v>3.4359999999999786</v>
      </c>
      <c r="F51" s="288">
        <v>14.687999999999999</v>
      </c>
      <c r="G51" s="288">
        <v>0</v>
      </c>
      <c r="H51" s="288">
        <v>54.400000000000006</v>
      </c>
      <c r="I51" s="288">
        <v>0</v>
      </c>
      <c r="J51" s="288">
        <v>0</v>
      </c>
      <c r="K51" s="288">
        <v>28.360961805555558</v>
      </c>
      <c r="L51" s="263">
        <v>1933.3630381944445</v>
      </c>
      <c r="M51" s="263">
        <v>2055.7975183255089</v>
      </c>
      <c r="N51" s="288">
        <v>122.43448013106445</v>
      </c>
      <c r="O51" s="263">
        <v>2043.682</v>
      </c>
      <c r="P51" s="288">
        <v>110.31896180555555</v>
      </c>
      <c r="Q51" s="288">
        <v>0</v>
      </c>
      <c r="R51" s="288"/>
      <c r="S51" s="87"/>
      <c r="T51" s="266">
        <v>1</v>
      </c>
      <c r="U51" s="288">
        <v>345.35451832550893</v>
      </c>
      <c r="V51" s="288">
        <v>93.218000000000075</v>
      </c>
      <c r="W51" s="288">
        <v>0</v>
      </c>
      <c r="X51" s="288">
        <v>-32.5</v>
      </c>
      <c r="Y51" s="288">
        <v>14.687999999999999</v>
      </c>
      <c r="Z51" s="288">
        <v>0</v>
      </c>
      <c r="AA51" s="288">
        <v>-30</v>
      </c>
      <c r="AB51" s="263">
        <v>1771.2239999999999</v>
      </c>
      <c r="AC51" s="288">
        <v>147.602</v>
      </c>
      <c r="AD51" s="288">
        <v>6.4160000000000004</v>
      </c>
      <c r="AE51" s="288">
        <v>28.360961805555558</v>
      </c>
      <c r="AF51" s="288">
        <v>-21.944961805555558</v>
      </c>
      <c r="AG51" s="288">
        <v>0</v>
      </c>
      <c r="AH51" s="263">
        <v>1749.577</v>
      </c>
      <c r="AI51" s="289">
        <v>-21.646999999999935</v>
      </c>
      <c r="AJ51" s="289">
        <v>0</v>
      </c>
      <c r="AK51" s="289">
        <v>47.794000000000096</v>
      </c>
    </row>
    <row r="52" spans="1:37" ht="15" customHeight="1" x14ac:dyDescent="0.2">
      <c r="A52" s="86"/>
      <c r="B52" s="2656" t="s">
        <v>82</v>
      </c>
      <c r="C52" s="374">
        <v>2</v>
      </c>
      <c r="D52" s="374">
        <v>1086</v>
      </c>
      <c r="E52" s="401">
        <v>7.5080000000000027</v>
      </c>
      <c r="F52" s="401">
        <v>0</v>
      </c>
      <c r="G52" s="401">
        <v>0</v>
      </c>
      <c r="H52" s="401">
        <v>54.400000000000006</v>
      </c>
      <c r="I52" s="401">
        <v>0</v>
      </c>
      <c r="J52" s="401">
        <v>0</v>
      </c>
      <c r="K52" s="401">
        <v>26.985899305555552</v>
      </c>
      <c r="L52" s="392">
        <v>1012.1221006944444</v>
      </c>
      <c r="M52" s="392">
        <v>1228.1241161374735</v>
      </c>
      <c r="N52" s="401">
        <v>216.00201544302911</v>
      </c>
      <c r="O52" s="392">
        <v>1220.97</v>
      </c>
      <c r="P52" s="401">
        <v>208.84789930555564</v>
      </c>
      <c r="Q52" s="401">
        <v>0</v>
      </c>
      <c r="R52" s="401"/>
      <c r="S52" s="87"/>
      <c r="T52" s="374">
        <v>2</v>
      </c>
      <c r="U52" s="401">
        <v>263.77211613747352</v>
      </c>
      <c r="V52" s="401">
        <v>12.919000000000096</v>
      </c>
      <c r="W52" s="401">
        <v>0</v>
      </c>
      <c r="X52" s="401">
        <v>3.1</v>
      </c>
      <c r="Y52" s="401">
        <v>0</v>
      </c>
      <c r="Z52" s="401">
        <v>0</v>
      </c>
      <c r="AA52" s="401">
        <v>9</v>
      </c>
      <c r="AB52" s="392">
        <v>920.20799999999986</v>
      </c>
      <c r="AC52" s="401">
        <v>76.683999999999983</v>
      </c>
      <c r="AD52" s="401">
        <v>10.241</v>
      </c>
      <c r="AE52" s="401">
        <v>26.985899305555552</v>
      </c>
      <c r="AF52" s="401">
        <v>-16.744899305555553</v>
      </c>
      <c r="AG52" s="401">
        <v>0</v>
      </c>
      <c r="AH52" s="392">
        <v>973.46400000000006</v>
      </c>
      <c r="AI52" s="398">
        <v>53.256000000000199</v>
      </c>
      <c r="AJ52" s="398">
        <v>-34.024000000000115</v>
      </c>
      <c r="AK52" s="398">
        <v>13.994000000000028</v>
      </c>
    </row>
    <row r="53" spans="1:37" ht="15" customHeight="1" x14ac:dyDescent="0.2">
      <c r="A53" s="86"/>
      <c r="B53" s="2656" t="s">
        <v>82</v>
      </c>
      <c r="C53" s="374">
        <v>3</v>
      </c>
      <c r="D53" s="374">
        <v>1748</v>
      </c>
      <c r="E53" s="401">
        <v>-38.763000000000005</v>
      </c>
      <c r="F53" s="401">
        <v>0</v>
      </c>
      <c r="G53" s="401">
        <v>0</v>
      </c>
      <c r="H53" s="401">
        <v>54.400000000000006</v>
      </c>
      <c r="I53" s="401">
        <v>0</v>
      </c>
      <c r="J53" s="401">
        <v>0</v>
      </c>
      <c r="K53" s="401">
        <v>14.546190972222224</v>
      </c>
      <c r="L53" s="392">
        <v>1640.2908090277779</v>
      </c>
      <c r="M53" s="392">
        <v>1676.04451638521</v>
      </c>
      <c r="N53" s="401">
        <v>35.753707357432177</v>
      </c>
      <c r="O53" s="392">
        <v>1666.2819999999999</v>
      </c>
      <c r="P53" s="401">
        <v>25.991190972222057</v>
      </c>
      <c r="Q53" s="401">
        <v>0</v>
      </c>
      <c r="R53" s="401"/>
      <c r="S53" s="87"/>
      <c r="T53" s="374">
        <v>3</v>
      </c>
      <c r="U53" s="401">
        <v>81.608516385210123</v>
      </c>
      <c r="V53" s="401">
        <v>-105.16800000000012</v>
      </c>
      <c r="W53" s="401">
        <v>0</v>
      </c>
      <c r="X53" s="401">
        <v>71.400000000000006</v>
      </c>
      <c r="Y53" s="401">
        <v>0</v>
      </c>
      <c r="Z53" s="401">
        <v>0</v>
      </c>
      <c r="AA53" s="401">
        <v>15</v>
      </c>
      <c r="AB53" s="392">
        <v>1613.2370000000001</v>
      </c>
      <c r="AC53" s="401">
        <v>134.43641666666667</v>
      </c>
      <c r="AD53" s="401">
        <v>6.9509999999999996</v>
      </c>
      <c r="AE53" s="401">
        <v>14.546190972222224</v>
      </c>
      <c r="AF53" s="401">
        <v>-7.5951909722222242</v>
      </c>
      <c r="AG53" s="401">
        <v>0</v>
      </c>
      <c r="AH53" s="392">
        <v>1619.6959999999999</v>
      </c>
      <c r="AI53" s="398">
        <v>6.4589999999998327</v>
      </c>
      <c r="AJ53" s="398">
        <v>53.256000000000199</v>
      </c>
      <c r="AK53" s="398">
        <v>33.33199999999988</v>
      </c>
    </row>
    <row r="54" spans="1:37" ht="15" customHeight="1" x14ac:dyDescent="0.2">
      <c r="A54" s="86"/>
      <c r="B54" s="2656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55</v>
      </c>
      <c r="I54" s="401">
        <v>0</v>
      </c>
      <c r="J54" s="401">
        <v>0</v>
      </c>
      <c r="K54" s="401">
        <v>32.675896990740739</v>
      </c>
      <c r="L54" s="392">
        <v>901.86710300925927</v>
      </c>
      <c r="M54" s="392">
        <v>1058.9661226128705</v>
      </c>
      <c r="N54" s="401">
        <v>157.09901960361128</v>
      </c>
      <c r="O54" s="392">
        <v>1052.798</v>
      </c>
      <c r="P54" s="401">
        <v>150.93089699074073</v>
      </c>
      <c r="Q54" s="401">
        <v>0</v>
      </c>
      <c r="R54" s="401"/>
      <c r="S54" s="87"/>
      <c r="T54" s="374">
        <v>5</v>
      </c>
      <c r="U54" s="401">
        <v>212.34512261287057</v>
      </c>
      <c r="V54" s="401">
        <v>-12.970000000000027</v>
      </c>
      <c r="W54" s="401">
        <v>0</v>
      </c>
      <c r="X54" s="401">
        <v>18.2</v>
      </c>
      <c r="Y54" s="401">
        <v>0</v>
      </c>
      <c r="Z54" s="401">
        <v>0</v>
      </c>
      <c r="AA54" s="401">
        <v>5</v>
      </c>
      <c r="AB54" s="392">
        <v>829.74300000000005</v>
      </c>
      <c r="AC54" s="401">
        <v>69.145250000000004</v>
      </c>
      <c r="AD54" s="401">
        <v>2.6509999999999998</v>
      </c>
      <c r="AE54" s="401">
        <v>32.675896990740739</v>
      </c>
      <c r="AF54" s="401">
        <v>-30.024896990740739</v>
      </c>
      <c r="AG54" s="401">
        <v>0</v>
      </c>
      <c r="AH54" s="392">
        <v>807.81399999999996</v>
      </c>
      <c r="AI54" s="398">
        <v>-21.929000000000087</v>
      </c>
      <c r="AJ54" s="398">
        <v>6.4589999999998327</v>
      </c>
      <c r="AK54" s="398">
        <v>-34.521000000000072</v>
      </c>
    </row>
    <row r="55" spans="1:37" ht="15" customHeight="1" x14ac:dyDescent="0.2">
      <c r="A55" s="86"/>
      <c r="B55" s="265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64.628</v>
      </c>
      <c r="P55" s="401">
        <v>-0.37199999999999989</v>
      </c>
      <c r="Q55" s="401">
        <v>0</v>
      </c>
      <c r="R55" s="401"/>
      <c r="S55" s="87"/>
      <c r="T55" s="374" t="s">
        <v>101</v>
      </c>
      <c r="U55" s="401">
        <v>-6.3260714789237227E-4</v>
      </c>
      <c r="V55" s="401">
        <v>-8.2999999999998408E-2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64.716999999999999</v>
      </c>
      <c r="AI55" s="398">
        <v>-0.28300000000000125</v>
      </c>
      <c r="AJ55" s="398">
        <v>-44.239000000000132</v>
      </c>
      <c r="AK55" s="398">
        <v>3.9000000000001478E-2</v>
      </c>
    </row>
    <row r="56" spans="1:37" ht="15" customHeight="1" x14ac:dyDescent="0.2">
      <c r="A56" s="86"/>
      <c r="B56" s="2656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168</v>
      </c>
      <c r="I56" s="401">
        <v>0</v>
      </c>
      <c r="J56" s="401">
        <v>0</v>
      </c>
      <c r="K56" s="401">
        <v>23.7</v>
      </c>
      <c r="L56" s="392">
        <v>909.99199999999996</v>
      </c>
      <c r="M56" s="392">
        <v>911.75336420855308</v>
      </c>
      <c r="N56" s="401">
        <v>1.7613642085531183</v>
      </c>
      <c r="O56" s="392">
        <v>906.37199999999996</v>
      </c>
      <c r="P56" s="401">
        <v>-3.6200000000000045</v>
      </c>
      <c r="Q56" s="401">
        <v>0</v>
      </c>
      <c r="R56" s="401"/>
      <c r="S56" s="87"/>
      <c r="T56" s="374" t="s">
        <v>102</v>
      </c>
      <c r="U56" s="401">
        <v>2.8073642085530537</v>
      </c>
      <c r="V56" s="401">
        <v>1.5620000000000118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933.69200000000001</v>
      </c>
      <c r="AC56" s="401">
        <v>77.807666666666663</v>
      </c>
      <c r="AD56" s="401">
        <v>6.016</v>
      </c>
      <c r="AE56" s="401">
        <v>23.7</v>
      </c>
      <c r="AF56" s="401">
        <v>-17.683999999999997</v>
      </c>
      <c r="AG56" s="401">
        <v>0</v>
      </c>
      <c r="AH56" s="392">
        <v>907.62099999999998</v>
      </c>
      <c r="AI56" s="398">
        <v>-26.071000000000026</v>
      </c>
      <c r="AJ56" s="398">
        <v>-8.1999999999993634E-2</v>
      </c>
      <c r="AK56" s="398">
        <v>3.27699999999993</v>
      </c>
    </row>
    <row r="57" spans="1:37" ht="15" hidden="1" customHeight="1" thickBot="1" x14ac:dyDescent="0.25">
      <c r="A57" s="86"/>
      <c r="B57" s="265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-21.929000000000087</v>
      </c>
      <c r="AK57" s="398">
        <v>0</v>
      </c>
    </row>
    <row r="58" spans="1:37" ht="15" customHeight="1" thickBot="1" x14ac:dyDescent="0.25">
      <c r="A58" s="86"/>
      <c r="B58" s="2653" t="s">
        <v>85</v>
      </c>
      <c r="C58" s="89">
        <v>2</v>
      </c>
      <c r="D58" s="89">
        <v>995</v>
      </c>
      <c r="E58" s="192">
        <v>35.372000000000007</v>
      </c>
      <c r="F58" s="192">
        <v>0</v>
      </c>
      <c r="G58" s="192">
        <v>0</v>
      </c>
      <c r="H58" s="192">
        <v>30</v>
      </c>
      <c r="I58" s="192">
        <v>0</v>
      </c>
      <c r="J58" s="192">
        <v>0</v>
      </c>
      <c r="K58" s="192">
        <v>3.4170937499999998</v>
      </c>
      <c r="L58" s="190">
        <v>996.95490625000002</v>
      </c>
      <c r="M58" s="190">
        <v>970.79342847899215</v>
      </c>
      <c r="N58" s="192">
        <v>-26.161477771007867</v>
      </c>
      <c r="O58" s="190">
        <v>965.13800000000003</v>
      </c>
      <c r="P58" s="192">
        <v>-31.816906249999988</v>
      </c>
      <c r="Q58" s="192">
        <v>0</v>
      </c>
      <c r="R58" s="192"/>
      <c r="S58" s="87"/>
      <c r="T58" s="89">
        <v>2</v>
      </c>
      <c r="U58" s="192">
        <v>-13.621571521007809</v>
      </c>
      <c r="V58" s="192">
        <v>-19.996999999999957</v>
      </c>
      <c r="W58" s="192">
        <v>0</v>
      </c>
      <c r="X58" s="192">
        <v>6.2</v>
      </c>
      <c r="Y58" s="192">
        <v>0</v>
      </c>
      <c r="Z58" s="192">
        <v>0</v>
      </c>
      <c r="AA58" s="192">
        <v>0</v>
      </c>
      <c r="AB58" s="190">
        <v>1006.5720000000001</v>
      </c>
      <c r="AC58" s="192">
        <v>83.881000000000014</v>
      </c>
      <c r="AD58" s="192">
        <v>3.2</v>
      </c>
      <c r="AE58" s="192">
        <v>3.4170937499999998</v>
      </c>
      <c r="AF58" s="192">
        <v>-0.21709374999999964</v>
      </c>
      <c r="AG58" s="192">
        <v>0</v>
      </c>
      <c r="AH58" s="190">
        <v>972.548</v>
      </c>
      <c r="AI58" s="193">
        <v>-34.024000000000115</v>
      </c>
      <c r="AJ58" s="193">
        <v>-0.28300000000000125</v>
      </c>
      <c r="AK58" s="193">
        <v>-6.8830000000000382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15.787999999999986</v>
      </c>
      <c r="F59" s="97">
        <v>14.687999999999999</v>
      </c>
      <c r="G59" s="97">
        <v>0</v>
      </c>
      <c r="H59" s="97">
        <v>416.20000000000005</v>
      </c>
      <c r="I59" s="97">
        <v>0</v>
      </c>
      <c r="J59" s="97">
        <v>0</v>
      </c>
      <c r="K59" s="97">
        <v>129.68604282407406</v>
      </c>
      <c r="L59" s="97">
        <v>7459.5899571759264</v>
      </c>
      <c r="M59" s="97">
        <v>7966.4854335414602</v>
      </c>
      <c r="N59" s="97">
        <v>506.89547636553436</v>
      </c>
      <c r="O59" s="97">
        <v>7919.87</v>
      </c>
      <c r="P59" s="97">
        <v>460.28004282407346</v>
      </c>
      <c r="Q59" s="97">
        <v>7162.7810000000009</v>
      </c>
      <c r="R59" s="97">
        <v>757.08899999999903</v>
      </c>
      <c r="S59" s="449"/>
      <c r="T59" s="96" t="s">
        <v>81</v>
      </c>
      <c r="U59" s="97">
        <v>892.26543354146088</v>
      </c>
      <c r="V59" s="97">
        <v>-30.519000000001142</v>
      </c>
      <c r="W59" s="97">
        <v>0</v>
      </c>
      <c r="X59" s="97">
        <v>66.400000000000006</v>
      </c>
      <c r="Y59" s="97">
        <v>14.687999999999999</v>
      </c>
      <c r="Z59" s="97">
        <v>0</v>
      </c>
      <c r="AA59" s="97">
        <v>-1</v>
      </c>
      <c r="AB59" s="97">
        <v>7139.6760000000004</v>
      </c>
      <c r="AC59" s="97">
        <v>594.97299999999996</v>
      </c>
      <c r="AD59" s="97">
        <v>35.497</v>
      </c>
      <c r="AE59" s="97">
        <v>129.68604282407406</v>
      </c>
      <c r="AF59" s="97">
        <v>-94.189042824074065</v>
      </c>
      <c r="AG59" s="97">
        <v>0</v>
      </c>
      <c r="AH59" s="97">
        <v>7095.4369999999999</v>
      </c>
      <c r="AI59" s="98">
        <v>-44.239000000000487</v>
      </c>
      <c r="AJ59" s="95">
        <v>0.23499999999999943</v>
      </c>
      <c r="AK59" s="98">
        <v>57.031999999999243</v>
      </c>
    </row>
    <row r="60" spans="1:37" ht="15" customHeight="1" x14ac:dyDescent="0.2">
      <c r="A60" s="86"/>
      <c r="B60" s="2656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</v>
      </c>
      <c r="I60" s="401">
        <v>0</v>
      </c>
      <c r="J60" s="401">
        <v>0</v>
      </c>
      <c r="K60" s="401">
        <v>0</v>
      </c>
      <c r="L60" s="392">
        <v>157.684</v>
      </c>
      <c r="M60" s="392">
        <v>159.3068701534998</v>
      </c>
      <c r="N60" s="401">
        <v>1.6228701534998038</v>
      </c>
      <c r="O60" s="392">
        <v>158.37899999999999</v>
      </c>
      <c r="P60" s="401">
        <v>0.69499999999999318</v>
      </c>
      <c r="Q60" s="401">
        <v>0</v>
      </c>
      <c r="R60" s="401"/>
      <c r="S60" s="87"/>
      <c r="T60" s="374" t="s">
        <v>86</v>
      </c>
      <c r="U60" s="401">
        <v>-7.1721298465002121</v>
      </c>
      <c r="V60" s="401">
        <v>-7.3180000000000121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157.684</v>
      </c>
      <c r="AC60" s="401">
        <v>13.140333333333333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157.602</v>
      </c>
      <c r="AI60" s="398">
        <v>-8.1999999999993634E-2</v>
      </c>
      <c r="AJ60" s="398">
        <v>0</v>
      </c>
      <c r="AK60" s="398">
        <v>-8.0339999999999918</v>
      </c>
    </row>
    <row r="61" spans="1:37" ht="15" customHeight="1" x14ac:dyDescent="0.2">
      <c r="A61" s="86"/>
      <c r="B61" s="265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</v>
      </c>
      <c r="I61" s="401">
        <v>0</v>
      </c>
      <c r="J61" s="401">
        <v>0</v>
      </c>
      <c r="K61" s="401">
        <v>0</v>
      </c>
      <c r="L61" s="392">
        <v>69.8</v>
      </c>
      <c r="M61" s="392">
        <v>70.348283043592104</v>
      </c>
      <c r="N61" s="401">
        <v>0.54828304359210733</v>
      </c>
      <c r="O61" s="392">
        <v>69.938000000000002</v>
      </c>
      <c r="P61" s="401">
        <v>0.13800000000000523</v>
      </c>
      <c r="Q61" s="401">
        <v>0</v>
      </c>
      <c r="R61" s="401"/>
      <c r="S61" s="87"/>
      <c r="T61" s="374" t="s">
        <v>103</v>
      </c>
      <c r="U61" s="401">
        <v>0.44128304359210802</v>
      </c>
      <c r="V61" s="401">
        <v>5.3260000000000076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</v>
      </c>
      <c r="AC61" s="401">
        <v>5.8166666666666664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70.034999999999997</v>
      </c>
      <c r="AI61" s="398">
        <v>0.23499999999999943</v>
      </c>
      <c r="AJ61" s="398">
        <v>0</v>
      </c>
      <c r="AK61" s="398">
        <v>0.48199999999999932</v>
      </c>
    </row>
    <row r="62" spans="1:37" ht="15" customHeight="1" x14ac:dyDescent="0.2">
      <c r="A62" s="86"/>
      <c r="B62" s="265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7.4139999999997599</v>
      </c>
      <c r="AK62" s="398">
        <v>0</v>
      </c>
    </row>
    <row r="63" spans="1:37" ht="15" customHeight="1" x14ac:dyDescent="0.2">
      <c r="A63" s="86"/>
      <c r="B63" s="265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7.5669999999997657</v>
      </c>
      <c r="AK63" s="398">
        <v>0</v>
      </c>
    </row>
    <row r="64" spans="1:37" ht="15" customHeight="1" thickBot="1" x14ac:dyDescent="0.25">
      <c r="A64" s="86"/>
      <c r="B64" s="2653" t="s">
        <v>93</v>
      </c>
      <c r="C64" s="89"/>
      <c r="D64" s="89">
        <v>6180</v>
      </c>
      <c r="E64" s="192">
        <v>14.112</v>
      </c>
      <c r="F64" s="192">
        <v>380</v>
      </c>
      <c r="G64" s="192">
        <v>0</v>
      </c>
      <c r="H64" s="192">
        <v>220</v>
      </c>
      <c r="I64" s="192">
        <v>0</v>
      </c>
      <c r="J64" s="192">
        <v>0</v>
      </c>
      <c r="K64" s="192">
        <v>0</v>
      </c>
      <c r="L64" s="190">
        <v>6354.1120000000001</v>
      </c>
      <c r="M64" s="190">
        <v>6205.8783954375003</v>
      </c>
      <c r="N64" s="192">
        <v>-148.23360456249975</v>
      </c>
      <c r="O64" s="190">
        <v>6194.5839999999998</v>
      </c>
      <c r="P64" s="192">
        <v>-159.52800000000025</v>
      </c>
      <c r="Q64" s="192">
        <v>0</v>
      </c>
      <c r="R64" s="192"/>
      <c r="S64" s="87"/>
      <c r="T64" s="89" t="s">
        <v>105</v>
      </c>
      <c r="U64" s="192">
        <v>-739.99960456249937</v>
      </c>
      <c r="V64" s="192">
        <v>2.9809999999997672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232</v>
      </c>
      <c r="AB64" s="190">
        <v>6962.2809999999999</v>
      </c>
      <c r="AC64" s="192">
        <v>580.19008333333329</v>
      </c>
      <c r="AD64" s="192">
        <v>5.27</v>
      </c>
      <c r="AE64" s="192">
        <v>0</v>
      </c>
      <c r="AF64" s="192">
        <v>5.27</v>
      </c>
      <c r="AG64" s="192">
        <v>-43.831000000000003</v>
      </c>
      <c r="AH64" s="190">
        <v>6969.6949999999997</v>
      </c>
      <c r="AI64" s="193">
        <v>7.4139999999997599</v>
      </c>
      <c r="AJ64" s="193">
        <v>-33.446000000001114</v>
      </c>
      <c r="AK64" s="193">
        <v>58.982999999999265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380</v>
      </c>
      <c r="G65" s="97">
        <v>0</v>
      </c>
      <c r="H65" s="97">
        <v>221.2</v>
      </c>
      <c r="I65" s="97">
        <v>0</v>
      </c>
      <c r="J65" s="97">
        <v>0</v>
      </c>
      <c r="K65" s="97">
        <v>0</v>
      </c>
      <c r="L65" s="119">
        <v>6581.5960000000005</v>
      </c>
      <c r="M65" s="119">
        <v>6435.5335486345921</v>
      </c>
      <c r="N65" s="97">
        <v>-146.06245136540784</v>
      </c>
      <c r="O65" s="119">
        <v>6422.9009999999998</v>
      </c>
      <c r="P65" s="97">
        <v>-158.69500000000062</v>
      </c>
      <c r="Q65" s="97">
        <v>7199.9709999999995</v>
      </c>
      <c r="R65" s="97">
        <v>-777.06999999999971</v>
      </c>
      <c r="S65" s="449"/>
      <c r="T65" s="96" t="s">
        <v>88</v>
      </c>
      <c r="U65" s="97">
        <v>-746.73045136540804</v>
      </c>
      <c r="V65" s="97">
        <v>0.98899999999957799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232</v>
      </c>
      <c r="AB65" s="119">
        <v>7189.7650000000003</v>
      </c>
      <c r="AC65" s="97">
        <v>599.14708333333328</v>
      </c>
      <c r="AD65" s="97">
        <v>9.9849999999999994</v>
      </c>
      <c r="AE65" s="97">
        <v>0</v>
      </c>
      <c r="AF65" s="97">
        <v>9.9849999999999994</v>
      </c>
      <c r="AG65" s="97">
        <v>-43.831000000000003</v>
      </c>
      <c r="AH65" s="119">
        <v>7197.3319999999994</v>
      </c>
      <c r="AI65" s="98">
        <v>7.5669999999990978</v>
      </c>
      <c r="AJ65" s="95">
        <v>0</v>
      </c>
      <c r="AK65" s="98">
        <v>51.430999999998676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22.76499999999999</v>
      </c>
      <c r="F66" s="108">
        <v>394.68799999999999</v>
      </c>
      <c r="G66" s="108">
        <v>0</v>
      </c>
      <c r="H66" s="108">
        <v>805</v>
      </c>
      <c r="I66" s="108">
        <v>0</v>
      </c>
      <c r="J66" s="442">
        <v>0</v>
      </c>
      <c r="K66" s="108">
        <v>161.11085879629627</v>
      </c>
      <c r="L66" s="108">
        <v>19866.342141203706</v>
      </c>
      <c r="M66" s="108">
        <v>20141.42598217605</v>
      </c>
      <c r="N66" s="108">
        <v>275.08384097234375</v>
      </c>
      <c r="O66" s="108">
        <v>20082.178</v>
      </c>
      <c r="P66" s="108">
        <v>215.83585879629391</v>
      </c>
      <c r="Q66" s="108">
        <v>20366.777000000002</v>
      </c>
      <c r="R66" s="108">
        <v>-284.59900000000198</v>
      </c>
      <c r="S66" s="109"/>
      <c r="T66" s="105" t="s">
        <v>287</v>
      </c>
      <c r="U66" s="108">
        <v>169.95514995616577</v>
      </c>
      <c r="V66" s="108">
        <v>-5.1098322198886308</v>
      </c>
      <c r="W66" s="108">
        <v>-43.831000000000003</v>
      </c>
      <c r="X66" s="108">
        <v>-55</v>
      </c>
      <c r="Y66" s="108">
        <v>14.687999999999999</v>
      </c>
      <c r="Z66" s="108">
        <v>0</v>
      </c>
      <c r="AA66" s="108">
        <v>232</v>
      </c>
      <c r="AB66" s="106">
        <v>20065.621999999999</v>
      </c>
      <c r="AC66" s="108">
        <v>1672.1351666666667</v>
      </c>
      <c r="AD66" s="108">
        <v>67.225999999999999</v>
      </c>
      <c r="AE66" s="442">
        <v>161.11085879629627</v>
      </c>
      <c r="AF66" s="108">
        <v>-93.884858796296285</v>
      </c>
      <c r="AG66" s="108">
        <v>-43.831000000000003</v>
      </c>
      <c r="AH66" s="108">
        <v>20032.175999999999</v>
      </c>
      <c r="AI66" s="108">
        <v>-34</v>
      </c>
      <c r="AJ66" s="110">
        <v>0</v>
      </c>
      <c r="AK66" s="108">
        <v>132.88316778010994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-79.93400000000004</v>
      </c>
      <c r="F68" s="108">
        <v>729.68799999999999</v>
      </c>
      <c r="G68" s="106">
        <v>0</v>
      </c>
      <c r="H68" s="106">
        <v>1000.1483870967742</v>
      </c>
      <c r="I68" s="106">
        <v>0</v>
      </c>
      <c r="J68" s="447">
        <v>0</v>
      </c>
      <c r="K68" s="106">
        <v>237.80307986111109</v>
      </c>
      <c r="L68" s="106">
        <v>30277.802533042119</v>
      </c>
      <c r="M68" s="106">
        <v>30085.558001359532</v>
      </c>
      <c r="N68" s="108">
        <v>-192.24453168258697</v>
      </c>
      <c r="O68" s="106">
        <v>30290.253470271477</v>
      </c>
      <c r="P68" s="108">
        <v>12.450937229357805</v>
      </c>
      <c r="Q68" s="106">
        <v>30782.436000000002</v>
      </c>
      <c r="R68" s="108">
        <v>-492.18252972852497</v>
      </c>
      <c r="S68" s="109"/>
      <c r="T68" s="105" t="s">
        <v>288</v>
      </c>
      <c r="U68" s="108">
        <v>88.379823704367169</v>
      </c>
      <c r="V68" s="108">
        <v>-25.109832219888631</v>
      </c>
      <c r="W68" s="108">
        <v>-43.831000000000003</v>
      </c>
      <c r="X68" s="108">
        <v>-126.60540000000003</v>
      </c>
      <c r="Y68" s="106">
        <v>34.688000000000002</v>
      </c>
      <c r="Z68" s="120">
        <v>0</v>
      </c>
      <c r="AA68" s="108">
        <v>235.99600000000001</v>
      </c>
      <c r="AB68" s="107">
        <v>30171.765212903221</v>
      </c>
      <c r="AC68" s="106">
        <v>2507.8727493198676</v>
      </c>
      <c r="AD68" s="106">
        <v>195.22300000000001</v>
      </c>
      <c r="AE68" s="106">
        <v>237.80307986111109</v>
      </c>
      <c r="AF68" s="106">
        <v>-42.580079861111095</v>
      </c>
      <c r="AG68" s="108">
        <v>-43.831000000000003</v>
      </c>
      <c r="AH68" s="106">
        <v>30138.175999999999</v>
      </c>
      <c r="AI68" s="108">
        <v>-33.54321290322514</v>
      </c>
      <c r="AJ68" s="169" t="e">
        <v>#VALUE!</v>
      </c>
      <c r="AK68" s="108">
        <v>112.88316778010994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5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4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48" t="s">
        <v>322</v>
      </c>
      <c r="Y72" s="2648" t="s">
        <v>323</v>
      </c>
      <c r="Z72" s="331" t="s">
        <v>324</v>
      </c>
      <c r="AA72" s="2648" t="s">
        <v>325</v>
      </c>
      <c r="AB72" s="333" t="s">
        <v>317</v>
      </c>
      <c r="AC72" s="264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6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49" t="s">
        <v>316</v>
      </c>
      <c r="Y73" s="2649" t="s">
        <v>327</v>
      </c>
      <c r="Z73" s="332" t="s">
        <v>328</v>
      </c>
      <c r="AA73" s="2649" t="s">
        <v>316</v>
      </c>
      <c r="AB73" s="334" t="s">
        <v>316</v>
      </c>
      <c r="AC73" s="264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6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6208.40625</v>
      </c>
      <c r="N76" s="404">
        <v>110.51825000000008</v>
      </c>
      <c r="O76" s="403">
        <v>2</v>
      </c>
      <c r="P76" s="404">
        <v>-48.893749999999272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5.6542737893554671</v>
      </c>
      <c r="AA76" s="267">
        <v>27.581460729793729</v>
      </c>
      <c r="AB76" s="267">
        <v>33.073000000000008</v>
      </c>
      <c r="AC76" s="336">
        <v>5.4915392702062782</v>
      </c>
      <c r="AD76" s="336">
        <v>0.52899999999998926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183.98899999999998</v>
      </c>
      <c r="F77" s="382">
        <v>0</v>
      </c>
      <c r="G77" s="382">
        <v>0</v>
      </c>
      <c r="H77" s="382">
        <v>0</v>
      </c>
      <c r="I77" s="382">
        <v>5.5</v>
      </c>
      <c r="J77" s="382">
        <v>0</v>
      </c>
      <c r="K77" s="382">
        <v>280</v>
      </c>
      <c r="L77" s="381">
        <v>8498.4889999999996</v>
      </c>
      <c r="M77" s="381">
        <v>8386</v>
      </c>
      <c r="N77" s="382">
        <v>-112.48899999999958</v>
      </c>
      <c r="O77" s="381">
        <v>4</v>
      </c>
      <c r="P77" s="382">
        <v>134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0.10056869320858548</v>
      </c>
      <c r="AA77" s="384">
        <v>17.099109175164564</v>
      </c>
      <c r="AB77" s="384">
        <v>13.677</v>
      </c>
      <c r="AC77" s="383">
        <v>-3.4221091751645645</v>
      </c>
      <c r="AD77" s="182">
        <v>-0.8879999999999999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-3.790302699999998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11.466574074074069</v>
      </c>
      <c r="J78" s="382">
        <v>0</v>
      </c>
      <c r="K78" s="382">
        <v>100</v>
      </c>
      <c r="L78" s="381">
        <v>7383.5334259259262</v>
      </c>
      <c r="M78" s="381">
        <v>7152</v>
      </c>
      <c r="N78" s="382">
        <v>-231.53342592592617</v>
      </c>
      <c r="O78" s="381">
        <v>7</v>
      </c>
      <c r="P78" s="382">
        <v>3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1.5175510166768565E-3</v>
      </c>
      <c r="AA78" s="384">
        <v>46.02337586589568</v>
      </c>
      <c r="AB78" s="384">
        <v>34.273000000000003</v>
      </c>
      <c r="AC78" s="383">
        <v>-11.750375865895677</v>
      </c>
      <c r="AD78" s="383">
        <v>2.2749999999999986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-986.10299999999995</v>
      </c>
      <c r="F79" s="382">
        <v>0</v>
      </c>
      <c r="G79" s="382">
        <v>0</v>
      </c>
      <c r="H79" s="382">
        <v>0</v>
      </c>
      <c r="I79" s="382">
        <v>70.252650462962961</v>
      </c>
      <c r="J79" s="382">
        <v>0</v>
      </c>
      <c r="K79" s="382">
        <v>1800</v>
      </c>
      <c r="L79" s="381">
        <v>10993.644349537039</v>
      </c>
      <c r="M79" s="381">
        <v>10974.420400000001</v>
      </c>
      <c r="N79" s="382">
        <v>-19.223949537037697</v>
      </c>
      <c r="O79" s="381"/>
      <c r="P79" s="382">
        <v>-112.29119999999966</v>
      </c>
      <c r="Q79" s="187"/>
      <c r="R79" s="2899" t="s">
        <v>41</v>
      </c>
      <c r="S79" s="2900"/>
      <c r="T79" s="2900"/>
      <c r="U79" s="2900"/>
      <c r="V79" s="374"/>
      <c r="W79" s="383">
        <v>-5503.8570375493555</v>
      </c>
      <c r="X79" s="383">
        <v>135</v>
      </c>
      <c r="Y79" s="383">
        <v>-5.5038570375493556</v>
      </c>
      <c r="Z79" s="383">
        <v>4.0234596367268063</v>
      </c>
      <c r="AA79" s="384">
        <v>125.47268332572384</v>
      </c>
      <c r="AB79" s="384">
        <v>125.798</v>
      </c>
      <c r="AC79" s="383">
        <v>0.3253166742761664</v>
      </c>
      <c r="AD79" s="383">
        <v>1.2789999999999964</v>
      </c>
      <c r="AE79" s="384">
        <v>129</v>
      </c>
      <c r="AF79" s="383">
        <v>128.24799999999999</v>
      </c>
      <c r="AG79" s="383">
        <v>-0.75200000000000955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9939.7720000000008</v>
      </c>
      <c r="M80" s="381">
        <v>10066.337599999999</v>
      </c>
      <c r="N80" s="382">
        <v>126.56559999999808</v>
      </c>
      <c r="O80" s="381">
        <v>11</v>
      </c>
      <c r="P80" s="382">
        <v>32.499199999998382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49.006</v>
      </c>
      <c r="AC80" s="383">
        <v>-0.1521355990095401</v>
      </c>
      <c r="AD80" s="383">
        <v>-0.67099999999999937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70</v>
      </c>
      <c r="H81" s="382">
        <v>0</v>
      </c>
      <c r="I81" s="382">
        <v>22.999733796296301</v>
      </c>
      <c r="J81" s="382">
        <v>0</v>
      </c>
      <c r="K81" s="382">
        <v>0</v>
      </c>
      <c r="L81" s="381">
        <v>15781.741266203704</v>
      </c>
      <c r="M81" s="381">
        <v>15962.6165</v>
      </c>
      <c r="N81" s="382">
        <v>180.87523379629602</v>
      </c>
      <c r="O81" s="381">
        <v>13</v>
      </c>
      <c r="P81" s="382">
        <v>66.753499999998894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1.6765855179278057E-2</v>
      </c>
      <c r="AA81" s="384">
        <v>70.625337843448733</v>
      </c>
      <c r="AB81" s="384">
        <v>67.867999999999995</v>
      </c>
      <c r="AC81" s="383">
        <v>-2.7573378434487381</v>
      </c>
      <c r="AD81" s="182">
        <v>1.1260000000000048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2.7604166666666701</v>
      </c>
      <c r="J82" s="157">
        <v>0</v>
      </c>
      <c r="K82" s="157">
        <v>105</v>
      </c>
      <c r="L82" s="153">
        <v>6487.239583333333</v>
      </c>
      <c r="M82" s="153">
        <v>6684.4929999999986</v>
      </c>
      <c r="N82" s="157">
        <v>197.25341666666554</v>
      </c>
      <c r="O82" s="153">
        <v>15</v>
      </c>
      <c r="P82" s="157">
        <v>39.739499999997861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0.24753686850927206</v>
      </c>
      <c r="AA82" s="185">
        <v>41.336970725213767</v>
      </c>
      <c r="AB82" s="185">
        <v>40.913000000000004</v>
      </c>
      <c r="AC82" s="383">
        <v>-0.42397072521376344</v>
      </c>
      <c r="AD82" s="182">
        <v>0.76799999999999358</v>
      </c>
      <c r="AE82" s="185">
        <v>251.49</v>
      </c>
      <c r="AF82" s="383">
        <v>243.929</v>
      </c>
      <c r="AG82" s="383">
        <v>-7.561000000000007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-739.71299999999997</v>
      </c>
      <c r="F83" s="150">
        <v>0</v>
      </c>
      <c r="G83" s="150">
        <v>73</v>
      </c>
      <c r="H83" s="150">
        <v>0</v>
      </c>
      <c r="I83" s="150">
        <v>112.979375</v>
      </c>
      <c r="J83" s="150">
        <v>0</v>
      </c>
      <c r="K83" s="150">
        <v>2685</v>
      </c>
      <c r="L83" s="285">
        <v>65185.307625000001</v>
      </c>
      <c r="M83" s="285">
        <v>65434.273750000008</v>
      </c>
      <c r="N83" s="150">
        <v>248.96612499999628</v>
      </c>
      <c r="O83" s="285" t="s">
        <v>40</v>
      </c>
      <c r="P83" s="150">
        <v>114.8072500000053</v>
      </c>
      <c r="Q83" s="187"/>
      <c r="R83" s="2905" t="s">
        <v>40</v>
      </c>
      <c r="S83" s="2906"/>
      <c r="T83" s="2906"/>
      <c r="U83" s="2907"/>
      <c r="V83" s="179"/>
      <c r="W83" s="180">
        <v>-4258.8043417540539</v>
      </c>
      <c r="X83" s="180">
        <v>391.59999999999997</v>
      </c>
      <c r="Y83" s="180">
        <v>-4.258804341754054</v>
      </c>
      <c r="Z83" s="180">
        <v>10.044122393996085</v>
      </c>
      <c r="AA83" s="180">
        <v>377.29707326424983</v>
      </c>
      <c r="AB83" s="180">
        <v>364.60800000000006</v>
      </c>
      <c r="AC83" s="180">
        <v>-12.689073264249839</v>
      </c>
      <c r="AD83" s="180">
        <v>4.4179999999999495</v>
      </c>
      <c r="AE83" s="180">
        <v>380.49</v>
      </c>
      <c r="AF83" s="180">
        <v>372.17700000000002</v>
      </c>
      <c r="AG83" s="180">
        <v>-8.3129999999999882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3453.6879999999996</v>
      </c>
      <c r="N84" s="382">
        <v>18.687999999999647</v>
      </c>
      <c r="O84" s="381">
        <v>1</v>
      </c>
      <c r="P84" s="382">
        <v>-44.064000000000306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14.07</v>
      </c>
      <c r="AC84" s="383">
        <v>-0.13699604771230156</v>
      </c>
      <c r="AD84" s="182">
        <v>-0.21099999999999852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3.0399150000000001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4519.9503999999997</v>
      </c>
      <c r="N85" s="382">
        <v>-47.049600000000282</v>
      </c>
      <c r="O85" s="381">
        <v>2</v>
      </c>
      <c r="P85" s="382">
        <v>56.226399999999558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2.1320000000000001</v>
      </c>
      <c r="AC85" s="383">
        <v>-0.26799999999999979</v>
      </c>
      <c r="AD85" s="182">
        <v>0.47699999999999987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1.946896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36.999571759259261</v>
      </c>
      <c r="J86" s="382">
        <v>0</v>
      </c>
      <c r="K86" s="382">
        <v>0</v>
      </c>
      <c r="L86" s="381">
        <v>6657.4564282407409</v>
      </c>
      <c r="M86" s="381">
        <v>6831.5439999999999</v>
      </c>
      <c r="N86" s="382">
        <v>174.08757175925894</v>
      </c>
      <c r="O86" s="381">
        <v>3</v>
      </c>
      <c r="P86" s="382">
        <v>-26.34400000000096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0.10486803887087623</v>
      </c>
      <c r="AA86" s="384">
        <v>22.98110297299614</v>
      </c>
      <c r="AB86" s="384">
        <v>23.387</v>
      </c>
      <c r="AC86" s="383">
        <v>0.40589702700385999</v>
      </c>
      <c r="AD86" s="182">
        <v>-2.9450000000000003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4.9868110000000003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5658.3026</v>
      </c>
      <c r="N87" s="382">
        <v>30.98553055555567</v>
      </c>
      <c r="O87" s="381" t="s">
        <v>44</v>
      </c>
      <c r="P87" s="382">
        <v>-10.16110000000026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37.908999999999999</v>
      </c>
      <c r="AC87" s="383">
        <v>-3.112086684523085</v>
      </c>
      <c r="AD87" s="182">
        <v>0.89200000000000301</v>
      </c>
      <c r="AE87" s="384">
        <v>77</v>
      </c>
      <c r="AF87" s="383">
        <v>78.774000000000001</v>
      </c>
      <c r="AG87" s="383">
        <v>1.7740000000000009</v>
      </c>
      <c r="AH87" s="2915" t="s">
        <v>36</v>
      </c>
      <c r="AI87" s="2939" t="s">
        <v>36</v>
      </c>
      <c r="AJ87" s="366" t="s">
        <v>36</v>
      </c>
      <c r="AK87" s="361">
        <v>0.74481100000000033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2.9999652777777799</v>
      </c>
      <c r="J88" s="382">
        <v>0</v>
      </c>
      <c r="K88" s="382">
        <v>0</v>
      </c>
      <c r="L88" s="381">
        <v>5502.6460347222219</v>
      </c>
      <c r="M88" s="381">
        <v>5525</v>
      </c>
      <c r="N88" s="382">
        <v>22.353965277778116</v>
      </c>
      <c r="O88" s="381" t="s">
        <v>46</v>
      </c>
      <c r="P88" s="382">
        <v>-27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4.8438670035672822E-2</v>
      </c>
      <c r="AA88" s="384">
        <v>79.575463654702517</v>
      </c>
      <c r="AB88" s="384">
        <v>70.478999999999999</v>
      </c>
      <c r="AC88" s="383">
        <v>-9.0964636547025179</v>
      </c>
      <c r="AD88" s="383">
        <v>-0.27700000000000102</v>
      </c>
      <c r="AE88" s="384">
        <v>75.405000000000001</v>
      </c>
      <c r="AF88" s="383">
        <v>71.478999999999999</v>
      </c>
      <c r="AG88" s="383">
        <v>-3.9260000000000019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259.20753472222225</v>
      </c>
      <c r="J89" s="382">
        <v>0</v>
      </c>
      <c r="K89" s="382">
        <v>136</v>
      </c>
      <c r="L89" s="381">
        <v>8258.7584652777768</v>
      </c>
      <c r="M89" s="381">
        <v>8287.3149999999987</v>
      </c>
      <c r="N89" s="382">
        <v>28.556534722221841</v>
      </c>
      <c r="O89" s="381">
        <v>4</v>
      </c>
      <c r="P89" s="382">
        <v>-239.56720000000132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0.77894892415978845</v>
      </c>
      <c r="AA89" s="384">
        <v>21.26750488323103</v>
      </c>
      <c r="AB89" s="384">
        <v>21.003999999999998</v>
      </c>
      <c r="AC89" s="383">
        <v>-0.26350488323103249</v>
      </c>
      <c r="AD89" s="383">
        <v>0.54700000000000415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84.84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9716.5126</v>
      </c>
      <c r="N90" s="382">
        <v>116.51260000000002</v>
      </c>
      <c r="O90" s="381">
        <v>6</v>
      </c>
      <c r="P90" s="382">
        <v>175.19340000000011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13.559999999999999</v>
      </c>
      <c r="AC90" s="383">
        <v>3.5599999999999987</v>
      </c>
      <c r="AD90" s="182">
        <v>-1.2739999999999991</v>
      </c>
      <c r="AE90" s="384">
        <v>30</v>
      </c>
      <c r="AF90" s="383">
        <v>33.353999999999999</v>
      </c>
      <c r="AG90" s="383">
        <v>3.3539999999999992</v>
      </c>
      <c r="AH90" s="2895" t="s">
        <v>337</v>
      </c>
      <c r="AI90" s="2912" t="s">
        <v>337</v>
      </c>
      <c r="AJ90" s="405" t="s">
        <v>337</v>
      </c>
      <c r="AK90" s="379">
        <v>59.533906300000005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2351</v>
      </c>
      <c r="N91" s="155">
        <v>25</v>
      </c>
      <c r="O91" s="381" t="s">
        <v>50</v>
      </c>
      <c r="P91" s="155">
        <v>-13.400000000000091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8.5180000000000007</v>
      </c>
      <c r="AC91" s="383">
        <v>1.0180000000000007</v>
      </c>
      <c r="AD91" s="383">
        <v>-4.3000000000001037E-2</v>
      </c>
      <c r="AE91" s="384">
        <v>8.31</v>
      </c>
      <c r="AF91" s="383">
        <v>8.5470000000000006</v>
      </c>
      <c r="AG91" s="383">
        <v>0.2370000000000001</v>
      </c>
      <c r="AH91" s="2895" t="s">
        <v>338</v>
      </c>
      <c r="AI91" s="2912" t="s">
        <v>338</v>
      </c>
      <c r="AJ91" s="405" t="s">
        <v>338</v>
      </c>
      <c r="AK91" s="379">
        <v>38.935790999999995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6736.1790000000001</v>
      </c>
      <c r="N92" s="382">
        <v>188.17900000000009</v>
      </c>
      <c r="O92" s="381" t="s">
        <v>52</v>
      </c>
      <c r="P92" s="382">
        <v>-18.820999999999913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43.365000000000002</v>
      </c>
      <c r="AC92" s="383">
        <v>1.365000000000002</v>
      </c>
      <c r="AD92" s="182">
        <v>2.0219999999999985</v>
      </c>
      <c r="AE92" s="384">
        <v>42</v>
      </c>
      <c r="AF92" s="383">
        <v>44.273000000000003</v>
      </c>
      <c r="AG92" s="383">
        <v>2.2730000000000032</v>
      </c>
      <c r="AH92" s="2895" t="s">
        <v>357</v>
      </c>
      <c r="AI92" s="2912" t="s">
        <v>357</v>
      </c>
      <c r="AJ92" s="406" t="s">
        <v>357</v>
      </c>
      <c r="AK92" s="379">
        <v>98.469697300000007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-87.614999999999995</v>
      </c>
      <c r="F93" s="150">
        <v>0</v>
      </c>
      <c r="G93" s="150">
        <v>251</v>
      </c>
      <c r="H93" s="150">
        <v>0</v>
      </c>
      <c r="I93" s="150">
        <v>305.20700231481487</v>
      </c>
      <c r="J93" s="150">
        <v>0</v>
      </c>
      <c r="K93" s="150">
        <v>1994</v>
      </c>
      <c r="L93" s="285">
        <v>52522.177997685183</v>
      </c>
      <c r="M93" s="285">
        <v>53079.491600000008</v>
      </c>
      <c r="N93" s="150">
        <v>557.31360231481403</v>
      </c>
      <c r="O93" s="285" t="s">
        <v>47</v>
      </c>
      <c r="P93" s="150">
        <v>-147.93749999999272</v>
      </c>
      <c r="Q93" s="187"/>
      <c r="R93" s="2905" t="s">
        <v>47</v>
      </c>
      <c r="S93" s="2906"/>
      <c r="T93" s="2906"/>
      <c r="U93" s="2907"/>
      <c r="V93" s="179"/>
      <c r="W93" s="180">
        <v>-115.59012376858291</v>
      </c>
      <c r="X93" s="180">
        <v>242</v>
      </c>
      <c r="Y93" s="180">
        <v>-0.11559012376858291</v>
      </c>
      <c r="Z93" s="180">
        <v>0.93225563306633752</v>
      </c>
      <c r="AA93" s="180">
        <v>240.95215424316507</v>
      </c>
      <c r="AB93" s="180">
        <v>234.42399999999998</v>
      </c>
      <c r="AC93" s="180">
        <v>-6.5281542431650763</v>
      </c>
      <c r="AD93" s="180">
        <v>-0.8119999999999834</v>
      </c>
      <c r="AE93" s="180">
        <v>232.715</v>
      </c>
      <c r="AF93" s="180">
        <v>236.42699999999996</v>
      </c>
      <c r="AG93" s="180">
        <v>3.7119999999999607</v>
      </c>
      <c r="AH93" s="2893" t="s">
        <v>36</v>
      </c>
      <c r="AI93" s="2940" t="s">
        <v>36</v>
      </c>
      <c r="AJ93" s="407" t="s">
        <v>36</v>
      </c>
      <c r="AK93" s="379">
        <v>13.629697300000004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251</v>
      </c>
      <c r="H94" s="280">
        <v>0</v>
      </c>
      <c r="I94" s="280">
        <v>42.999502314814819</v>
      </c>
      <c r="J94" s="280">
        <v>0</v>
      </c>
      <c r="K94" s="280">
        <v>1154</v>
      </c>
      <c r="L94" s="279">
        <v>20286.773497685186</v>
      </c>
      <c r="M94" s="279">
        <v>20463.485000000001</v>
      </c>
      <c r="N94" s="280">
        <v>176.71150231481397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-827.32799999999997</v>
      </c>
      <c r="F95" s="280">
        <v>0</v>
      </c>
      <c r="G95" s="280">
        <v>324</v>
      </c>
      <c r="H95" s="280">
        <v>0</v>
      </c>
      <c r="I95" s="280">
        <v>418.18637731481488</v>
      </c>
      <c r="J95" s="280">
        <v>0</v>
      </c>
      <c r="K95" s="280">
        <v>4679</v>
      </c>
      <c r="L95" s="279">
        <v>117707.48562268518</v>
      </c>
      <c r="M95" s="279">
        <v>118513.76535000002</v>
      </c>
      <c r="N95" s="280">
        <v>806.27972731481032</v>
      </c>
      <c r="O95" s="279"/>
      <c r="P95" s="280">
        <v>-33.130249999987427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64.113</v>
      </c>
      <c r="F97" s="280">
        <v>0</v>
      </c>
      <c r="G97" s="280">
        <v>0</v>
      </c>
      <c r="H97" s="280">
        <v>0</v>
      </c>
      <c r="I97" s="280">
        <v>80.276087962962961</v>
      </c>
      <c r="J97" s="280">
        <v>0</v>
      </c>
      <c r="K97" s="280">
        <v>3449</v>
      </c>
      <c r="L97" s="279">
        <v>10732.836912037037</v>
      </c>
      <c r="M97" s="279">
        <v>10581.06</v>
      </c>
      <c r="N97" s="280">
        <v>-151.77691203703762</v>
      </c>
      <c r="O97" s="279"/>
      <c r="P97" s="280">
        <v>-59.462000000001353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64.113</v>
      </c>
      <c r="F98" s="155">
        <v>0</v>
      </c>
      <c r="G98" s="155">
        <v>0</v>
      </c>
      <c r="H98" s="155">
        <v>0</v>
      </c>
      <c r="I98" s="155">
        <v>80.276087962962961</v>
      </c>
      <c r="J98" s="155">
        <v>0</v>
      </c>
      <c r="K98" s="155">
        <v>3449</v>
      </c>
      <c r="L98" s="156">
        <v>10732.836912037037</v>
      </c>
      <c r="M98" s="156">
        <v>10581.06</v>
      </c>
      <c r="N98" s="155">
        <v>-151.77691203703762</v>
      </c>
      <c r="O98" s="156">
        <v>2</v>
      </c>
      <c r="P98" s="155">
        <v>-59.462000000001353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-5927.8312168831389</v>
      </c>
      <c r="X98" s="383">
        <v>683</v>
      </c>
      <c r="Y98" s="383">
        <v>-5.9278312168831393</v>
      </c>
      <c r="Z98" s="182">
        <v>9.3906944847561906</v>
      </c>
      <c r="AA98" s="384">
        <v>667.68147429836063</v>
      </c>
      <c r="AB98" s="384">
        <v>677.88200000000006</v>
      </c>
      <c r="AC98" s="383">
        <v>10.200525701639435</v>
      </c>
      <c r="AD98" s="182">
        <v>-0.44900000000006912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1</v>
      </c>
      <c r="H99" s="382">
        <v>43</v>
      </c>
      <c r="I99" s="382">
        <v>16.96633101851852</v>
      </c>
      <c r="J99" s="382">
        <v>0</v>
      </c>
      <c r="K99" s="382">
        <v>1265</v>
      </c>
      <c r="L99" s="381">
        <v>9078.9256689814811</v>
      </c>
      <c r="M99" s="381">
        <v>8929.8639999999996</v>
      </c>
      <c r="N99" s="382">
        <v>-149.06166898148149</v>
      </c>
      <c r="O99" s="381">
        <v>3</v>
      </c>
      <c r="P99" s="382">
        <v>27.734999999998763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792.56832664759156</v>
      </c>
      <c r="X99" s="383">
        <v>192</v>
      </c>
      <c r="Y99" s="383">
        <v>0.79256832664759158</v>
      </c>
      <c r="Z99" s="182">
        <v>2.1907587245487297</v>
      </c>
      <c r="AA99" s="384">
        <v>190.60180960209885</v>
      </c>
      <c r="AB99" s="384">
        <v>194.12299999999999</v>
      </c>
      <c r="AC99" s="383">
        <v>3.5211903979011367</v>
      </c>
      <c r="AD99" s="182">
        <v>-4.893999999999977</v>
      </c>
      <c r="AE99" s="384">
        <v>918</v>
      </c>
      <c r="AF99" s="383">
        <v>878.13599999999997</v>
      </c>
      <c r="AG99" s="383">
        <v>-39.864000000000033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130</v>
      </c>
      <c r="H100" s="155">
        <v>0</v>
      </c>
      <c r="I100" s="155">
        <v>528.69057870370364</v>
      </c>
      <c r="J100" s="155">
        <v>0</v>
      </c>
      <c r="K100" s="155">
        <v>550</v>
      </c>
      <c r="L100" s="156">
        <v>10851.875421296298</v>
      </c>
      <c r="M100" s="156">
        <v>10744.315000000001</v>
      </c>
      <c r="N100" s="155">
        <v>-107.56042129629714</v>
      </c>
      <c r="O100" s="156">
        <v>1</v>
      </c>
      <c r="P100" s="155">
        <v>-438.09349999999904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7995.9716876479461</v>
      </c>
      <c r="X100" s="383">
        <v>305</v>
      </c>
      <c r="Y100" s="383">
        <v>7.9959716876479456</v>
      </c>
      <c r="Z100" s="182">
        <v>13.323602521518207</v>
      </c>
      <c r="AA100" s="384">
        <v>299.67236916612978</v>
      </c>
      <c r="AB100" s="384">
        <v>248.79000000000002</v>
      </c>
      <c r="AC100" s="383">
        <v>-50.882369166129763</v>
      </c>
      <c r="AD100" s="182">
        <v>-10.368000000000052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-117.77230269999998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-556.86400000000003</v>
      </c>
      <c r="F101" s="382">
        <v>0</v>
      </c>
      <c r="G101" s="382">
        <v>0</v>
      </c>
      <c r="H101" s="382">
        <v>0</v>
      </c>
      <c r="I101" s="382">
        <v>69.761041666666671</v>
      </c>
      <c r="J101" s="382">
        <v>0</v>
      </c>
      <c r="K101" s="382">
        <v>500</v>
      </c>
      <c r="L101" s="381">
        <v>12973.374958333334</v>
      </c>
      <c r="M101" s="381">
        <v>12661.5676</v>
      </c>
      <c r="N101" s="382">
        <v>-311.80735833333347</v>
      </c>
      <c r="O101" s="381">
        <v>2</v>
      </c>
      <c r="P101" s="382">
        <v>239.14700000000266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-26382.947968087276</v>
      </c>
      <c r="X101" s="383">
        <v>750</v>
      </c>
      <c r="Y101" s="383">
        <v>-26.382947968087276</v>
      </c>
      <c r="Z101" s="182">
        <v>8.4173475023998954</v>
      </c>
      <c r="AA101" s="384">
        <v>715.19970452951281</v>
      </c>
      <c r="AB101" s="384">
        <v>778.58399999999995</v>
      </c>
      <c r="AC101" s="383">
        <v>63.384295470487132</v>
      </c>
      <c r="AD101" s="182">
        <v>0</v>
      </c>
      <c r="AE101" s="384">
        <v>910</v>
      </c>
      <c r="AF101" s="335">
        <v>1048.8689999999999</v>
      </c>
      <c r="AG101" s="335">
        <v>138.86899999999991</v>
      </c>
      <c r="AH101" s="2895" t="s">
        <v>358</v>
      </c>
      <c r="AI101" s="2912" t="s">
        <v>358</v>
      </c>
      <c r="AJ101" s="406" t="s">
        <v>358</v>
      </c>
      <c r="AK101" s="379">
        <v>98.469697300000007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-955.29300000000001</v>
      </c>
      <c r="F102" s="150">
        <v>0</v>
      </c>
      <c r="G102" s="150">
        <v>131</v>
      </c>
      <c r="H102" s="150">
        <v>43</v>
      </c>
      <c r="I102" s="150">
        <v>695.69403935185176</v>
      </c>
      <c r="J102" s="150">
        <v>0</v>
      </c>
      <c r="K102" s="150">
        <v>5764</v>
      </c>
      <c r="L102" s="285">
        <v>43637.01296064815</v>
      </c>
      <c r="M102" s="285">
        <v>42916.806600000004</v>
      </c>
      <c r="N102" s="150">
        <v>-720.20636064814971</v>
      </c>
      <c r="O102" s="285" t="s">
        <v>54</v>
      </c>
      <c r="P102" s="150">
        <v>-230.67349999999715</v>
      </c>
      <c r="Q102" s="187"/>
      <c r="R102" s="2905" t="s">
        <v>54</v>
      </c>
      <c r="S102" s="2906"/>
      <c r="T102" s="2906"/>
      <c r="U102" s="2907"/>
      <c r="V102" s="179"/>
      <c r="W102" s="180">
        <v>-23522.239170674875</v>
      </c>
      <c r="X102" s="180">
        <v>1930</v>
      </c>
      <c r="Y102" s="180">
        <v>-23.522239170674876</v>
      </c>
      <c r="Z102" s="180">
        <v>33.322403233223028</v>
      </c>
      <c r="AA102" s="180">
        <v>1873.155357596102</v>
      </c>
      <c r="AB102" s="180">
        <v>1899.3789999999999</v>
      </c>
      <c r="AC102" s="180">
        <v>26.223642403897941</v>
      </c>
      <c r="AD102" s="180">
        <v>-15.710999999999785</v>
      </c>
      <c r="AE102" s="180">
        <v>1828</v>
      </c>
      <c r="AF102" s="342">
        <v>1927.0049999999999</v>
      </c>
      <c r="AG102" s="342">
        <v>99.004999999999882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-1782.6210000000001</v>
      </c>
      <c r="F103" s="163">
        <v>0</v>
      </c>
      <c r="G103" s="163">
        <v>455</v>
      </c>
      <c r="H103" s="163">
        <v>43</v>
      </c>
      <c r="I103" s="163">
        <v>1113.8804166666666</v>
      </c>
      <c r="J103" s="163">
        <v>0</v>
      </c>
      <c r="K103" s="163">
        <v>10443</v>
      </c>
      <c r="L103" s="163">
        <v>161344.49858333333</v>
      </c>
      <c r="M103" s="163">
        <v>161430.57195000001</v>
      </c>
      <c r="N103" s="167">
        <v>86.073366666660604</v>
      </c>
      <c r="O103" s="318" t="s">
        <v>283</v>
      </c>
      <c r="P103" s="167">
        <v>-263.80374999998457</v>
      </c>
      <c r="Q103" s="187"/>
      <c r="R103" s="2890" t="s">
        <v>283</v>
      </c>
      <c r="S103" s="2891"/>
      <c r="T103" s="2891"/>
      <c r="U103" s="2892"/>
      <c r="V103" s="181"/>
      <c r="W103" s="181">
        <v>-27896.633636197512</v>
      </c>
      <c r="X103" s="181">
        <v>2563.6</v>
      </c>
      <c r="Y103" s="181">
        <v>-27.89663363619751</v>
      </c>
      <c r="Z103" s="181">
        <v>44.298781260285452</v>
      </c>
      <c r="AA103" s="181">
        <v>2491.4045851035171</v>
      </c>
      <c r="AB103" s="181">
        <v>2498.4110000000001</v>
      </c>
      <c r="AC103" s="181">
        <v>7.006414896483026</v>
      </c>
      <c r="AD103" s="181">
        <v>-12.105000000000018</v>
      </c>
      <c r="AE103" s="181">
        <v>2441.2049999999999</v>
      </c>
      <c r="AF103" s="2658">
        <v>2535.6089999999999</v>
      </c>
      <c r="AG103" s="2658">
        <v>94.403999999999996</v>
      </c>
      <c r="AH103" s="2895" t="s">
        <v>341</v>
      </c>
      <c r="AI103" s="2912" t="s">
        <v>341</v>
      </c>
      <c r="AJ103" s="405" t="s">
        <v>341</v>
      </c>
      <c r="AK103" s="385">
        <v>-20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10107.6</v>
      </c>
      <c r="N104" s="293">
        <v>-96.43199999999888</v>
      </c>
      <c r="O104" s="292">
        <v>1</v>
      </c>
      <c r="P104" s="293">
        <v>-10.799999999999272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1.8097488582125065E-2</v>
      </c>
      <c r="AA104" s="267">
        <v>30.827505440584925</v>
      </c>
      <c r="AB104" s="267">
        <v>29.565999999999999</v>
      </c>
      <c r="AC104" s="383">
        <v>-1.2615054405849264</v>
      </c>
      <c r="AD104" s="182">
        <v>0.18800000000000239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-1539.4543027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12618.64</v>
      </c>
      <c r="N105" s="382">
        <v>84.945999999999913</v>
      </c>
      <c r="O105" s="370">
        <v>3</v>
      </c>
      <c r="P105" s="382">
        <v>333.15999999999804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42.856999999999999</v>
      </c>
      <c r="AC105" s="383">
        <v>-2.4733398534628748</v>
      </c>
      <c r="AD105" s="182">
        <v>-0.83500000000000085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6208</v>
      </c>
      <c r="N106" s="382">
        <v>97.970000000000255</v>
      </c>
      <c r="O106" s="370">
        <v>4</v>
      </c>
      <c r="P106" s="382">
        <v>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10.083</v>
      </c>
      <c r="AC106" s="383">
        <v>-0.1744809386648587</v>
      </c>
      <c r="AD106" s="182">
        <v>0.32299999999999862</v>
      </c>
      <c r="AE106" s="384">
        <v>86</v>
      </c>
      <c r="AF106" s="383">
        <v>82.081999999999994</v>
      </c>
      <c r="AG106" s="383">
        <v>-3.9180000000000064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383.99700000000007</v>
      </c>
      <c r="F107" s="382">
        <v>0</v>
      </c>
      <c r="G107" s="382">
        <v>25</v>
      </c>
      <c r="H107" s="382">
        <v>0</v>
      </c>
      <c r="I107" s="382">
        <v>0</v>
      </c>
      <c r="J107" s="382">
        <v>0</v>
      </c>
      <c r="K107" s="382">
        <v>460</v>
      </c>
      <c r="L107" s="370">
        <v>16468.996999999999</v>
      </c>
      <c r="M107" s="370">
        <v>16315.440000000002</v>
      </c>
      <c r="N107" s="382">
        <v>-153.55699999999706</v>
      </c>
      <c r="O107" s="370" t="s">
        <v>95</v>
      </c>
      <c r="P107" s="382">
        <v>10.680000000003929</v>
      </c>
      <c r="Q107" s="187"/>
      <c r="R107" s="2899" t="s">
        <v>74</v>
      </c>
      <c r="S107" s="2900"/>
      <c r="T107" s="2900"/>
      <c r="U107" s="2900"/>
      <c r="V107" s="374"/>
      <c r="W107" s="383">
        <v>-6565.1045186575266</v>
      </c>
      <c r="X107" s="383">
        <v>398</v>
      </c>
      <c r="Y107" s="383">
        <v>-6.5651045186575265</v>
      </c>
      <c r="Z107" s="182">
        <v>2.9463020601851855</v>
      </c>
      <c r="AA107" s="384">
        <v>388.4885934211573</v>
      </c>
      <c r="AB107" s="384">
        <v>383.81500000000005</v>
      </c>
      <c r="AC107" s="383">
        <v>-4.6735934211572498</v>
      </c>
      <c r="AD107" s="182">
        <v>-1.5740000000000691</v>
      </c>
      <c r="AE107" s="384">
        <v>399</v>
      </c>
      <c r="AF107" s="383">
        <v>378.20800000000003</v>
      </c>
      <c r="AG107" s="383">
        <v>-20.791999999999973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65</v>
      </c>
      <c r="H108" s="382">
        <v>0</v>
      </c>
      <c r="I108" s="382">
        <v>0</v>
      </c>
      <c r="J108" s="382">
        <v>0</v>
      </c>
      <c r="K108" s="382">
        <v>60</v>
      </c>
      <c r="L108" s="370">
        <v>18559.883999999998</v>
      </c>
      <c r="M108" s="370">
        <v>18749.972000000002</v>
      </c>
      <c r="N108" s="382">
        <v>190.08800000000338</v>
      </c>
      <c r="O108" s="370" t="s">
        <v>96</v>
      </c>
      <c r="P108" s="382">
        <v>30.009000000001834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74.844000000000008</v>
      </c>
      <c r="AC108" s="383">
        <v>1.2521995851041083</v>
      </c>
      <c r="AD108" s="182">
        <v>-0.43000000000000682</v>
      </c>
      <c r="AE108" s="384">
        <v>28</v>
      </c>
      <c r="AF108" s="383">
        <v>26.940999999999999</v>
      </c>
      <c r="AG108" s="383">
        <v>-1.0590000000000011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-8.9999999995598046E-3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46.173000000000002</v>
      </c>
      <c r="AG109" s="386">
        <v>6.1730000000000018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5784</v>
      </c>
      <c r="N110" s="382">
        <v>0</v>
      </c>
      <c r="O110" s="370"/>
      <c r="P110" s="382">
        <v>-42</v>
      </c>
      <c r="Q110" s="187"/>
      <c r="R110" s="2656"/>
      <c r="S110" s="2657"/>
      <c r="T110" s="2657"/>
      <c r="U110" s="265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56"/>
      <c r="S111" s="2657"/>
      <c r="T111" s="2657"/>
      <c r="U111" s="265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11810.869999999999</v>
      </c>
      <c r="N113" s="382">
        <v>-61.559000000001106</v>
      </c>
      <c r="O113" s="370" t="s">
        <v>99</v>
      </c>
      <c r="P113" s="382">
        <v>-186.36000000000058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7.7093075712018441E-2</v>
      </c>
      <c r="AA113" s="384">
        <v>25.950294025846276</v>
      </c>
      <c r="AB113" s="384">
        <v>26.153000000000002</v>
      </c>
      <c r="AC113" s="383">
        <v>0.20270597415372649</v>
      </c>
      <c r="AD113" s="182">
        <v>-0.99900000000000588</v>
      </c>
      <c r="AE113" s="384">
        <v>25</v>
      </c>
      <c r="AF113" s="383">
        <v>25.893999999999998</v>
      </c>
      <c r="AG113" s="386">
        <v>0.89399999999999835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60023.139999999985</v>
      </c>
      <c r="N114" s="159">
        <v>-247.21100000001752</v>
      </c>
      <c r="O114" s="154" t="s">
        <v>100</v>
      </c>
      <c r="P114" s="159">
        <v>1107.5799999999872</v>
      </c>
      <c r="Q114" s="187"/>
      <c r="R114" s="2908" t="s">
        <v>80</v>
      </c>
      <c r="S114" s="2909"/>
      <c r="T114" s="2909"/>
      <c r="U114" s="2909"/>
      <c r="V114" s="89"/>
      <c r="W114" s="335">
        <v>1967.7335666062916</v>
      </c>
      <c r="X114" s="335">
        <v>130</v>
      </c>
      <c r="Y114" s="383">
        <v>1.9677335666062916</v>
      </c>
      <c r="Z114" s="182">
        <v>0.94105578144320101</v>
      </c>
      <c r="AA114" s="185">
        <v>131.02667778516309</v>
      </c>
      <c r="AB114" s="185">
        <v>124.423</v>
      </c>
      <c r="AC114" s="383">
        <v>-6.6036777851630859</v>
      </c>
      <c r="AD114" s="182">
        <v>1.9129999999999967</v>
      </c>
      <c r="AE114" s="185">
        <v>140</v>
      </c>
      <c r="AF114" s="383">
        <v>124.673</v>
      </c>
      <c r="AG114" s="386">
        <v>-15.326999999999998</v>
      </c>
      <c r="AH114" s="371" t="s">
        <v>34</v>
      </c>
      <c r="AI114" s="389">
        <v>2508.6590000000001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1048.9700000000003</v>
      </c>
      <c r="F115" s="150">
        <v>0</v>
      </c>
      <c r="G115" s="150">
        <v>90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139353.97</v>
      </c>
      <c r="M115" s="286">
        <v>139168.20999999996</v>
      </c>
      <c r="N115" s="150">
        <v>-185.76000000001113</v>
      </c>
      <c r="O115" s="151" t="s">
        <v>77</v>
      </c>
      <c r="P115" s="150">
        <v>1284.2599999999511</v>
      </c>
      <c r="Q115" s="187"/>
      <c r="R115" s="2905" t="s">
        <v>77</v>
      </c>
      <c r="S115" s="2906"/>
      <c r="T115" s="2906"/>
      <c r="U115" s="2907"/>
      <c r="V115" s="179"/>
      <c r="W115" s="180">
        <v>-5244.759714302264</v>
      </c>
      <c r="X115" s="180">
        <v>714.7</v>
      </c>
      <c r="Y115" s="180">
        <v>-5.2447597143022637</v>
      </c>
      <c r="Z115" s="180">
        <v>3.9825484059225298</v>
      </c>
      <c r="AA115" s="180">
        <v>705.4726918797752</v>
      </c>
      <c r="AB115" s="180">
        <v>691.7410000000001</v>
      </c>
      <c r="AC115" s="180">
        <v>-13.731691879775161</v>
      </c>
      <c r="AD115" s="180">
        <v>-1.414000000000101</v>
      </c>
      <c r="AE115" s="180">
        <v>723</v>
      </c>
      <c r="AF115" s="180">
        <v>683.971</v>
      </c>
      <c r="AG115" s="342">
        <v>-39.028999999999996</v>
      </c>
      <c r="AH115" s="371" t="s">
        <v>353</v>
      </c>
      <c r="AI115" s="389">
        <v>2358.645</v>
      </c>
      <c r="AJ115" s="351"/>
      <c r="AK115" s="390">
        <v>150.01400000000012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-112.75900000000001</v>
      </c>
      <c r="F116" s="293">
        <v>0</v>
      </c>
      <c r="G116" s="293">
        <v>300</v>
      </c>
      <c r="H116" s="293">
        <v>1194</v>
      </c>
      <c r="I116" s="293">
        <v>0</v>
      </c>
      <c r="J116" s="293">
        <v>0</v>
      </c>
      <c r="K116" s="293">
        <v>1490</v>
      </c>
      <c r="L116" s="292">
        <v>15371.241</v>
      </c>
      <c r="M116" s="292">
        <v>14422.996000000003</v>
      </c>
      <c r="N116" s="293">
        <v>-948.24499999999716</v>
      </c>
      <c r="O116" s="292">
        <v>1</v>
      </c>
      <c r="P116" s="293">
        <v>-244.13499999999476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-2545.9107635014584</v>
      </c>
      <c r="X116" s="336">
        <v>270</v>
      </c>
      <c r="Y116" s="383">
        <v>-2.5459107635014586</v>
      </c>
      <c r="Z116" s="336">
        <v>2.1806993448736613</v>
      </c>
      <c r="AA116" s="267">
        <v>265.27338989162484</v>
      </c>
      <c r="AB116" s="267">
        <v>256.82000000000005</v>
      </c>
      <c r="AC116" s="336">
        <v>-8.4533898916247949</v>
      </c>
      <c r="AD116" s="336">
        <v>1.5159999999999627</v>
      </c>
      <c r="AE116" s="267"/>
      <c r="AF116" s="336"/>
      <c r="AG116" s="356"/>
      <c r="AH116" s="371" t="s">
        <v>354</v>
      </c>
      <c r="AI116" s="389">
        <v>2413.0500000000002</v>
      </c>
      <c r="AJ116" s="351"/>
      <c r="AK116" s="390">
        <v>95.608999999999924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37</v>
      </c>
      <c r="H117" s="382">
        <v>121</v>
      </c>
      <c r="I117" s="382">
        <v>0</v>
      </c>
      <c r="J117" s="382">
        <v>0</v>
      </c>
      <c r="K117" s="382">
        <v>1211</v>
      </c>
      <c r="L117" s="370">
        <v>10202.856</v>
      </c>
      <c r="M117" s="370">
        <v>10254.5</v>
      </c>
      <c r="N117" s="382">
        <v>51.644000000000233</v>
      </c>
      <c r="O117" s="370">
        <v>2</v>
      </c>
      <c r="P117" s="382">
        <v>55.06000000000131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5.6746308159722219</v>
      </c>
      <c r="AA117" s="384">
        <v>915.07436318402779</v>
      </c>
      <c r="AB117" s="384">
        <v>900.71399999999994</v>
      </c>
      <c r="AC117" s="383">
        <v>-14.360363184027847</v>
      </c>
      <c r="AD117" s="383">
        <v>-2.2949999999999591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158.24299999999999</v>
      </c>
      <c r="F118" s="382">
        <v>0</v>
      </c>
      <c r="G118" s="382">
        <v>0</v>
      </c>
      <c r="H118" s="382">
        <v>1231</v>
      </c>
      <c r="I118" s="382">
        <v>0</v>
      </c>
      <c r="J118" s="382">
        <v>0</v>
      </c>
      <c r="K118" s="382">
        <v>1299</v>
      </c>
      <c r="L118" s="370">
        <v>15588.243</v>
      </c>
      <c r="M118" s="370">
        <v>16191</v>
      </c>
      <c r="N118" s="382">
        <v>602.75699999999961</v>
      </c>
      <c r="O118" s="370">
        <v>3</v>
      </c>
      <c r="P118" s="382">
        <v>174.59399999999914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-6730.131627811018</v>
      </c>
      <c r="X118" s="383">
        <v>500</v>
      </c>
      <c r="Y118" s="383">
        <v>-6.7301316278110184</v>
      </c>
      <c r="Z118" s="383">
        <v>1.7474050645172039</v>
      </c>
      <c r="AA118" s="384">
        <v>491.52246330767179</v>
      </c>
      <c r="AB118" s="384">
        <v>537.89800000000002</v>
      </c>
      <c r="AC118" s="383">
        <v>46.375536692328239</v>
      </c>
      <c r="AD118" s="383">
        <v>-18.205000000000041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7092.49</v>
      </c>
      <c r="N119" s="382">
        <v>-195.08300000000054</v>
      </c>
      <c r="O119" s="370">
        <v>5</v>
      </c>
      <c r="P119" s="382">
        <v>-147.29399999999987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46.894812726851001</v>
      </c>
      <c r="AA119" s="384">
        <v>424.80936880008358</v>
      </c>
      <c r="AB119" s="384">
        <v>417.62799999999999</v>
      </c>
      <c r="AC119" s="383">
        <v>-7.1813688000835896</v>
      </c>
      <c r="AD119" s="383">
        <v>10.302000000000021</v>
      </c>
      <c r="AE119" s="384">
        <v>2104.9569999999999</v>
      </c>
      <c r="AF119" s="383">
        <v>2127.2570000000001</v>
      </c>
      <c r="AG119" s="386">
        <v>22.300000000000182</v>
      </c>
      <c r="AH119" s="371" t="s">
        <v>34</v>
      </c>
      <c r="AI119" s="389">
        <v>5481.1859999999997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1061.2190000000001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1017</v>
      </c>
      <c r="L121" s="370">
        <v>4773.1180000000004</v>
      </c>
      <c r="M121" s="370">
        <v>4372.9130000000005</v>
      </c>
      <c r="N121" s="382">
        <v>-400.20499999999993</v>
      </c>
      <c r="O121" s="370" t="s">
        <v>102</v>
      </c>
      <c r="P121" s="382">
        <v>101.47900000000027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46.754504451873224</v>
      </c>
      <c r="AA121" s="384">
        <v>1743.0617579574216</v>
      </c>
      <c r="AB121" s="384">
        <v>1683.5079999999998</v>
      </c>
      <c r="AC121" s="383">
        <v>-59.553757957421794</v>
      </c>
      <c r="AD121" s="383">
        <v>-8.8949999999997544</v>
      </c>
      <c r="AE121" s="384">
        <v>1698</v>
      </c>
      <c r="AF121" s="383">
        <v>1695.31</v>
      </c>
      <c r="AG121" s="386">
        <v>-2.6900000000000546</v>
      </c>
      <c r="AH121" s="371" t="s">
        <v>354</v>
      </c>
      <c r="AI121" s="389">
        <v>5476.1530000000002</v>
      </c>
      <c r="AJ121" s="351"/>
      <c r="AK121" s="390">
        <v>5.032999999999447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23676.12</v>
      </c>
      <c r="N123" s="159">
        <v>605.14799999999741</v>
      </c>
      <c r="O123" s="154">
        <v>2</v>
      </c>
      <c r="P123" s="159">
        <v>357.09000000000015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7.6779143518518528E-2</v>
      </c>
      <c r="AA123" s="185">
        <v>83.04095144103718</v>
      </c>
      <c r="AB123" s="185">
        <v>68.667000000000016</v>
      </c>
      <c r="AC123" s="335">
        <v>-14.373951441037164</v>
      </c>
      <c r="AD123" s="335">
        <v>2.7869999999999777</v>
      </c>
      <c r="AE123" s="185">
        <v>70</v>
      </c>
      <c r="AF123" s="335">
        <v>67.638999999999996</v>
      </c>
      <c r="AG123" s="357">
        <v>-2.3610000000000042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-155.99700000000004</v>
      </c>
      <c r="F124" s="150">
        <v>0</v>
      </c>
      <c r="G124" s="150">
        <v>337</v>
      </c>
      <c r="H124" s="150">
        <v>2546</v>
      </c>
      <c r="I124" s="150">
        <v>0</v>
      </c>
      <c r="J124" s="150">
        <v>0</v>
      </c>
      <c r="K124" s="150">
        <v>5017</v>
      </c>
      <c r="L124" s="286">
        <v>77144.002999999997</v>
      </c>
      <c r="M124" s="286">
        <v>76860.218999999997</v>
      </c>
      <c r="N124" s="150">
        <v>-283.78400000000033</v>
      </c>
      <c r="O124" s="151" t="s">
        <v>81</v>
      </c>
      <c r="P124" s="150">
        <v>296.79400000000896</v>
      </c>
      <c r="Q124" s="187"/>
      <c r="R124" s="2905" t="s">
        <v>81</v>
      </c>
      <c r="S124" s="2906"/>
      <c r="T124" s="2906"/>
      <c r="U124" s="2907"/>
      <c r="V124" s="179"/>
      <c r="W124" s="180">
        <v>-48888.873870527445</v>
      </c>
      <c r="X124" s="180">
        <v>4075</v>
      </c>
      <c r="Y124" s="180">
        <v>-48.888873870527448</v>
      </c>
      <c r="Z124" s="180">
        <v>103.32883154760584</v>
      </c>
      <c r="AA124" s="180">
        <v>3922.7822945818666</v>
      </c>
      <c r="AB124" s="180">
        <v>3865.2350000000001</v>
      </c>
      <c r="AC124" s="180">
        <v>-57.54729458186695</v>
      </c>
      <c r="AD124" s="180">
        <v>-14.789999999999964</v>
      </c>
      <c r="AE124" s="180">
        <v>3872.9569999999999</v>
      </c>
      <c r="AF124" s="180">
        <v>3890.2060000000001</v>
      </c>
      <c r="AG124" s="342">
        <v>17.249000000000251</v>
      </c>
      <c r="AH124" s="371" t="s">
        <v>34</v>
      </c>
      <c r="AI124" s="389">
        <v>7989.8449999999993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460</v>
      </c>
      <c r="L125" s="370">
        <v>1367</v>
      </c>
      <c r="M125" s="370">
        <v>1367.5999999999985</v>
      </c>
      <c r="N125" s="382">
        <v>0.59999999999854481</v>
      </c>
      <c r="O125" s="370" t="s">
        <v>86</v>
      </c>
      <c r="P125" s="382">
        <v>0.59999999999854481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</v>
      </c>
      <c r="AA125" s="267">
        <v>922.29802313180619</v>
      </c>
      <c r="AB125" s="267">
        <v>934.14799999999991</v>
      </c>
      <c r="AC125" s="383">
        <v>11.849976868193721</v>
      </c>
      <c r="AD125" s="182">
        <v>11.462000000000103</v>
      </c>
      <c r="AE125" s="267">
        <v>940</v>
      </c>
      <c r="AF125" s="383">
        <v>962.67</v>
      </c>
      <c r="AG125" s="383">
        <v>22.669999999999959</v>
      </c>
      <c r="AH125" s="371" t="s">
        <v>353</v>
      </c>
      <c r="AI125" s="389">
        <v>6778.6119999999992</v>
      </c>
      <c r="AJ125" s="351"/>
      <c r="AK125" s="390">
        <v>1211.2330000000002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1630.2</v>
      </c>
      <c r="N126" s="382">
        <v>0.20000000000004547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33.094999999999999</v>
      </c>
      <c r="AC126" s="383">
        <v>-16.905000000000001</v>
      </c>
      <c r="AD126" s="182">
        <v>-0.88000000000000256</v>
      </c>
      <c r="AE126" s="384">
        <v>33</v>
      </c>
      <c r="AF126" s="383">
        <v>33.103000000000002</v>
      </c>
      <c r="AG126" s="383">
        <v>0.10300000000000153</v>
      </c>
      <c r="AH126" s="352" t="s">
        <v>354</v>
      </c>
      <c r="AI126" s="353">
        <v>7889.2030000000004</v>
      </c>
      <c r="AJ126" s="354"/>
      <c r="AK126" s="355">
        <v>100.64199999999892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14984</v>
      </c>
      <c r="N129" s="159">
        <v>570.12800000000061</v>
      </c>
      <c r="O129" s="154" t="s">
        <v>105</v>
      </c>
      <c r="P129" s="159">
        <v>68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1370</v>
      </c>
      <c r="L130" s="286">
        <v>17410.871999999999</v>
      </c>
      <c r="M130" s="286">
        <v>17981.8</v>
      </c>
      <c r="N130" s="150">
        <v>570.9279999999992</v>
      </c>
      <c r="O130" s="151" t="s">
        <v>88</v>
      </c>
      <c r="P130" s="150">
        <v>68.599999999998545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</v>
      </c>
      <c r="AA130" s="180">
        <v>972.29802313180619</v>
      </c>
      <c r="AB130" s="180">
        <v>967.24299999999994</v>
      </c>
      <c r="AC130" s="180">
        <v>-5.0550231318062799</v>
      </c>
      <c r="AD130" s="180">
        <v>10.582000000000107</v>
      </c>
      <c r="AE130" s="180">
        <v>973</v>
      </c>
      <c r="AF130" s="180">
        <v>995.77299999999991</v>
      </c>
      <c r="AG130" s="180">
        <v>22.772999999999911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956.84500000000014</v>
      </c>
      <c r="F131" s="163">
        <v>0</v>
      </c>
      <c r="G131" s="163">
        <v>427</v>
      </c>
      <c r="H131" s="163">
        <v>2546</v>
      </c>
      <c r="I131" s="163">
        <v>113</v>
      </c>
      <c r="J131" s="167">
        <v>130</v>
      </c>
      <c r="K131" s="163">
        <v>7282</v>
      </c>
      <c r="L131" s="163">
        <v>233908.845</v>
      </c>
      <c r="M131" s="163">
        <v>234010.22899999993</v>
      </c>
      <c r="N131" s="167">
        <v>101.38399999998774</v>
      </c>
      <c r="O131" s="165" t="s">
        <v>284</v>
      </c>
      <c r="P131" s="167">
        <v>1649.6539999999586</v>
      </c>
      <c r="Q131" s="88"/>
      <c r="R131" s="2890" t="s">
        <v>284</v>
      </c>
      <c r="S131" s="2891"/>
      <c r="T131" s="2891"/>
      <c r="U131" s="2892"/>
      <c r="V131" s="181"/>
      <c r="W131" s="181">
        <v>-51835.610453023568</v>
      </c>
      <c r="X131" s="181">
        <v>5759.7</v>
      </c>
      <c r="Y131" s="181">
        <v>-51.83561045302357</v>
      </c>
      <c r="Z131" s="181">
        <v>107.31137995352837</v>
      </c>
      <c r="AA131" s="181">
        <v>5600.5530095934482</v>
      </c>
      <c r="AB131" s="181">
        <v>5524.219000000001</v>
      </c>
      <c r="AC131" s="181">
        <v>-76.334009593448386</v>
      </c>
      <c r="AD131" s="181">
        <v>-5.6220000000012078</v>
      </c>
      <c r="AE131" s="181">
        <v>5568.9570000000003</v>
      </c>
      <c r="AF131" s="181">
        <v>5569.95</v>
      </c>
      <c r="AG131" s="181">
        <v>0.99299999999948341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5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-825.77599999999995</v>
      </c>
      <c r="F133" s="163">
        <v>0</v>
      </c>
      <c r="G133" s="163">
        <v>882</v>
      </c>
      <c r="H133" s="163">
        <v>2589</v>
      </c>
      <c r="I133" s="163">
        <v>1226.8804166666666</v>
      </c>
      <c r="J133" s="167">
        <v>130</v>
      </c>
      <c r="K133" s="163">
        <v>17725</v>
      </c>
      <c r="L133" s="163">
        <v>395253.34358333331</v>
      </c>
      <c r="M133" s="163">
        <v>395440.80094999995</v>
      </c>
      <c r="N133" s="167">
        <v>187.45736666664834</v>
      </c>
      <c r="O133" s="165" t="s">
        <v>94</v>
      </c>
      <c r="P133" s="167">
        <v>1385.850249999974</v>
      </c>
      <c r="Q133" s="88"/>
      <c r="R133" s="2890" t="s">
        <v>94</v>
      </c>
      <c r="S133" s="2891"/>
      <c r="T133" s="2891"/>
      <c r="U133" s="2892"/>
      <c r="V133" s="181"/>
      <c r="W133" s="181">
        <v>-79732.244089221087</v>
      </c>
      <c r="X133" s="181">
        <v>8323.2999999999993</v>
      </c>
      <c r="Y133" s="181">
        <v>-79.732244089221084</v>
      </c>
      <c r="Z133" s="181">
        <v>151.61016121381383</v>
      </c>
      <c r="AA133" s="181">
        <v>8091.9575946969653</v>
      </c>
      <c r="AB133" s="181">
        <v>8022.630000000001</v>
      </c>
      <c r="AC133" s="181">
        <v>-69.327594696965363</v>
      </c>
      <c r="AD133" s="181">
        <v>-17.727000000000771</v>
      </c>
      <c r="AE133" s="181">
        <v>8010.1620000000003</v>
      </c>
      <c r="AF133" s="181">
        <v>8105.5589999999993</v>
      </c>
      <c r="AG133" s="181">
        <v>95.396999999999025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17" priority="9" operator="lessThan">
      <formula>0</formula>
    </cfRule>
  </conditionalFormatting>
  <conditionalFormatting sqref="AJ120:AJ121">
    <cfRule type="cellIs" dxfId="116" priority="8" operator="lessThan">
      <formula>0</formula>
    </cfRule>
  </conditionalFormatting>
  <conditionalFormatting sqref="AJ125:AJ126">
    <cfRule type="cellIs" dxfId="115" priority="7" operator="lessThan">
      <formula>0</formula>
    </cfRule>
  </conditionalFormatting>
  <conditionalFormatting sqref="AK115:AK116">
    <cfRule type="cellIs" dxfId="114" priority="6" operator="lessThan">
      <formula>0</formula>
    </cfRule>
  </conditionalFormatting>
  <conditionalFormatting sqref="AK120:AK121">
    <cfRule type="cellIs" dxfId="113" priority="5" operator="lessThan">
      <formula>0</formula>
    </cfRule>
  </conditionalFormatting>
  <conditionalFormatting sqref="AK125:AK126">
    <cfRule type="cellIs" dxfId="112" priority="4" operator="lessThan">
      <formula>0</formula>
    </cfRule>
  </conditionalFormatting>
  <conditionalFormatting sqref="AK112:AK126">
    <cfRule type="cellIs" dxfId="111" priority="3" operator="lessThan">
      <formula>0</formula>
    </cfRule>
  </conditionalFormatting>
  <conditionalFormatting sqref="AK76:AK105">
    <cfRule type="cellIs" dxfId="110" priority="2" operator="lessThan">
      <formula>0</formula>
    </cfRule>
  </conditionalFormatting>
  <conditionalFormatting sqref="AK75">
    <cfRule type="cellIs" dxfId="109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D51" sqref="AD5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64" t="s">
        <v>1</v>
      </c>
      <c r="C3" s="215" t="s">
        <v>23</v>
      </c>
      <c r="D3" s="2678" t="s">
        <v>2</v>
      </c>
      <c r="E3" s="2666" t="s">
        <v>3</v>
      </c>
      <c r="F3" s="2666" t="s">
        <v>4</v>
      </c>
      <c r="G3" s="2664" t="s">
        <v>5</v>
      </c>
      <c r="H3" s="267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65"/>
      <c r="D4" s="451" t="s">
        <v>12</v>
      </c>
      <c r="E4" s="2667" t="s">
        <v>13</v>
      </c>
      <c r="F4" s="2667" t="s">
        <v>14</v>
      </c>
      <c r="G4" s="266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7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7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1.3548387096774601</v>
      </c>
      <c r="I8" s="1486">
        <v>0</v>
      </c>
      <c r="J8" s="1486">
        <v>0</v>
      </c>
      <c r="K8" s="1486">
        <v>0</v>
      </c>
      <c r="L8" s="99">
        <v>381.09616129032258</v>
      </c>
      <c r="M8" s="99">
        <v>370.20648417090069</v>
      </c>
      <c r="N8" s="1486">
        <v>-10.88967711942189</v>
      </c>
      <c r="O8" s="99">
        <v>370.20648417090069</v>
      </c>
      <c r="P8" s="1486">
        <v>-10.88967711942189</v>
      </c>
      <c r="Q8" s="1486">
        <v>0</v>
      </c>
      <c r="R8" s="1486">
        <v>0</v>
      </c>
      <c r="S8" s="87"/>
      <c r="T8" s="101">
        <v>2</v>
      </c>
      <c r="U8" s="1486">
        <v>-7.5588927356644717</v>
      </c>
      <c r="V8" s="1486">
        <v>-7.5588927356644717</v>
      </c>
      <c r="W8" s="1486">
        <v>0</v>
      </c>
      <c r="X8" s="1486">
        <v>-2.3454999999999973</v>
      </c>
      <c r="Y8" s="1486">
        <v>0</v>
      </c>
      <c r="Z8" s="1486">
        <v>0</v>
      </c>
      <c r="AA8" s="1486">
        <v>-1</v>
      </c>
      <c r="AB8" s="99">
        <v>377.75066129032257</v>
      </c>
      <c r="AC8" s="1486">
        <v>31.479221774193547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370.20648417090069</v>
      </c>
      <c r="AI8" s="1486">
        <v>-7.5441771194218745</v>
      </c>
      <c r="AJ8" s="102">
        <v>-34.384951273110232</v>
      </c>
      <c r="AK8" s="1486">
        <v>-7.5588927356644717</v>
      </c>
    </row>
    <row r="9" spans="1:37" ht="15" customHeight="1" x14ac:dyDescent="0.2">
      <c r="A9" s="86"/>
      <c r="B9" s="2672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2.9129032258063501</v>
      </c>
      <c r="I9" s="375">
        <v>0</v>
      </c>
      <c r="J9" s="375">
        <v>0</v>
      </c>
      <c r="K9" s="375">
        <v>0</v>
      </c>
      <c r="L9" s="372">
        <v>638.54509677419367</v>
      </c>
      <c r="M9" s="372">
        <v>605.80909550108345</v>
      </c>
      <c r="N9" s="375">
        <v>-32.736001273110219</v>
      </c>
      <c r="O9" s="372">
        <v>605.80909550108345</v>
      </c>
      <c r="P9" s="375">
        <v>-32.736001273110219</v>
      </c>
      <c r="Q9" s="375">
        <v>0</v>
      </c>
      <c r="R9" s="375">
        <v>0</v>
      </c>
      <c r="S9" s="87"/>
      <c r="T9" s="740">
        <v>4</v>
      </c>
      <c r="U9" s="375">
        <v>-17.160118325631743</v>
      </c>
      <c r="V9" s="375">
        <v>-17.160118325631743</v>
      </c>
      <c r="W9" s="375">
        <v>0</v>
      </c>
      <c r="X9" s="375">
        <v>1.6489499999999957</v>
      </c>
      <c r="Y9" s="375">
        <v>0</v>
      </c>
      <c r="Z9" s="375">
        <v>0</v>
      </c>
      <c r="AA9" s="1513">
        <v>0</v>
      </c>
      <c r="AB9" s="372">
        <v>640.19404677419368</v>
      </c>
      <c r="AC9" s="375">
        <v>53.349503897849473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605.80909550108345</v>
      </c>
      <c r="AI9" s="1513">
        <v>-34.384951273110232</v>
      </c>
      <c r="AJ9" s="376">
        <v>-16.33789599187574</v>
      </c>
      <c r="AK9" s="375">
        <v>-17.160118325631743</v>
      </c>
    </row>
    <row r="10" spans="1:37" ht="15" customHeight="1" x14ac:dyDescent="0.2">
      <c r="A10" s="86"/>
      <c r="B10" s="2672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0.57811458333332999</v>
      </c>
      <c r="L10" s="372">
        <v>253.57788541666667</v>
      </c>
      <c r="M10" s="372">
        <v>237.24098942479094</v>
      </c>
      <c r="N10" s="375">
        <v>-16.336895991875735</v>
      </c>
      <c r="O10" s="372">
        <v>237.24098942479094</v>
      </c>
      <c r="P10" s="375">
        <v>-16.336895991875735</v>
      </c>
      <c r="Q10" s="375">
        <v>2063.404</v>
      </c>
      <c r="R10" s="375">
        <v>-850.14743090322486</v>
      </c>
      <c r="S10" s="449"/>
      <c r="T10" s="374">
        <v>7</v>
      </c>
      <c r="U10" s="375">
        <v>-14.918065563077647</v>
      </c>
      <c r="V10" s="375">
        <v>-14.918065563077647</v>
      </c>
      <c r="W10" s="375">
        <v>0</v>
      </c>
      <c r="X10" s="375">
        <v>9.9999999999589306E-4</v>
      </c>
      <c r="Y10" s="375">
        <v>0</v>
      </c>
      <c r="Z10" s="375">
        <v>0</v>
      </c>
      <c r="AA10" s="1513">
        <v>0</v>
      </c>
      <c r="AB10" s="372">
        <v>254.15700000000001</v>
      </c>
      <c r="AC10" s="375">
        <v>21.131573784722224</v>
      </c>
      <c r="AD10" s="375">
        <v>1.996</v>
      </c>
      <c r="AE10" s="375">
        <v>0.57811458333332999</v>
      </c>
      <c r="AF10" s="375">
        <v>1.4178854166666701</v>
      </c>
      <c r="AG10" s="375">
        <v>0</v>
      </c>
      <c r="AH10" s="372">
        <v>237.24098942479094</v>
      </c>
      <c r="AI10" s="1513">
        <v>-16.916010575209071</v>
      </c>
      <c r="AJ10" s="376">
        <v>7.3576445692019661</v>
      </c>
      <c r="AK10" s="375">
        <v>-14.918065563077647</v>
      </c>
    </row>
    <row r="11" spans="1:37" ht="15" customHeight="1" x14ac:dyDescent="0.2">
      <c r="A11" s="86"/>
      <c r="B11" s="2672" t="s">
        <v>41</v>
      </c>
      <c r="C11" s="374"/>
      <c r="D11" s="374">
        <v>1459</v>
      </c>
      <c r="E11" s="375">
        <v>-46.545999999999999</v>
      </c>
      <c r="F11" s="375">
        <v>0</v>
      </c>
      <c r="G11" s="375">
        <v>0</v>
      </c>
      <c r="H11" s="375">
        <v>14.225806451612909</v>
      </c>
      <c r="I11" s="375">
        <v>0</v>
      </c>
      <c r="J11" s="375">
        <v>0</v>
      </c>
      <c r="K11" s="375">
        <v>25.604635416666667</v>
      </c>
      <c r="L11" s="372">
        <v>1372.6235581317203</v>
      </c>
      <c r="M11" s="372">
        <v>1344.4182027009222</v>
      </c>
      <c r="N11" s="375">
        <v>-28.205355430798136</v>
      </c>
      <c r="O11" s="372">
        <v>1344.4182027009222</v>
      </c>
      <c r="P11" s="375">
        <v>-28.205355430798136</v>
      </c>
      <c r="Q11" s="375">
        <v>1468.1260000000002</v>
      </c>
      <c r="R11" s="375">
        <v>-123.70779729907804</v>
      </c>
      <c r="S11" s="87"/>
      <c r="T11" s="397" t="s">
        <v>161</v>
      </c>
      <c r="U11" s="375">
        <v>-1.4085944946648397</v>
      </c>
      <c r="V11" s="375">
        <v>-1.4085944946648397</v>
      </c>
      <c r="W11" s="375">
        <v>0</v>
      </c>
      <c r="X11" s="375">
        <v>-37.363</v>
      </c>
      <c r="Y11" s="375">
        <v>0</v>
      </c>
      <c r="Z11" s="375">
        <v>0</v>
      </c>
      <c r="AA11" s="1513">
        <v>1.8</v>
      </c>
      <c r="AB11" s="372">
        <v>1362.6651935483869</v>
      </c>
      <c r="AC11" s="375">
        <v>111.42171317764335</v>
      </c>
      <c r="AD11" s="375">
        <v>16.416</v>
      </c>
      <c r="AE11" s="375">
        <v>25.604635416666667</v>
      </c>
      <c r="AF11" s="375">
        <v>-9.1886354166666671</v>
      </c>
      <c r="AG11" s="375">
        <v>0</v>
      </c>
      <c r="AH11" s="372">
        <v>1344.4182027009222</v>
      </c>
      <c r="AI11" s="1513">
        <v>-18.246990847464758</v>
      </c>
      <c r="AJ11" s="398">
        <v>0.65705118532042661</v>
      </c>
      <c r="AK11" s="375">
        <v>-1.4085944946648397</v>
      </c>
    </row>
    <row r="12" spans="1:37" ht="15" customHeight="1" x14ac:dyDescent="0.2">
      <c r="A12" s="86"/>
      <c r="B12" s="2672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224.70043608335288</v>
      </c>
      <c r="N12" s="375">
        <v>2.1044360833528799</v>
      </c>
      <c r="O12" s="372">
        <v>224.70043608335288</v>
      </c>
      <c r="P12" s="375">
        <v>2.1044360833528799</v>
      </c>
      <c r="Q12" s="375">
        <v>0</v>
      </c>
      <c r="R12" s="375">
        <v>0</v>
      </c>
      <c r="S12" s="87"/>
      <c r="T12" s="2672">
        <v>11</v>
      </c>
      <c r="U12" s="375">
        <v>-1.7277475712989485</v>
      </c>
      <c r="V12" s="375">
        <v>-1.7277475712989485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224.70043608335288</v>
      </c>
      <c r="AI12" s="1513">
        <v>0.40443608335289127</v>
      </c>
      <c r="AJ12" s="376">
        <v>-48.715768578995863</v>
      </c>
      <c r="AK12" s="375">
        <v>-1.7277475712989485</v>
      </c>
    </row>
    <row r="13" spans="1:37" ht="15" customHeight="1" x14ac:dyDescent="0.2">
      <c r="A13" s="86"/>
      <c r="B13" s="2672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1.3548387096774601</v>
      </c>
      <c r="I13" s="375">
        <v>0</v>
      </c>
      <c r="J13" s="375">
        <v>0</v>
      </c>
      <c r="K13" s="375">
        <v>0.19983796296296</v>
      </c>
      <c r="L13" s="372">
        <v>393.96932332735958</v>
      </c>
      <c r="M13" s="372">
        <v>394.65387451267998</v>
      </c>
      <c r="N13" s="375">
        <v>0.6845511853204016</v>
      </c>
      <c r="O13" s="372">
        <v>394.65387451267998</v>
      </c>
      <c r="P13" s="375">
        <v>0.6845511853204016</v>
      </c>
      <c r="Q13" s="375">
        <v>0</v>
      </c>
      <c r="R13" s="375">
        <v>0</v>
      </c>
      <c r="S13" s="87"/>
      <c r="T13" s="2673">
        <v>13</v>
      </c>
      <c r="U13" s="375">
        <v>-10.103561909009954</v>
      </c>
      <c r="V13" s="375">
        <v>-10.103561909009954</v>
      </c>
      <c r="W13" s="375">
        <v>0</v>
      </c>
      <c r="X13" s="375">
        <v>2.7500000000000302E-2</v>
      </c>
      <c r="Y13" s="375">
        <v>0</v>
      </c>
      <c r="Z13" s="375">
        <v>0</v>
      </c>
      <c r="AA13" s="1513">
        <v>0</v>
      </c>
      <c r="AB13" s="372">
        <v>394.19666129032254</v>
      </c>
      <c r="AC13" s="375">
        <v>32.833068610613296</v>
      </c>
      <c r="AD13" s="375">
        <v>4.4409999999999998</v>
      </c>
      <c r="AE13" s="375">
        <v>0.19983796296296</v>
      </c>
      <c r="AF13" s="375">
        <v>4.2411620370370402</v>
      </c>
      <c r="AG13" s="375">
        <v>0</v>
      </c>
      <c r="AH13" s="372">
        <v>394.65387451267998</v>
      </c>
      <c r="AI13" s="1513">
        <v>0.45721322235743855</v>
      </c>
      <c r="AJ13" s="376">
        <v>1.9018788680000256</v>
      </c>
      <c r="AK13" s="375">
        <v>-10.103561909009954</v>
      </c>
    </row>
    <row r="14" spans="1:37" ht="15" customHeight="1" thickBot="1" x14ac:dyDescent="0.25">
      <c r="A14" s="86"/>
      <c r="B14" s="2669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0.67741935483873006</v>
      </c>
      <c r="I14" s="90">
        <v>0</v>
      </c>
      <c r="J14" s="90">
        <v>0</v>
      </c>
      <c r="K14" s="90">
        <v>0</v>
      </c>
      <c r="L14" s="399">
        <v>202.71558064516128</v>
      </c>
      <c r="M14" s="399">
        <v>204.01740461269799</v>
      </c>
      <c r="N14" s="90">
        <v>1.3018239675367056</v>
      </c>
      <c r="O14" s="399">
        <v>204.01740461269799</v>
      </c>
      <c r="P14" s="90">
        <v>1.3018239675367056</v>
      </c>
      <c r="Q14" s="90">
        <v>0</v>
      </c>
      <c r="R14" s="90">
        <v>823.37171520873085</v>
      </c>
      <c r="S14" s="87"/>
      <c r="T14" s="2670">
        <v>15</v>
      </c>
      <c r="U14" s="90">
        <v>0.25917806822292278</v>
      </c>
      <c r="V14" s="90">
        <v>0.25917806822292278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202.88528064516129</v>
      </c>
      <c r="AC14" s="90">
        <v>16.907106720430107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204.01740461269799</v>
      </c>
      <c r="AI14" s="90">
        <v>1.1321239675366996</v>
      </c>
      <c r="AJ14" s="191">
        <v>1.3319126466801947</v>
      </c>
      <c r="AK14" s="90">
        <v>0.25917806822292278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-23.967999999999996</v>
      </c>
      <c r="F15" s="275">
        <v>0</v>
      </c>
      <c r="G15" s="275">
        <v>0</v>
      </c>
      <c r="H15" s="275">
        <v>20.525806451612908</v>
      </c>
      <c r="I15" s="275">
        <v>0</v>
      </c>
      <c r="J15" s="275">
        <v>0</v>
      </c>
      <c r="K15" s="275">
        <v>26.382587962962958</v>
      </c>
      <c r="L15" s="93">
        <v>3465.1236055854247</v>
      </c>
      <c r="M15" s="93">
        <v>3381.0464870064284</v>
      </c>
      <c r="N15" s="275">
        <v>-84.077118578995993</v>
      </c>
      <c r="O15" s="93">
        <v>3381.0464870064284</v>
      </c>
      <c r="P15" s="275">
        <v>-84.077118578996306</v>
      </c>
      <c r="Q15" s="275">
        <v>3531.53</v>
      </c>
      <c r="R15" s="275">
        <v>-150.48351299357205</v>
      </c>
      <c r="S15" s="87"/>
      <c r="T15" s="96" t="s">
        <v>40</v>
      </c>
      <c r="U15" s="275">
        <v>-52.617802531124681</v>
      </c>
      <c r="V15" s="275">
        <v>-52.617802531124681</v>
      </c>
      <c r="W15" s="275">
        <v>0</v>
      </c>
      <c r="X15" s="275">
        <v>-37.861349999999995</v>
      </c>
      <c r="Y15" s="275">
        <v>0</v>
      </c>
      <c r="Z15" s="275">
        <v>0</v>
      </c>
      <c r="AA15" s="275">
        <v>2.5</v>
      </c>
      <c r="AB15" s="93">
        <v>3456.1448435483867</v>
      </c>
      <c r="AC15" s="275">
        <v>285.8135212987853</v>
      </c>
      <c r="AD15" s="275">
        <v>29.300999999999998</v>
      </c>
      <c r="AE15" s="275">
        <v>26.382587962962958</v>
      </c>
      <c r="AF15" s="275">
        <v>2.9184120370370401</v>
      </c>
      <c r="AG15" s="275">
        <v>0</v>
      </c>
      <c r="AH15" s="93">
        <v>3381.0464870064284</v>
      </c>
      <c r="AI15" s="275">
        <v>-75.09835654195831</v>
      </c>
      <c r="AJ15" s="98">
        <v>1.3173964266426026</v>
      </c>
      <c r="AK15" s="275">
        <v>-52.617802531124198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105.47337886800003</v>
      </c>
      <c r="N16" s="276">
        <v>0.297378868000024</v>
      </c>
      <c r="O16" s="99">
        <v>105.47337886800003</v>
      </c>
      <c r="P16" s="276">
        <v>0.297378868000024</v>
      </c>
      <c r="Q16" s="276">
        <v>0</v>
      </c>
      <c r="R16" s="276">
        <v>0</v>
      </c>
      <c r="S16" s="87"/>
      <c r="T16" s="101">
        <v>1</v>
      </c>
      <c r="U16" s="276">
        <v>7.4457522290344968E-2</v>
      </c>
      <c r="V16" s="276">
        <v>7.4457522290344968E-2</v>
      </c>
      <c r="W16" s="276">
        <v>0</v>
      </c>
      <c r="X16" s="276">
        <v>-1.6045000000000029</v>
      </c>
      <c r="Y16" s="276">
        <v>0</v>
      </c>
      <c r="Z16" s="276">
        <v>0</v>
      </c>
      <c r="AA16" s="276">
        <v>0</v>
      </c>
      <c r="AB16" s="99">
        <v>103.5715</v>
      </c>
      <c r="AC16" s="276">
        <v>8.630958333333334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105.47337886800003</v>
      </c>
      <c r="AI16" s="276">
        <v>1.9018788680000256</v>
      </c>
      <c r="AJ16" s="102">
        <v>3.6290518189188674</v>
      </c>
      <c r="AK16" s="276">
        <v>7.4457522290344968E-2</v>
      </c>
    </row>
    <row r="17" spans="1:37" ht="15" customHeight="1" x14ac:dyDescent="0.2">
      <c r="A17" s="86"/>
      <c r="B17" s="267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83.331912646680195</v>
      </c>
      <c r="N17" s="375">
        <v>1.3319126466801947</v>
      </c>
      <c r="O17" s="377">
        <v>83.331912646680195</v>
      </c>
      <c r="P17" s="375">
        <v>1.3319126466801947</v>
      </c>
      <c r="Q17" s="375">
        <v>748.87699999999995</v>
      </c>
      <c r="R17" s="375">
        <v>-3.1724060730915653</v>
      </c>
      <c r="S17" s="87"/>
      <c r="T17" s="740">
        <v>2</v>
      </c>
      <c r="U17" s="375">
        <v>0.23463886355348507</v>
      </c>
      <c r="V17" s="375">
        <v>0.23463886355348507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83.331912646680195</v>
      </c>
      <c r="AI17" s="1513">
        <v>1.3319126466801947</v>
      </c>
      <c r="AJ17" s="376">
        <v>34.307990894410068</v>
      </c>
      <c r="AK17" s="375">
        <v>0.23463886355348507</v>
      </c>
    </row>
    <row r="18" spans="1:37" ht="15" customHeight="1" x14ac:dyDescent="0.2">
      <c r="A18" s="86"/>
      <c r="B18" s="2672" t="s">
        <v>43</v>
      </c>
      <c r="C18" s="374">
        <v>3</v>
      </c>
      <c r="D18" s="374">
        <v>180</v>
      </c>
      <c r="E18" s="375">
        <v>-3.6340000000000003</v>
      </c>
      <c r="F18" s="375">
        <v>17</v>
      </c>
      <c r="G18" s="375">
        <v>0</v>
      </c>
      <c r="H18" s="375">
        <v>6.3</v>
      </c>
      <c r="I18" s="375">
        <v>0</v>
      </c>
      <c r="J18" s="375">
        <v>0</v>
      </c>
      <c r="K18" s="375">
        <v>0.89370601851852005</v>
      </c>
      <c r="L18" s="372">
        <v>186.17229398148146</v>
      </c>
      <c r="M18" s="372">
        <v>173.65119040812405</v>
      </c>
      <c r="N18" s="375">
        <v>-12.521103573357408</v>
      </c>
      <c r="O18" s="372">
        <v>173.65119040812405</v>
      </c>
      <c r="P18" s="375">
        <v>-12.521103573357408</v>
      </c>
      <c r="Q18" s="375">
        <v>0</v>
      </c>
      <c r="R18" s="375">
        <v>0</v>
      </c>
      <c r="S18" s="87"/>
      <c r="T18" s="378">
        <v>3</v>
      </c>
      <c r="U18" s="375">
        <v>-3.1407445533135956</v>
      </c>
      <c r="V18" s="375">
        <v>-3.1407445533135956</v>
      </c>
      <c r="W18" s="375">
        <v>0</v>
      </c>
      <c r="X18" s="375">
        <v>-13.838499999999998</v>
      </c>
      <c r="Y18" s="375">
        <v>17</v>
      </c>
      <c r="Z18" s="375">
        <v>0</v>
      </c>
      <c r="AA18" s="1513">
        <v>0</v>
      </c>
      <c r="AB18" s="372">
        <v>173.22749999999996</v>
      </c>
      <c r="AC18" s="375">
        <v>14.361149498456788</v>
      </c>
      <c r="AD18" s="375">
        <v>1.9930000000000001</v>
      </c>
      <c r="AE18" s="375">
        <v>0.89370601851852005</v>
      </c>
      <c r="AF18" s="375">
        <v>1.0992939814814799</v>
      </c>
      <c r="AG18" s="375">
        <v>0</v>
      </c>
      <c r="AH18" s="372">
        <v>173.65119040812405</v>
      </c>
      <c r="AI18" s="1513">
        <v>0.42369040812408798</v>
      </c>
      <c r="AJ18" s="376">
        <v>4.0276393436066371</v>
      </c>
      <c r="AK18" s="375">
        <v>-3.1407445533135956</v>
      </c>
    </row>
    <row r="19" spans="1:37" ht="15" customHeight="1" x14ac:dyDescent="0.2">
      <c r="A19" s="86"/>
      <c r="B19" s="2672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6.3</v>
      </c>
      <c r="I19" s="375">
        <v>0</v>
      </c>
      <c r="J19" s="375">
        <v>0</v>
      </c>
      <c r="K19" s="375">
        <v>5.1999398148148099</v>
      </c>
      <c r="L19" s="377">
        <v>383.31906018518521</v>
      </c>
      <c r="M19" s="377">
        <v>383.24811200410409</v>
      </c>
      <c r="N19" s="375">
        <v>-7.094818108112122E-2</v>
      </c>
      <c r="O19" s="377">
        <v>383.24811200410409</v>
      </c>
      <c r="P19" s="375">
        <v>-7.094818108112122E-2</v>
      </c>
      <c r="Q19" s="375">
        <v>0</v>
      </c>
      <c r="R19" s="375">
        <v>0</v>
      </c>
      <c r="S19" s="87"/>
      <c r="T19" s="378" t="s">
        <v>44</v>
      </c>
      <c r="U19" s="375">
        <v>0.21597503797863737</v>
      </c>
      <c r="V19" s="375">
        <v>0.21597503797863737</v>
      </c>
      <c r="W19" s="375">
        <v>0</v>
      </c>
      <c r="X19" s="375">
        <v>-3.7</v>
      </c>
      <c r="Y19" s="375">
        <v>0</v>
      </c>
      <c r="Z19" s="375">
        <v>0</v>
      </c>
      <c r="AA19" s="1513">
        <v>0</v>
      </c>
      <c r="AB19" s="377">
        <v>384.81900000000002</v>
      </c>
      <c r="AC19" s="375">
        <v>31.634921682098767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383.24811200410409</v>
      </c>
      <c r="AI19" s="1513">
        <v>-1.5708879958959301</v>
      </c>
      <c r="AJ19" s="376">
        <v>5.4353345314918329</v>
      </c>
      <c r="AK19" s="375">
        <v>0.21597503797863737</v>
      </c>
    </row>
    <row r="20" spans="1:37" ht="15" customHeight="1" x14ac:dyDescent="0.2">
      <c r="A20" s="86"/>
      <c r="B20" s="2672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67.2</v>
      </c>
      <c r="I20" s="375">
        <v>0</v>
      </c>
      <c r="J20" s="375">
        <v>0</v>
      </c>
      <c r="K20" s="375">
        <v>3.5122800925925901</v>
      </c>
      <c r="L20" s="372">
        <v>1341.4437199074073</v>
      </c>
      <c r="M20" s="372">
        <v>1275.9182608018173</v>
      </c>
      <c r="N20" s="375">
        <v>-65.525459105590016</v>
      </c>
      <c r="O20" s="372">
        <v>1275.9182608018173</v>
      </c>
      <c r="P20" s="375">
        <v>-65.525459105590016</v>
      </c>
      <c r="Q20" s="375">
        <v>1378.9849999999999</v>
      </c>
      <c r="R20" s="375">
        <v>-103.06673919818263</v>
      </c>
      <c r="S20" s="449"/>
      <c r="T20" s="400" t="s">
        <v>46</v>
      </c>
      <c r="U20" s="375">
        <v>7.4171205985662709</v>
      </c>
      <c r="V20" s="375">
        <v>7.4171205985662709</v>
      </c>
      <c r="W20" s="375">
        <v>0</v>
      </c>
      <c r="X20" s="375">
        <v>-82.133450000000011</v>
      </c>
      <c r="Y20" s="375">
        <v>0</v>
      </c>
      <c r="Z20" s="375">
        <v>0</v>
      </c>
      <c r="AA20" s="1513">
        <v>-17.7</v>
      </c>
      <c r="AB20" s="372">
        <v>1245.1225499999998</v>
      </c>
      <c r="AC20" s="375">
        <v>103.46752249228393</v>
      </c>
      <c r="AD20" s="375">
        <v>7.89</v>
      </c>
      <c r="AE20" s="375">
        <v>3.5122800925925901</v>
      </c>
      <c r="AF20" s="375">
        <v>4.3777199074074096</v>
      </c>
      <c r="AG20" s="375">
        <v>0</v>
      </c>
      <c r="AH20" s="372">
        <v>1275.9182608018173</v>
      </c>
      <c r="AI20" s="1513">
        <v>30.795710801817449</v>
      </c>
      <c r="AJ20" s="376">
        <v>-9.1600068622831827</v>
      </c>
      <c r="AK20" s="375">
        <v>7.4171205985662709</v>
      </c>
    </row>
    <row r="21" spans="1:37" ht="15" customHeight="1" x14ac:dyDescent="0.2">
      <c r="A21" s="86"/>
      <c r="B21" s="2672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0.21</v>
      </c>
      <c r="I21" s="375">
        <v>0</v>
      </c>
      <c r="J21" s="375">
        <v>0</v>
      </c>
      <c r="K21" s="375">
        <v>2.09829166666667</v>
      </c>
      <c r="L21" s="377">
        <v>149.2067083333333</v>
      </c>
      <c r="M21" s="377">
        <v>151.03434767693994</v>
      </c>
      <c r="N21" s="375">
        <v>1.8276393436066485</v>
      </c>
      <c r="O21" s="377">
        <v>151.03434767693994</v>
      </c>
      <c r="P21" s="375">
        <v>1.8276393436066485</v>
      </c>
      <c r="Q21" s="375">
        <v>249.68700000000001</v>
      </c>
      <c r="R21" s="375">
        <v>-7.8563409397163753</v>
      </c>
      <c r="S21" s="87"/>
      <c r="T21" s="740">
        <v>4</v>
      </c>
      <c r="U21" s="375">
        <v>3.0716059478990019</v>
      </c>
      <c r="V21" s="375">
        <v>3.0716059478990019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149.10499999999999</v>
      </c>
      <c r="AC21" s="375">
        <v>12.250559027777776</v>
      </c>
      <c r="AD21" s="375">
        <v>0.13500000000000001</v>
      </c>
      <c r="AE21" s="375">
        <v>2.09829166666667</v>
      </c>
      <c r="AF21" s="375">
        <v>-1.96329166666667</v>
      </c>
      <c r="AG21" s="375">
        <v>0</v>
      </c>
      <c r="AH21" s="377">
        <v>151.03434767693994</v>
      </c>
      <c r="AI21" s="1513">
        <v>1.9293476769399547</v>
      </c>
      <c r="AJ21" s="376">
        <v>42.488230654651758</v>
      </c>
      <c r="AK21" s="375">
        <v>3.0716059478990019</v>
      </c>
    </row>
    <row r="22" spans="1:37" ht="15" customHeight="1" x14ac:dyDescent="0.2">
      <c r="A22" s="86"/>
      <c r="B22" s="267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0.21</v>
      </c>
      <c r="I22" s="375">
        <v>0</v>
      </c>
      <c r="J22" s="375">
        <v>0</v>
      </c>
      <c r="K22" s="375">
        <v>12.429023148148151</v>
      </c>
      <c r="L22" s="372">
        <v>85.360976851851859</v>
      </c>
      <c r="M22" s="372">
        <v>90.796311383343692</v>
      </c>
      <c r="N22" s="375">
        <v>5.4353345314918329</v>
      </c>
      <c r="O22" s="372">
        <v>90.796311383343692</v>
      </c>
      <c r="P22" s="375">
        <v>5.4353345314918329</v>
      </c>
      <c r="Q22" s="375">
        <v>0</v>
      </c>
      <c r="R22" s="375">
        <v>0</v>
      </c>
      <c r="S22" s="87"/>
      <c r="T22" s="378">
        <v>6</v>
      </c>
      <c r="U22" s="375">
        <v>-10.016406070176316</v>
      </c>
      <c r="V22" s="375">
        <v>-10.016406070176316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97.79</v>
      </c>
      <c r="AC22" s="375">
        <v>7.1134147376543213</v>
      </c>
      <c r="AD22" s="375">
        <v>0.106</v>
      </c>
      <c r="AE22" s="445">
        <v>12.429023148148151</v>
      </c>
      <c r="AF22" s="375">
        <v>-12.323023148148151</v>
      </c>
      <c r="AG22" s="375">
        <v>0</v>
      </c>
      <c r="AH22" s="372">
        <v>90.796311383343692</v>
      </c>
      <c r="AI22" s="1513">
        <v>-6.9936886166563141</v>
      </c>
      <c r="AJ22" s="376">
        <v>-16.194564844682645</v>
      </c>
      <c r="AK22" s="375">
        <v>-10.016406070176316</v>
      </c>
    </row>
    <row r="23" spans="1:37" ht="15" customHeight="1" x14ac:dyDescent="0.2">
      <c r="A23" s="86"/>
      <c r="B23" s="267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5.04</v>
      </c>
      <c r="I23" s="375">
        <v>0</v>
      </c>
      <c r="J23" s="375">
        <v>0</v>
      </c>
      <c r="K23" s="375">
        <v>0</v>
      </c>
      <c r="L23" s="377">
        <v>98.96</v>
      </c>
      <c r="M23" s="377">
        <v>89.799993137716811</v>
      </c>
      <c r="N23" s="375">
        <v>-9.1600068622831827</v>
      </c>
      <c r="O23" s="377">
        <v>89.799993137716811</v>
      </c>
      <c r="P23" s="375">
        <v>-9.1600068622831827</v>
      </c>
      <c r="Q23" s="375">
        <v>101.343</v>
      </c>
      <c r="R23" s="375">
        <v>-11.543006862283193</v>
      </c>
      <c r="S23" s="87"/>
      <c r="T23" s="378" t="s">
        <v>50</v>
      </c>
      <c r="U23" s="375">
        <v>-5.9697591382478805</v>
      </c>
      <c r="V23" s="375">
        <v>-5.9697591382478805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98.96</v>
      </c>
      <c r="AC23" s="375">
        <v>8.2466666666666661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89.799993137716811</v>
      </c>
      <c r="AI23" s="1513">
        <v>-9.1600068622831827</v>
      </c>
      <c r="AJ23" s="376">
        <v>0</v>
      </c>
      <c r="AK23" s="375">
        <v>-5.9697591382478805</v>
      </c>
    </row>
    <row r="24" spans="1:37" ht="15" customHeight="1" thickBot="1" x14ac:dyDescent="0.3">
      <c r="A24" s="86"/>
      <c r="B24" s="267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0.63</v>
      </c>
      <c r="I24" s="90">
        <v>0</v>
      </c>
      <c r="J24" s="90">
        <v>0</v>
      </c>
      <c r="K24" s="90">
        <v>0</v>
      </c>
      <c r="L24" s="372">
        <v>296.37</v>
      </c>
      <c r="M24" s="372">
        <v>285.41572118773638</v>
      </c>
      <c r="N24" s="90">
        <v>-10.954278812263624</v>
      </c>
      <c r="O24" s="372">
        <v>285.41572118773638</v>
      </c>
      <c r="P24" s="90">
        <v>-10.954278812263624</v>
      </c>
      <c r="Q24" s="90">
        <v>291.99400000000003</v>
      </c>
      <c r="R24" s="90">
        <v>-6.5782788122636475</v>
      </c>
      <c r="S24" s="103"/>
      <c r="T24" s="740" t="s">
        <v>52</v>
      </c>
      <c r="U24" s="90">
        <v>-4.057778261581916</v>
      </c>
      <c r="V24" s="90">
        <v>-4.057778261581916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296.37</v>
      </c>
      <c r="AC24" s="90">
        <v>24.697500000000002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285.41572118773638</v>
      </c>
      <c r="AI24" s="90">
        <v>-10.954278812263624</v>
      </c>
      <c r="AJ24" s="376">
        <v>22.796280305006803</v>
      </c>
      <c r="AK24" s="90">
        <v>-4.057778261581916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17</v>
      </c>
      <c r="G25" s="275">
        <v>0</v>
      </c>
      <c r="H25" s="275">
        <v>85.889999999999986</v>
      </c>
      <c r="I25" s="275">
        <v>0</v>
      </c>
      <c r="J25" s="275">
        <v>0</v>
      </c>
      <c r="K25" s="275">
        <v>24.133240740740739</v>
      </c>
      <c r="L25" s="93">
        <v>2728.008759259259</v>
      </c>
      <c r="M25" s="93">
        <v>2638.6692281144624</v>
      </c>
      <c r="N25" s="275">
        <v>-89.339531144796638</v>
      </c>
      <c r="O25" s="93">
        <v>2638.6692281144624</v>
      </c>
      <c r="P25" s="275">
        <v>-89.339531144796638</v>
      </c>
      <c r="Q25" s="275">
        <v>2770.886</v>
      </c>
      <c r="R25" s="275">
        <v>-132.21677188553758</v>
      </c>
      <c r="T25" s="92" t="s">
        <v>47</v>
      </c>
      <c r="U25" s="275">
        <v>-12.170890053032053</v>
      </c>
      <c r="V25" s="275">
        <v>-12.170890053032053</v>
      </c>
      <c r="W25" s="275">
        <v>0</v>
      </c>
      <c r="X25" s="275">
        <v>-103.47645000000001</v>
      </c>
      <c r="Y25" s="275">
        <v>17</v>
      </c>
      <c r="Z25" s="275">
        <v>0</v>
      </c>
      <c r="AA25" s="275">
        <v>-17.7</v>
      </c>
      <c r="AB25" s="93">
        <v>2630.9655499999994</v>
      </c>
      <c r="AC25" s="275">
        <v>217.23602577160491</v>
      </c>
      <c r="AD25" s="275">
        <v>15.708</v>
      </c>
      <c r="AE25" s="275">
        <v>24.133240740740739</v>
      </c>
      <c r="AF25" s="275">
        <v>-8.4252407407407386</v>
      </c>
      <c r="AG25" s="275">
        <v>0</v>
      </c>
      <c r="AH25" s="93">
        <v>2638.6692281144624</v>
      </c>
      <c r="AI25" s="275">
        <v>7.7036781144629458</v>
      </c>
      <c r="AJ25" s="98">
        <v>15.496936412481659</v>
      </c>
      <c r="AK25" s="275">
        <v>-12.170890053032053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17</v>
      </c>
      <c r="G26" s="90">
        <v>0</v>
      </c>
      <c r="H26" s="90">
        <v>12.6</v>
      </c>
      <c r="I26" s="90">
        <v>0</v>
      </c>
      <c r="J26" s="90">
        <v>0</v>
      </c>
      <c r="K26" s="90">
        <v>6.0936458333333299</v>
      </c>
      <c r="L26" s="270">
        <v>756.66735416666666</v>
      </c>
      <c r="M26" s="270">
        <v>745.70459392690839</v>
      </c>
      <c r="N26" s="90">
        <v>-10.962760239758268</v>
      </c>
      <c r="O26" s="270">
        <v>745.70459392690839</v>
      </c>
      <c r="P26" s="90">
        <v>-10.962760239758268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-19.143000000000001</v>
      </c>
      <c r="Y26" s="90">
        <v>17</v>
      </c>
      <c r="Z26" s="90">
        <v>0</v>
      </c>
      <c r="AA26" s="90">
        <v>0</v>
      </c>
      <c r="AB26" s="270">
        <v>1988.7405499999998</v>
      </c>
      <c r="AC26" s="90">
        <v>61.460362847222228</v>
      </c>
      <c r="AD26" s="90">
        <v>6.2910000000000004</v>
      </c>
      <c r="AE26" s="90">
        <v>6.0936458333333299</v>
      </c>
      <c r="AF26" s="90">
        <v>0.19735416666667049</v>
      </c>
      <c r="AG26" s="90">
        <v>0</v>
      </c>
      <c r="AH26" s="270">
        <v>745.70459392690839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2.063999999999993</v>
      </c>
      <c r="F27" s="90">
        <v>17</v>
      </c>
      <c r="G27" s="90">
        <v>0</v>
      </c>
      <c r="H27" s="90">
        <v>106.41580645161289</v>
      </c>
      <c r="I27" s="90">
        <v>0</v>
      </c>
      <c r="J27" s="90">
        <v>0</v>
      </c>
      <c r="K27" s="90">
        <v>50.515828703703697</v>
      </c>
      <c r="L27" s="270">
        <v>6193.1323648446833</v>
      </c>
      <c r="M27" s="270">
        <v>6019.7157151208903</v>
      </c>
      <c r="N27" s="90">
        <v>-173.41664972379294</v>
      </c>
      <c r="O27" s="270">
        <v>6020.4</v>
      </c>
      <c r="P27" s="90">
        <v>-172.73236484468362</v>
      </c>
      <c r="Q27" s="90"/>
      <c r="R27" s="90"/>
      <c r="T27" s="272"/>
      <c r="U27" s="90">
        <v>-64.788692584156706</v>
      </c>
      <c r="V27" s="90">
        <v>-64.600000000000364</v>
      </c>
      <c r="W27" s="90">
        <v>0</v>
      </c>
      <c r="X27" s="90">
        <v>-141.33780000000002</v>
      </c>
      <c r="Y27" s="90">
        <v>17</v>
      </c>
      <c r="Z27" s="90">
        <v>0</v>
      </c>
      <c r="AA27" s="90">
        <v>-15.2</v>
      </c>
      <c r="AB27" s="270">
        <v>6087.1103935483861</v>
      </c>
      <c r="AC27" s="90">
        <v>503.04954707039019</v>
      </c>
      <c r="AD27" s="90">
        <v>45.009</v>
      </c>
      <c r="AE27" s="90">
        <v>50.515828703703697</v>
      </c>
      <c r="AF27" s="90">
        <v>-5.5068287037036967</v>
      </c>
      <c r="AG27" s="90">
        <v>0</v>
      </c>
      <c r="AH27" s="270">
        <v>6020.4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-8.8719999999999999</v>
      </c>
      <c r="F29" s="90">
        <v>300</v>
      </c>
      <c r="G29" s="90">
        <v>0</v>
      </c>
      <c r="H29" s="90">
        <v>31.5</v>
      </c>
      <c r="I29" s="90">
        <v>0</v>
      </c>
      <c r="J29" s="90">
        <v>0</v>
      </c>
      <c r="K29" s="90">
        <v>1.1093043981481501</v>
      </c>
      <c r="L29" s="270">
        <v>1248.518695601852</v>
      </c>
      <c r="M29" s="270">
        <v>939.06692428428744</v>
      </c>
      <c r="N29" s="90">
        <v>-309.45177131756452</v>
      </c>
      <c r="O29" s="270">
        <v>979.50912590685869</v>
      </c>
      <c r="P29" s="90">
        <v>-269.00956969499327</v>
      </c>
      <c r="Q29" s="90"/>
      <c r="R29" s="90"/>
      <c r="T29" s="272"/>
      <c r="U29" s="90">
        <v>31.02365898256312</v>
      </c>
      <c r="V29" s="90">
        <v>4.1631933535763892</v>
      </c>
      <c r="W29" s="90">
        <v>0</v>
      </c>
      <c r="X29" s="90">
        <v>-15.205850000000011</v>
      </c>
      <c r="Y29" s="90">
        <v>0</v>
      </c>
      <c r="Z29" s="90">
        <v>0</v>
      </c>
      <c r="AA29" s="90">
        <v>3.4</v>
      </c>
      <c r="AB29" s="270">
        <v>957.82215000000008</v>
      </c>
      <c r="AC29" s="90">
        <v>79.726070466820985</v>
      </c>
      <c r="AD29" s="90">
        <v>39.524999999999999</v>
      </c>
      <c r="AE29" s="90">
        <v>1.1093043981481501</v>
      </c>
      <c r="AF29" s="90">
        <v>38.415695601851851</v>
      </c>
      <c r="AG29" s="90">
        <v>0</v>
      </c>
      <c r="AH29" s="270">
        <v>979.50912590685869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-8.8719999999999999</v>
      </c>
      <c r="F30" s="276">
        <v>300</v>
      </c>
      <c r="G30" s="276">
        <v>0</v>
      </c>
      <c r="H30" s="276">
        <v>31.5</v>
      </c>
      <c r="I30" s="276">
        <v>0</v>
      </c>
      <c r="J30" s="276">
        <v>0</v>
      </c>
      <c r="K30" s="276">
        <v>1.1093043981481501</v>
      </c>
      <c r="L30" s="99">
        <v>1248.518695601852</v>
      </c>
      <c r="M30" s="99">
        <v>939.06692428428744</v>
      </c>
      <c r="N30" s="276">
        <v>-309.45177131756452</v>
      </c>
      <c r="O30" s="99">
        <v>979.50912590685869</v>
      </c>
      <c r="P30" s="276">
        <v>-269.00956969499327</v>
      </c>
      <c r="Q30" s="276">
        <v>0</v>
      </c>
      <c r="R30" s="276">
        <v>0</v>
      </c>
      <c r="T30" s="100">
        <v>2</v>
      </c>
      <c r="U30" s="276">
        <v>31.02365898256312</v>
      </c>
      <c r="V30" s="276">
        <v>4.1631933535763892</v>
      </c>
      <c r="W30" s="276">
        <v>0</v>
      </c>
      <c r="X30" s="276">
        <v>-15.205850000000011</v>
      </c>
      <c r="Y30" s="276">
        <v>0</v>
      </c>
      <c r="Z30" s="276">
        <v>0</v>
      </c>
      <c r="AA30" s="276">
        <v>3.4</v>
      </c>
      <c r="AB30" s="99">
        <v>957.82215000000008</v>
      </c>
      <c r="AC30" s="276">
        <v>79.726070466820985</v>
      </c>
      <c r="AD30" s="276">
        <v>39.524999999999999</v>
      </c>
      <c r="AE30" s="276">
        <v>1.1093043981481501</v>
      </c>
      <c r="AF30" s="276">
        <v>38.415695601851851</v>
      </c>
      <c r="AG30" s="276">
        <v>0</v>
      </c>
      <c r="AH30" s="99">
        <v>979.50912590685869</v>
      </c>
      <c r="AI30" s="276">
        <v>21.686975906858606</v>
      </c>
      <c r="AJ30" s="276">
        <v>1.7545344608729465</v>
      </c>
      <c r="AK30" s="276">
        <v>4.1631933535763892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31.5</v>
      </c>
      <c r="I31" s="375">
        <v>0</v>
      </c>
      <c r="J31" s="375">
        <v>0</v>
      </c>
      <c r="K31" s="375">
        <v>10.29548032407407</v>
      </c>
      <c r="L31" s="99">
        <v>1353.422519675926</v>
      </c>
      <c r="M31" s="99">
        <v>1273.2718446092165</v>
      </c>
      <c r="N31" s="375">
        <v>-80.150675066709482</v>
      </c>
      <c r="O31" s="99">
        <v>1328.1070382768833</v>
      </c>
      <c r="P31" s="375">
        <v>-25.31548139904271</v>
      </c>
      <c r="Q31" s="375">
        <v>2392.002</v>
      </c>
      <c r="R31" s="375">
        <v>-84.385835816257895</v>
      </c>
      <c r="S31" s="103"/>
      <c r="T31" s="740">
        <v>3</v>
      </c>
      <c r="U31" s="375">
        <v>4.0892051044975233</v>
      </c>
      <c r="V31" s="375">
        <v>-35.145322497842699</v>
      </c>
      <c r="W31" s="375">
        <v>0</v>
      </c>
      <c r="X31" s="375">
        <v>-6.6477499999999985</v>
      </c>
      <c r="Y31" s="375">
        <v>0</v>
      </c>
      <c r="Z31" s="375">
        <v>0</v>
      </c>
      <c r="AA31" s="1513">
        <v>4.0999999999999996</v>
      </c>
      <c r="AB31" s="99">
        <v>1361.1702499999999</v>
      </c>
      <c r="AC31" s="375">
        <v>112.57289747299382</v>
      </c>
      <c r="AD31" s="375">
        <v>11.132</v>
      </c>
      <c r="AE31" s="375">
        <v>10.29548032407407</v>
      </c>
      <c r="AF31" s="375">
        <v>0.83651967592592946</v>
      </c>
      <c r="AG31" s="375">
        <v>0</v>
      </c>
      <c r="AH31" s="99">
        <v>1328.1070382768833</v>
      </c>
      <c r="AI31" s="1513">
        <v>-33.063211723116638</v>
      </c>
      <c r="AJ31" s="375">
        <v>2.8548905964271398E-2</v>
      </c>
      <c r="AK31" s="375">
        <v>-35.145322497842699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4.2</v>
      </c>
      <c r="I32" s="375">
        <v>0</v>
      </c>
      <c r="J32" s="375">
        <v>0</v>
      </c>
      <c r="K32" s="375">
        <v>4.7668020833333298</v>
      </c>
      <c r="L32" s="99">
        <v>362.65519791666668</v>
      </c>
      <c r="M32" s="99">
        <v>364.95208432914836</v>
      </c>
      <c r="N32" s="375">
        <v>2.2968864124816832</v>
      </c>
      <c r="O32" s="99">
        <v>364.95208432914836</v>
      </c>
      <c r="P32" s="375">
        <v>2.2968864124816832</v>
      </c>
      <c r="Q32" s="375">
        <v>0</v>
      </c>
      <c r="R32" s="375">
        <v>0</v>
      </c>
      <c r="S32" s="103"/>
      <c r="T32" s="101">
        <v>1</v>
      </c>
      <c r="U32" s="375">
        <v>21.710680900276827</v>
      </c>
      <c r="V32" s="375">
        <v>21.710680900276827</v>
      </c>
      <c r="W32" s="375">
        <v>0</v>
      </c>
      <c r="X32" s="375">
        <v>-19.800049999999999</v>
      </c>
      <c r="Y32" s="375">
        <v>0</v>
      </c>
      <c r="Z32" s="375">
        <v>0</v>
      </c>
      <c r="AA32" s="1513">
        <v>6.6</v>
      </c>
      <c r="AB32" s="99">
        <v>354.22195000000005</v>
      </c>
      <c r="AC32" s="375">
        <v>29.121262326388891</v>
      </c>
      <c r="AD32" s="375">
        <v>9.6219999999999999</v>
      </c>
      <c r="AE32" s="375">
        <v>4.7668020833333298</v>
      </c>
      <c r="AF32" s="375">
        <v>4.8551979166666701</v>
      </c>
      <c r="AG32" s="375">
        <v>0</v>
      </c>
      <c r="AH32" s="99">
        <v>364.95208432914836</v>
      </c>
      <c r="AI32" s="1513">
        <v>10.730134329148314</v>
      </c>
      <c r="AJ32" s="375">
        <v>0</v>
      </c>
      <c r="AK32" s="375">
        <v>21.710680900276827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31.29</v>
      </c>
      <c r="I33" s="90">
        <v>0</v>
      </c>
      <c r="J33" s="90">
        <v>0</v>
      </c>
      <c r="K33" s="90">
        <v>12.8475625</v>
      </c>
      <c r="L33" s="99">
        <v>1303.9284375</v>
      </c>
      <c r="M33" s="99">
        <v>1326.4317514871095</v>
      </c>
      <c r="N33" s="90">
        <v>22.50331398710955</v>
      </c>
      <c r="O33" s="99">
        <v>1326.4317514871095</v>
      </c>
      <c r="P33" s="90">
        <v>22.50331398710955</v>
      </c>
      <c r="Q33" s="90">
        <v>1733.9680000000001</v>
      </c>
      <c r="R33" s="90">
        <v>-42.584164183742132</v>
      </c>
      <c r="S33" s="103"/>
      <c r="T33" s="740">
        <v>2</v>
      </c>
      <c r="U33" s="90">
        <v>-12.728551756010802</v>
      </c>
      <c r="V33" s="90">
        <v>-12.728551756010802</v>
      </c>
      <c r="W33" s="90">
        <v>0</v>
      </c>
      <c r="X33" s="90">
        <v>40.079699999999995</v>
      </c>
      <c r="Y33" s="90">
        <v>0</v>
      </c>
      <c r="Z33" s="90">
        <v>0</v>
      </c>
      <c r="AA33" s="90">
        <v>0</v>
      </c>
      <c r="AB33" s="99">
        <v>1336.8557000000001</v>
      </c>
      <c r="AC33" s="90">
        <v>110.33401145833334</v>
      </c>
      <c r="AD33" s="90">
        <v>22.709</v>
      </c>
      <c r="AE33" s="90">
        <v>12.8475625</v>
      </c>
      <c r="AF33" s="90">
        <v>9.8614374999999992</v>
      </c>
      <c r="AG33" s="90">
        <v>0</v>
      </c>
      <c r="AH33" s="99">
        <v>1326.4317514871095</v>
      </c>
      <c r="AI33" s="90">
        <v>-10.423948512890547</v>
      </c>
      <c r="AJ33" s="90">
        <v>0</v>
      </c>
      <c r="AK33" s="90">
        <v>-12.728551756010802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-23.966000000000008</v>
      </c>
      <c r="F34" s="275">
        <v>300</v>
      </c>
      <c r="G34" s="275">
        <v>0</v>
      </c>
      <c r="H34" s="275">
        <v>98.490000000000009</v>
      </c>
      <c r="I34" s="275">
        <v>0</v>
      </c>
      <c r="J34" s="275">
        <v>0</v>
      </c>
      <c r="K34" s="275">
        <v>29.019149305555551</v>
      </c>
      <c r="L34" s="93">
        <v>4268.5248506944445</v>
      </c>
      <c r="M34" s="93">
        <v>3903.722604709762</v>
      </c>
      <c r="N34" s="275">
        <v>-364.80224598468249</v>
      </c>
      <c r="O34" s="93">
        <v>3999</v>
      </c>
      <c r="P34" s="275">
        <v>-269.52485069444447</v>
      </c>
      <c r="Q34" s="275">
        <v>4125.97</v>
      </c>
      <c r="R34" s="275">
        <v>-126.97000000000025</v>
      </c>
      <c r="S34" s="449"/>
      <c r="T34" s="96" t="s">
        <v>54</v>
      </c>
      <c r="U34" s="275">
        <v>44.094993231326953</v>
      </c>
      <c r="V34" s="275">
        <v>-22</v>
      </c>
      <c r="W34" s="275">
        <v>0</v>
      </c>
      <c r="X34" s="275">
        <v>-1.5739500000000106</v>
      </c>
      <c r="Y34" s="275">
        <v>0</v>
      </c>
      <c r="Z34" s="275">
        <v>0</v>
      </c>
      <c r="AA34" s="275">
        <v>14.1</v>
      </c>
      <c r="AB34" s="93">
        <v>4010.0700500000003</v>
      </c>
      <c r="AC34" s="275">
        <v>331.75424172453705</v>
      </c>
      <c r="AD34" s="275">
        <v>82.988</v>
      </c>
      <c r="AE34" s="275">
        <v>29.019149305555551</v>
      </c>
      <c r="AF34" s="275">
        <v>53.968850694444448</v>
      </c>
      <c r="AG34" s="275">
        <v>0</v>
      </c>
      <c r="AH34" s="93">
        <v>3999</v>
      </c>
      <c r="AI34" s="275">
        <v>-11.070050000000265</v>
      </c>
      <c r="AJ34" s="275">
        <v>0</v>
      </c>
      <c r="AK34" s="275">
        <v>-22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10461.657215539128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-1.0999999999999996</v>
      </c>
      <c r="AB35" s="99">
        <v>10097.180443548386</v>
      </c>
      <c r="AC35" s="118"/>
      <c r="AD35" s="118"/>
      <c r="AE35" s="118"/>
      <c r="AF35" s="118"/>
      <c r="AG35" s="118">
        <v>0</v>
      </c>
      <c r="AH35" s="99">
        <v>10019.4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-21.902000000000015</v>
      </c>
      <c r="F36" s="108">
        <v>317</v>
      </c>
      <c r="G36" s="108">
        <v>0</v>
      </c>
      <c r="H36" s="108">
        <v>204.9058064516129</v>
      </c>
      <c r="I36" s="108">
        <v>0</v>
      </c>
      <c r="J36" s="442">
        <v>0</v>
      </c>
      <c r="K36" s="108">
        <v>79.534978009259248</v>
      </c>
      <c r="L36" s="108">
        <v>10461.657215539128</v>
      </c>
      <c r="M36" s="108">
        <v>9923.4383198306532</v>
      </c>
      <c r="N36" s="108">
        <v>-538.21889570847452</v>
      </c>
      <c r="O36" s="108">
        <v>10209.932959150312</v>
      </c>
      <c r="P36" s="108">
        <v>-251.72425638881577</v>
      </c>
      <c r="Q36" s="108">
        <v>10428.386</v>
      </c>
      <c r="R36" s="108">
        <v>-218.45304084968848</v>
      </c>
      <c r="S36" s="109"/>
      <c r="T36" s="105" t="s">
        <v>286</v>
      </c>
      <c r="U36" s="108">
        <v>-20.693699352829782</v>
      </c>
      <c r="V36" s="108">
        <v>-86.600000000000364</v>
      </c>
      <c r="W36" s="108">
        <v>0</v>
      </c>
      <c r="X36" s="108">
        <v>-142.91175000000004</v>
      </c>
      <c r="Y36" s="108">
        <v>17</v>
      </c>
      <c r="Z36" s="108">
        <v>0</v>
      </c>
      <c r="AA36" s="108">
        <v>-1.0999999999999996</v>
      </c>
      <c r="AB36" s="106">
        <v>10097.180443548386</v>
      </c>
      <c r="AC36" s="108">
        <v>834.80378879492719</v>
      </c>
      <c r="AD36" s="108">
        <v>127.997</v>
      </c>
      <c r="AE36" s="108">
        <v>79.534978009259248</v>
      </c>
      <c r="AF36" s="108">
        <v>48.462021990740752</v>
      </c>
      <c r="AG36" s="108">
        <v>0</v>
      </c>
      <c r="AH36" s="108">
        <v>10019.4</v>
      </c>
      <c r="AI36" s="108">
        <v>-77.780443548386756</v>
      </c>
      <c r="AJ36" s="110" t="s">
        <v>320</v>
      </c>
      <c r="AK36" s="108">
        <v>-86.600000000000364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71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2.1</v>
      </c>
      <c r="I39" s="276">
        <v>0</v>
      </c>
      <c r="J39" s="276">
        <v>0</v>
      </c>
      <c r="K39" s="276">
        <v>0</v>
      </c>
      <c r="L39" s="266">
        <v>273.428</v>
      </c>
      <c r="M39" s="266">
        <v>244.2299739165</v>
      </c>
      <c r="N39" s="276">
        <v>-29.198026083499997</v>
      </c>
      <c r="O39" s="266">
        <v>244.2299739165</v>
      </c>
      <c r="P39" s="276">
        <v>-29.198026083499997</v>
      </c>
      <c r="Q39" s="276">
        <v>0</v>
      </c>
      <c r="R39" s="276"/>
      <c r="S39" s="116"/>
      <c r="T39" s="266">
        <v>1</v>
      </c>
      <c r="U39" s="276">
        <v>-22.427026083499982</v>
      </c>
      <c r="V39" s="276">
        <v>-22.427026083499982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243.52800000000002</v>
      </c>
      <c r="AC39" s="276">
        <v>20.294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244.2299739165</v>
      </c>
      <c r="AI39" s="276">
        <v>0.70197391649998053</v>
      </c>
      <c r="AJ39" s="276">
        <v>0.70197391649998053</v>
      </c>
      <c r="AK39" s="276">
        <v>-22.427026083499982</v>
      </c>
    </row>
    <row r="40" spans="1:37" ht="15" customHeight="1" x14ac:dyDescent="0.2">
      <c r="A40" s="86"/>
      <c r="B40" s="2672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2.1</v>
      </c>
      <c r="I40" s="375">
        <v>0</v>
      </c>
      <c r="J40" s="375">
        <v>0</v>
      </c>
      <c r="K40" s="375">
        <v>0</v>
      </c>
      <c r="L40" s="374">
        <v>410.93099999999998</v>
      </c>
      <c r="M40" s="374">
        <v>412.15138809900003</v>
      </c>
      <c r="N40" s="375">
        <v>1.2203880990000471</v>
      </c>
      <c r="O40" s="374">
        <v>412.15138809900003</v>
      </c>
      <c r="P40" s="375">
        <v>1.2203880990000471</v>
      </c>
      <c r="Q40" s="375">
        <v>0</v>
      </c>
      <c r="R40" s="375"/>
      <c r="S40" s="116"/>
      <c r="T40" s="374">
        <v>3</v>
      </c>
      <c r="U40" s="375">
        <v>-4.3156119009999543</v>
      </c>
      <c r="V40" s="375">
        <v>-4.3156119009999543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410.93099999999998</v>
      </c>
      <c r="AC40" s="375">
        <v>34.244250000000001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412.15138809900003</v>
      </c>
      <c r="AI40" s="375">
        <v>1.2203880990000471</v>
      </c>
      <c r="AJ40" s="375">
        <v>1.2203880990000471</v>
      </c>
      <c r="AK40" s="375">
        <v>-4.3156119009999543</v>
      </c>
    </row>
    <row r="41" spans="1:37" ht="15" customHeight="1" x14ac:dyDescent="0.2">
      <c r="A41" s="86"/>
      <c r="B41" s="2672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178.01157000000001</v>
      </c>
      <c r="N41" s="375">
        <v>2.0265699999999924</v>
      </c>
      <c r="O41" s="374">
        <v>178.01157000000001</v>
      </c>
      <c r="P41" s="375">
        <v>2.0265699999999924</v>
      </c>
      <c r="Q41" s="375">
        <v>0</v>
      </c>
      <c r="R41" s="375"/>
      <c r="S41" s="116"/>
      <c r="T41" s="374">
        <v>4</v>
      </c>
      <c r="U41" s="375">
        <v>2.9985700000000008</v>
      </c>
      <c r="V41" s="375">
        <v>2.9985700000000008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178.01157000000001</v>
      </c>
      <c r="AI41" s="375">
        <v>2.0265699999999924</v>
      </c>
      <c r="AJ41" s="375">
        <v>2.0265699999999924</v>
      </c>
      <c r="AK41" s="375">
        <v>2.9985700000000008</v>
      </c>
    </row>
    <row r="42" spans="1:37" ht="15" customHeight="1" x14ac:dyDescent="0.2">
      <c r="A42" s="86"/>
      <c r="B42" s="2672" t="s">
        <v>74</v>
      </c>
      <c r="C42" s="374"/>
      <c r="D42" s="374">
        <v>2575</v>
      </c>
      <c r="E42" s="375">
        <v>-49.662000000000006</v>
      </c>
      <c r="F42" s="375">
        <v>0</v>
      </c>
      <c r="G42" s="375">
        <v>0</v>
      </c>
      <c r="H42" s="375">
        <v>138.81</v>
      </c>
      <c r="I42" s="375">
        <v>0</v>
      </c>
      <c r="J42" s="375">
        <v>0</v>
      </c>
      <c r="K42" s="375">
        <v>25.665961805555554</v>
      </c>
      <c r="L42" s="374">
        <v>2360.8620381944447</v>
      </c>
      <c r="M42" s="374">
        <v>2292.3467895680001</v>
      </c>
      <c r="N42" s="375">
        <v>-68.515248626444645</v>
      </c>
      <c r="O42" s="374">
        <v>2292.3467895680001</v>
      </c>
      <c r="P42" s="375">
        <v>-68.515248626444645</v>
      </c>
      <c r="Q42" s="375">
        <v>0</v>
      </c>
      <c r="R42" s="375"/>
      <c r="S42" s="116"/>
      <c r="T42" s="374" t="s">
        <v>95</v>
      </c>
      <c r="U42" s="375">
        <v>-55.650210431999767</v>
      </c>
      <c r="V42" s="375">
        <v>-55.650210431999767</v>
      </c>
      <c r="W42" s="375">
        <v>0</v>
      </c>
      <c r="X42" s="375">
        <v>-100.7</v>
      </c>
      <c r="Y42" s="375">
        <v>0</v>
      </c>
      <c r="Z42" s="375">
        <v>0</v>
      </c>
      <c r="AA42" s="375">
        <v>-9</v>
      </c>
      <c r="AB42" s="374">
        <v>2276.8280000000004</v>
      </c>
      <c r="AC42" s="375">
        <v>189.7356666666667</v>
      </c>
      <c r="AD42" s="375">
        <v>9.6059999999999999</v>
      </c>
      <c r="AE42" s="375">
        <v>25.665961805555554</v>
      </c>
      <c r="AF42" s="375">
        <v>-16.059961805555552</v>
      </c>
      <c r="AG42" s="375">
        <v>0</v>
      </c>
      <c r="AH42" s="374">
        <v>2292.3467895680001</v>
      </c>
      <c r="AI42" s="375">
        <v>15.518789567999647</v>
      </c>
      <c r="AJ42" s="375">
        <v>15.518789567999647</v>
      </c>
      <c r="AK42" s="375">
        <v>-55.650210431999767</v>
      </c>
    </row>
    <row r="43" spans="1:37" ht="15" customHeight="1" x14ac:dyDescent="0.2">
      <c r="A43" s="86"/>
      <c r="B43" s="267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0.21</v>
      </c>
      <c r="I43" s="375">
        <v>0</v>
      </c>
      <c r="J43" s="375">
        <v>0</v>
      </c>
      <c r="K43" s="375">
        <v>0</v>
      </c>
      <c r="L43" s="374">
        <v>204.84099999999998</v>
      </c>
      <c r="M43" s="374">
        <v>204.83005067220324</v>
      </c>
      <c r="N43" s="375">
        <v>-1.0949327796737407E-2</v>
      </c>
      <c r="O43" s="374">
        <v>204.83005067220324</v>
      </c>
      <c r="P43" s="375">
        <v>-1.0949327796737407E-2</v>
      </c>
      <c r="Q43" s="375">
        <v>0</v>
      </c>
      <c r="R43" s="375"/>
      <c r="S43" s="116"/>
      <c r="T43" s="374" t="s">
        <v>96</v>
      </c>
      <c r="U43" s="375">
        <v>-0.1749493277967531</v>
      </c>
      <c r="V43" s="375">
        <v>-0.1749493277967531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204.84099999999998</v>
      </c>
      <c r="AC43" s="375">
        <v>17.070083333333333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204.83005067220324</v>
      </c>
      <c r="AI43" s="375">
        <v>-1.0949327796737407E-2</v>
      </c>
      <c r="AJ43" s="375">
        <v>-1.0949327796737407E-2</v>
      </c>
      <c r="AK43" s="375">
        <v>-0.1749493277967531</v>
      </c>
    </row>
    <row r="44" spans="1:37" ht="15" customHeight="1" x14ac:dyDescent="0.2">
      <c r="A44" s="86"/>
      <c r="B44" s="267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4.2</v>
      </c>
      <c r="I44" s="375">
        <v>0</v>
      </c>
      <c r="J44" s="375">
        <v>0</v>
      </c>
      <c r="K44" s="375">
        <v>0.41045370370370365</v>
      </c>
      <c r="L44" s="374">
        <v>712.3895462962962</v>
      </c>
      <c r="M44" s="374">
        <v>689.80749993660004</v>
      </c>
      <c r="N44" s="375">
        <v>-22.582046359696164</v>
      </c>
      <c r="O44" s="374">
        <v>689.80749993660004</v>
      </c>
      <c r="P44" s="375">
        <v>-22.582046359696164</v>
      </c>
      <c r="Q44" s="375">
        <v>0</v>
      </c>
      <c r="R44" s="375"/>
      <c r="S44" s="116"/>
      <c r="T44" s="374" t="s">
        <v>97</v>
      </c>
      <c r="U44" s="375">
        <v>-5.9355000634000135</v>
      </c>
      <c r="V44" s="375">
        <v>-5.9355000634000135</v>
      </c>
      <c r="W44" s="375">
        <v>0</v>
      </c>
      <c r="X44" s="375">
        <v>-5</v>
      </c>
      <c r="Y44" s="375">
        <v>0</v>
      </c>
      <c r="Z44" s="375">
        <v>0</v>
      </c>
      <c r="AA44" s="375">
        <v>0</v>
      </c>
      <c r="AB44" s="374">
        <v>707.8</v>
      </c>
      <c r="AC44" s="375">
        <v>58.983333333333327</v>
      </c>
      <c r="AD44" s="375">
        <v>0.28699999999999998</v>
      </c>
      <c r="AE44" s="375">
        <v>0.41045370370370365</v>
      </c>
      <c r="AF44" s="375">
        <v>-0.12345370370370368</v>
      </c>
      <c r="AG44" s="375">
        <v>0</v>
      </c>
      <c r="AH44" s="374">
        <v>689.80749993660004</v>
      </c>
      <c r="AI44" s="375">
        <v>-17.992500063399916</v>
      </c>
      <c r="AJ44" s="375">
        <v>-17.992500063399916</v>
      </c>
      <c r="AK44" s="375">
        <v>-5.9355000634000135</v>
      </c>
    </row>
    <row r="45" spans="1:37" ht="15" hidden="1" customHeight="1" x14ac:dyDescent="0.2">
      <c r="A45" s="86"/>
      <c r="B45" s="267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7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7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59.396029757999997</v>
      </c>
      <c r="N47" s="375">
        <v>-15.603970242000003</v>
      </c>
      <c r="O47" s="374">
        <v>59.396029757999997</v>
      </c>
      <c r="P47" s="375">
        <v>-15.603970242000003</v>
      </c>
      <c r="Q47" s="375">
        <v>0</v>
      </c>
      <c r="R47" s="375"/>
      <c r="S47" s="87"/>
      <c r="T47" s="374" t="s">
        <v>98</v>
      </c>
      <c r="U47" s="375">
        <v>3.0370297579999956</v>
      </c>
      <c r="V47" s="375">
        <v>3.0370297579999956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59.396029757999997</v>
      </c>
      <c r="AI47" s="375">
        <v>-15.603970242000003</v>
      </c>
      <c r="AJ47" s="401">
        <v>-6.0435891964345956E-2</v>
      </c>
      <c r="AK47" s="375">
        <v>3.0370297579999956</v>
      </c>
    </row>
    <row r="48" spans="1:37" ht="15" customHeight="1" x14ac:dyDescent="0.2">
      <c r="A48" s="86"/>
      <c r="B48" s="2672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7.56</v>
      </c>
      <c r="I48" s="375">
        <v>0</v>
      </c>
      <c r="J48" s="375">
        <v>0</v>
      </c>
      <c r="K48" s="375">
        <v>0.22705555555555554</v>
      </c>
      <c r="L48" s="374">
        <v>407.34494444444442</v>
      </c>
      <c r="M48" s="374">
        <v>407.61156410803568</v>
      </c>
      <c r="N48" s="375">
        <v>0.26661966359125699</v>
      </c>
      <c r="O48" s="374">
        <v>407.61156410803568</v>
      </c>
      <c r="P48" s="375">
        <v>0.26661966359125699</v>
      </c>
      <c r="Q48" s="375">
        <v>0</v>
      </c>
      <c r="R48" s="375"/>
      <c r="S48" s="87"/>
      <c r="T48" s="374" t="s">
        <v>99</v>
      </c>
      <c r="U48" s="375">
        <v>-0.5514358919643314</v>
      </c>
      <c r="V48" s="375">
        <v>-0.5514358919643314</v>
      </c>
      <c r="W48" s="375">
        <v>0</v>
      </c>
      <c r="X48" s="375">
        <v>0.1</v>
      </c>
      <c r="Y48" s="375">
        <v>0</v>
      </c>
      <c r="Z48" s="375">
        <v>0</v>
      </c>
      <c r="AA48" s="375">
        <v>0</v>
      </c>
      <c r="AB48" s="374">
        <v>407.67200000000003</v>
      </c>
      <c r="AC48" s="375">
        <v>33.972666666666669</v>
      </c>
      <c r="AD48" s="375">
        <v>0.78</v>
      </c>
      <c r="AE48" s="375">
        <v>0.22705555555555554</v>
      </c>
      <c r="AF48" s="375">
        <v>0.55294444444444446</v>
      </c>
      <c r="AG48" s="375">
        <v>0</v>
      </c>
      <c r="AH48" s="374">
        <v>407.61156410803568</v>
      </c>
      <c r="AI48" s="375">
        <v>-6.0435891964345956E-2</v>
      </c>
      <c r="AJ48" s="401">
        <v>-8.6508087129204796</v>
      </c>
      <c r="AK48" s="375">
        <v>-0.5514358919643314</v>
      </c>
    </row>
    <row r="49" spans="1:37" ht="15" customHeight="1" thickBot="1" x14ac:dyDescent="0.25">
      <c r="A49" s="86"/>
      <c r="B49" s="2669" t="s">
        <v>80</v>
      </c>
      <c r="C49" s="89"/>
      <c r="D49" s="89">
        <v>1180</v>
      </c>
      <c r="E49" s="90">
        <v>24.827000000000002</v>
      </c>
      <c r="F49" s="90">
        <v>0</v>
      </c>
      <c r="G49" s="90">
        <v>0</v>
      </c>
      <c r="H49" s="90">
        <v>21</v>
      </c>
      <c r="I49" s="90">
        <v>0</v>
      </c>
      <c r="J49" s="90">
        <v>0</v>
      </c>
      <c r="K49" s="90">
        <v>0</v>
      </c>
      <c r="L49" s="89">
        <v>1183.827</v>
      </c>
      <c r="M49" s="89">
        <v>1165.3761912870796</v>
      </c>
      <c r="N49" s="90">
        <v>-18.450808712920434</v>
      </c>
      <c r="O49" s="89">
        <v>1165.3761912870796</v>
      </c>
      <c r="P49" s="90">
        <v>-18.450808712920434</v>
      </c>
      <c r="Q49" s="90">
        <v>0</v>
      </c>
      <c r="R49" s="90"/>
      <c r="S49" s="87"/>
      <c r="T49" s="89" t="s">
        <v>100</v>
      </c>
      <c r="U49" s="90">
        <v>-2.626808712920365</v>
      </c>
      <c r="V49" s="90">
        <v>-2.626808712920365</v>
      </c>
      <c r="W49" s="90">
        <v>0</v>
      </c>
      <c r="X49" s="90">
        <v>-9.8000000000000007</v>
      </c>
      <c r="Y49" s="90">
        <v>0</v>
      </c>
      <c r="Z49" s="90">
        <v>0</v>
      </c>
      <c r="AA49" s="90">
        <v>0</v>
      </c>
      <c r="AB49" s="89">
        <v>1174.027</v>
      </c>
      <c r="AC49" s="90">
        <v>97.835583333333332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1165.3761912870796</v>
      </c>
      <c r="AI49" s="90">
        <v>-8.6508087129204796</v>
      </c>
      <c r="AJ49" s="192">
        <v>-22.850942654581814</v>
      </c>
      <c r="AK49" s="90">
        <v>-2.626808712920365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-33.108000000000004</v>
      </c>
      <c r="F50" s="98">
        <v>0</v>
      </c>
      <c r="G50" s="98">
        <v>0</v>
      </c>
      <c r="H50" s="98">
        <v>175.98</v>
      </c>
      <c r="I50" s="98">
        <v>0</v>
      </c>
      <c r="J50" s="98">
        <v>0</v>
      </c>
      <c r="K50" s="98">
        <v>26.303471064814811</v>
      </c>
      <c r="L50" s="94">
        <v>5804.6085289351849</v>
      </c>
      <c r="M50" s="94">
        <v>5653.7610573454185</v>
      </c>
      <c r="N50" s="98">
        <v>-150.84747158976668</v>
      </c>
      <c r="O50" s="94">
        <v>5653.7610573454185</v>
      </c>
      <c r="P50" s="98">
        <v>-150.84747158976643</v>
      </c>
      <c r="Q50" s="98">
        <v>6046.7419999999993</v>
      </c>
      <c r="R50" s="98">
        <v>-392.98094265458076</v>
      </c>
      <c r="S50" s="449"/>
      <c r="T50" s="96" t="s">
        <v>77</v>
      </c>
      <c r="U50" s="98">
        <v>-85.645942654581631</v>
      </c>
      <c r="V50" s="98">
        <v>-85.645942654581631</v>
      </c>
      <c r="W50" s="98">
        <v>0</v>
      </c>
      <c r="X50" s="98">
        <v>-128.30000000000001</v>
      </c>
      <c r="Y50" s="98">
        <v>0</v>
      </c>
      <c r="Z50" s="98">
        <v>0</v>
      </c>
      <c r="AA50" s="98">
        <v>-26</v>
      </c>
      <c r="AB50" s="94">
        <v>5676.612000000001</v>
      </c>
      <c r="AC50" s="98">
        <v>473.05100000000004</v>
      </c>
      <c r="AD50" s="98">
        <v>21.744</v>
      </c>
      <c r="AE50" s="98">
        <v>26.303471064814811</v>
      </c>
      <c r="AF50" s="98">
        <v>-4.5594710648148116</v>
      </c>
      <c r="AG50" s="98">
        <v>0</v>
      </c>
      <c r="AH50" s="94">
        <v>5653.7610573454185</v>
      </c>
      <c r="AI50" s="98">
        <v>-22.850942654582468</v>
      </c>
      <c r="AJ50" s="95">
        <v>17.624000000000024</v>
      </c>
      <c r="AK50" s="98">
        <v>-85.645942654581631</v>
      </c>
    </row>
    <row r="51" spans="1:37" ht="15" customHeight="1" x14ac:dyDescent="0.2">
      <c r="A51" s="86"/>
      <c r="B51" s="2671" t="s">
        <v>82</v>
      </c>
      <c r="C51" s="266">
        <v>1</v>
      </c>
      <c r="D51" s="266">
        <v>1998</v>
      </c>
      <c r="E51" s="288">
        <v>-1.8930000000000007</v>
      </c>
      <c r="F51" s="288">
        <v>24.5</v>
      </c>
      <c r="G51" s="288">
        <v>0</v>
      </c>
      <c r="H51" s="288">
        <v>57.120000000000005</v>
      </c>
      <c r="I51" s="288">
        <v>0</v>
      </c>
      <c r="J51" s="288">
        <v>0</v>
      </c>
      <c r="K51" s="288">
        <v>27.961670138888888</v>
      </c>
      <c r="L51" s="263">
        <v>1935.5253298611112</v>
      </c>
      <c r="M51" s="263">
        <v>2120.4365886243136</v>
      </c>
      <c r="N51" s="288">
        <v>184.91125876320234</v>
      </c>
      <c r="O51" s="263">
        <v>2109.0050000000001</v>
      </c>
      <c r="P51" s="288">
        <v>173.47967013888888</v>
      </c>
      <c r="Q51" s="288">
        <v>0</v>
      </c>
      <c r="R51" s="288"/>
      <c r="S51" s="87"/>
      <c r="T51" s="266">
        <v>1</v>
      </c>
      <c r="U51" s="288">
        <v>64.639070298804654</v>
      </c>
      <c r="V51" s="288">
        <v>65.323000000000093</v>
      </c>
      <c r="W51" s="288">
        <v>0</v>
      </c>
      <c r="X51" s="288">
        <v>-12.2</v>
      </c>
      <c r="Y51" s="288">
        <v>24.5</v>
      </c>
      <c r="Z51" s="288">
        <v>0</v>
      </c>
      <c r="AA51" s="288">
        <v>-30</v>
      </c>
      <c r="AB51" s="263">
        <v>1793.287</v>
      </c>
      <c r="AC51" s="288">
        <v>149.44058333333334</v>
      </c>
      <c r="AD51" s="288">
        <v>6.4160000000000004</v>
      </c>
      <c r="AE51" s="288">
        <v>27.961670138888888</v>
      </c>
      <c r="AF51" s="288">
        <v>-21.545670138888887</v>
      </c>
      <c r="AG51" s="288">
        <v>0</v>
      </c>
      <c r="AH51" s="263">
        <v>1810.9110000000001</v>
      </c>
      <c r="AI51" s="289">
        <v>17.624000000000024</v>
      </c>
      <c r="AJ51" s="289">
        <v>0</v>
      </c>
      <c r="AK51" s="289">
        <v>61.33400000000006</v>
      </c>
    </row>
    <row r="52" spans="1:37" ht="15" customHeight="1" x14ac:dyDescent="0.2">
      <c r="A52" s="86"/>
      <c r="B52" s="2672" t="s">
        <v>82</v>
      </c>
      <c r="C52" s="374">
        <v>2</v>
      </c>
      <c r="D52" s="374">
        <v>1086</v>
      </c>
      <c r="E52" s="401">
        <v>7.5080000000000027</v>
      </c>
      <c r="F52" s="401">
        <v>8.6</v>
      </c>
      <c r="G52" s="401">
        <v>0</v>
      </c>
      <c r="H52" s="401">
        <v>57.120000000000005</v>
      </c>
      <c r="I52" s="401">
        <v>0</v>
      </c>
      <c r="J52" s="401">
        <v>0</v>
      </c>
      <c r="K52" s="401">
        <v>30.743449074074075</v>
      </c>
      <c r="L52" s="392">
        <v>1014.2445509259258</v>
      </c>
      <c r="M52" s="392">
        <v>1217.3515516111104</v>
      </c>
      <c r="N52" s="401">
        <v>203.10700068518463</v>
      </c>
      <c r="O52" s="392">
        <v>1210.874</v>
      </c>
      <c r="P52" s="401">
        <v>196.62944907407427</v>
      </c>
      <c r="Q52" s="401">
        <v>0</v>
      </c>
      <c r="R52" s="401"/>
      <c r="S52" s="87"/>
      <c r="T52" s="374">
        <v>2</v>
      </c>
      <c r="U52" s="401">
        <v>-10.772564526363112</v>
      </c>
      <c r="V52" s="401">
        <v>-10.096000000000004</v>
      </c>
      <c r="W52" s="401">
        <v>0</v>
      </c>
      <c r="X52" s="401">
        <v>0.4</v>
      </c>
      <c r="Y52" s="401">
        <v>8.6</v>
      </c>
      <c r="Z52" s="401">
        <v>0</v>
      </c>
      <c r="AA52" s="401">
        <v>9</v>
      </c>
      <c r="AB52" s="392">
        <v>923.38799999999992</v>
      </c>
      <c r="AC52" s="401">
        <v>76.948999999999998</v>
      </c>
      <c r="AD52" s="401">
        <v>10.241</v>
      </c>
      <c r="AE52" s="401">
        <v>30.743449074074075</v>
      </c>
      <c r="AF52" s="401">
        <v>-20.502449074074075</v>
      </c>
      <c r="AG52" s="401">
        <v>0</v>
      </c>
      <c r="AH52" s="392">
        <v>962.11</v>
      </c>
      <c r="AI52" s="398">
        <v>38.722000000000094</v>
      </c>
      <c r="AJ52" s="398">
        <v>-32.458000000000197</v>
      </c>
      <c r="AK52" s="398">
        <v>-11.354000000000042</v>
      </c>
    </row>
    <row r="53" spans="1:37" ht="15" customHeight="1" x14ac:dyDescent="0.2">
      <c r="A53" s="86"/>
      <c r="B53" s="2672" t="s">
        <v>82</v>
      </c>
      <c r="C53" s="374">
        <v>3</v>
      </c>
      <c r="D53" s="374">
        <v>1748</v>
      </c>
      <c r="E53" s="401">
        <v>-49.661000000000001</v>
      </c>
      <c r="F53" s="401">
        <v>0</v>
      </c>
      <c r="G53" s="401">
        <v>0</v>
      </c>
      <c r="H53" s="401">
        <v>57.120000000000005</v>
      </c>
      <c r="I53" s="401">
        <v>0</v>
      </c>
      <c r="J53" s="401">
        <v>0</v>
      </c>
      <c r="K53" s="401">
        <v>9.2075775462962959</v>
      </c>
      <c r="L53" s="392">
        <v>1632.0114224537037</v>
      </c>
      <c r="M53" s="392">
        <v>1609.3267064381739</v>
      </c>
      <c r="N53" s="401">
        <v>-22.68471601552983</v>
      </c>
      <c r="O53" s="392">
        <v>1600.7739999999999</v>
      </c>
      <c r="P53" s="401">
        <v>-31.237422453703857</v>
      </c>
      <c r="Q53" s="401">
        <v>0</v>
      </c>
      <c r="R53" s="401"/>
      <c r="S53" s="87"/>
      <c r="T53" s="374">
        <v>3</v>
      </c>
      <c r="U53" s="401">
        <v>-66.71780994703613</v>
      </c>
      <c r="V53" s="401">
        <v>-65.508000000000038</v>
      </c>
      <c r="W53" s="401">
        <v>0</v>
      </c>
      <c r="X53" s="401">
        <v>76.400000000000006</v>
      </c>
      <c r="Y53" s="401">
        <v>0</v>
      </c>
      <c r="Z53" s="401">
        <v>0</v>
      </c>
      <c r="AA53" s="401">
        <v>15</v>
      </c>
      <c r="AB53" s="392">
        <v>1604.6190000000001</v>
      </c>
      <c r="AC53" s="401">
        <v>133.71825000000001</v>
      </c>
      <c r="AD53" s="401">
        <v>6.9509999999999996</v>
      </c>
      <c r="AE53" s="401">
        <v>9.2075775462962959</v>
      </c>
      <c r="AF53" s="401">
        <v>-2.2565775462962963</v>
      </c>
      <c r="AG53" s="401">
        <v>0</v>
      </c>
      <c r="AH53" s="392">
        <v>1577.8630000000001</v>
      </c>
      <c r="AI53" s="398">
        <v>-26.756000000000085</v>
      </c>
      <c r="AJ53" s="398">
        <v>38.722000000000094</v>
      </c>
      <c r="AK53" s="398">
        <v>-41.832999999999856</v>
      </c>
    </row>
    <row r="54" spans="1:37" ht="15" customHeight="1" x14ac:dyDescent="0.2">
      <c r="A54" s="86"/>
      <c r="B54" s="2672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57.75</v>
      </c>
      <c r="I54" s="401">
        <v>0</v>
      </c>
      <c r="J54" s="401">
        <v>0</v>
      </c>
      <c r="K54" s="401">
        <v>8.8120578703703707</v>
      </c>
      <c r="L54" s="392">
        <v>922.98094212962963</v>
      </c>
      <c r="M54" s="392">
        <v>1073.9799789732897</v>
      </c>
      <c r="N54" s="401">
        <v>150.99903684366006</v>
      </c>
      <c r="O54" s="392">
        <v>1068.2439999999999</v>
      </c>
      <c r="P54" s="401">
        <v>145.26305787037029</v>
      </c>
      <c r="Q54" s="401">
        <v>0</v>
      </c>
      <c r="R54" s="401"/>
      <c r="S54" s="87"/>
      <c r="T54" s="374">
        <v>5</v>
      </c>
      <c r="U54" s="401">
        <v>15.01385636041914</v>
      </c>
      <c r="V54" s="401">
        <v>15.445999999999913</v>
      </c>
      <c r="W54" s="401">
        <v>0</v>
      </c>
      <c r="X54" s="401">
        <v>13.3</v>
      </c>
      <c r="Y54" s="401">
        <v>0</v>
      </c>
      <c r="Z54" s="401">
        <v>0</v>
      </c>
      <c r="AA54" s="401">
        <v>5</v>
      </c>
      <c r="AB54" s="392">
        <v>822.09299999999996</v>
      </c>
      <c r="AC54" s="401">
        <v>68.507750000000001</v>
      </c>
      <c r="AD54" s="401">
        <v>2.6509999999999998</v>
      </c>
      <c r="AE54" s="401">
        <v>8.8120578703703707</v>
      </c>
      <c r="AF54" s="401">
        <v>-6.1610578703703709</v>
      </c>
      <c r="AG54" s="401">
        <v>0</v>
      </c>
      <c r="AH54" s="392">
        <v>830.39700000000005</v>
      </c>
      <c r="AI54" s="398">
        <v>8.3040000000000873</v>
      </c>
      <c r="AJ54" s="398">
        <v>-26.756000000000085</v>
      </c>
      <c r="AK54" s="398">
        <v>22.583000000000084</v>
      </c>
    </row>
    <row r="55" spans="1:37" ht="15" customHeight="1" x14ac:dyDescent="0.2">
      <c r="A55" s="86"/>
      <c r="B55" s="267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64.662000000000006</v>
      </c>
      <c r="P55" s="401">
        <v>-0.33799999999999386</v>
      </c>
      <c r="Q55" s="401">
        <v>0</v>
      </c>
      <c r="R55" s="401"/>
      <c r="S55" s="87"/>
      <c r="T55" s="374" t="s">
        <v>101</v>
      </c>
      <c r="U55" s="401">
        <v>0</v>
      </c>
      <c r="V55" s="401">
        <v>3.4000000000006025E-2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</v>
      </c>
      <c r="AI55" s="398">
        <v>-0.34000000000000341</v>
      </c>
      <c r="AJ55" s="398">
        <v>37.781999999999954</v>
      </c>
      <c r="AK55" s="398">
        <v>-5.700000000000216E-2</v>
      </c>
    </row>
    <row r="56" spans="1:37" ht="15" customHeight="1" x14ac:dyDescent="0.2">
      <c r="A56" s="86"/>
      <c r="B56" s="2672" t="s">
        <v>84</v>
      </c>
      <c r="C56" s="374"/>
      <c r="D56" s="374">
        <v>1120</v>
      </c>
      <c r="E56" s="401">
        <v>-18.308</v>
      </c>
      <c r="F56" s="401">
        <v>2.5</v>
      </c>
      <c r="G56" s="401">
        <v>0</v>
      </c>
      <c r="H56" s="401">
        <v>176.4</v>
      </c>
      <c r="I56" s="401">
        <v>0</v>
      </c>
      <c r="J56" s="401">
        <v>0</v>
      </c>
      <c r="K56" s="401">
        <v>18.8</v>
      </c>
      <c r="L56" s="392">
        <v>908.99200000000008</v>
      </c>
      <c r="M56" s="392">
        <v>965.53938474928577</v>
      </c>
      <c r="N56" s="401">
        <v>56.547384749285698</v>
      </c>
      <c r="O56" s="392">
        <v>960.40700000000004</v>
      </c>
      <c r="P56" s="401">
        <v>51.414999999999964</v>
      </c>
      <c r="Q56" s="401">
        <v>0</v>
      </c>
      <c r="R56" s="401"/>
      <c r="S56" s="87"/>
      <c r="T56" s="374" t="s">
        <v>102</v>
      </c>
      <c r="U56" s="401">
        <v>53.786020540732693</v>
      </c>
      <c r="V56" s="401">
        <v>54.035000000000082</v>
      </c>
      <c r="W56" s="401">
        <v>0</v>
      </c>
      <c r="X56" s="401">
        <v>0</v>
      </c>
      <c r="Y56" s="401">
        <v>2.4</v>
      </c>
      <c r="Z56" s="401">
        <v>0</v>
      </c>
      <c r="AA56" s="401">
        <v>0</v>
      </c>
      <c r="AB56" s="392">
        <v>927.69200000000001</v>
      </c>
      <c r="AC56" s="401">
        <v>77.307666666666663</v>
      </c>
      <c r="AD56" s="401">
        <v>6.016</v>
      </c>
      <c r="AE56" s="401">
        <v>18.8</v>
      </c>
      <c r="AF56" s="401">
        <v>-12.784000000000001</v>
      </c>
      <c r="AG56" s="401">
        <v>0</v>
      </c>
      <c r="AH56" s="392">
        <v>960.37800000000004</v>
      </c>
      <c r="AI56" s="398">
        <v>32.686000000000035</v>
      </c>
      <c r="AJ56" s="398">
        <v>0.4970000000000141</v>
      </c>
      <c r="AK56" s="398">
        <v>52.757000000000062</v>
      </c>
    </row>
    <row r="57" spans="1:37" ht="15" hidden="1" customHeight="1" thickBot="1" x14ac:dyDescent="0.25">
      <c r="A57" s="86"/>
      <c r="B57" s="267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8.3040000000000873</v>
      </c>
      <c r="AK57" s="398">
        <v>0</v>
      </c>
    </row>
    <row r="58" spans="1:37" ht="15" customHeight="1" thickBot="1" x14ac:dyDescent="0.25">
      <c r="A58" s="86"/>
      <c r="B58" s="2669" t="s">
        <v>85</v>
      </c>
      <c r="C58" s="89">
        <v>2</v>
      </c>
      <c r="D58" s="89">
        <v>995</v>
      </c>
      <c r="E58" s="192">
        <v>35.372000000000007</v>
      </c>
      <c r="F58" s="192">
        <v>330</v>
      </c>
      <c r="G58" s="192">
        <v>0</v>
      </c>
      <c r="H58" s="192">
        <v>31.5</v>
      </c>
      <c r="I58" s="192">
        <v>0</v>
      </c>
      <c r="J58" s="192">
        <v>0</v>
      </c>
      <c r="K58" s="192">
        <v>0</v>
      </c>
      <c r="L58" s="190">
        <v>1328.8720000000001</v>
      </c>
      <c r="M58" s="190">
        <v>980.44788366716034</v>
      </c>
      <c r="N58" s="192">
        <v>-348.42411633283973</v>
      </c>
      <c r="O58" s="190">
        <v>975.23699999999997</v>
      </c>
      <c r="P58" s="192">
        <v>-353.6350000000001</v>
      </c>
      <c r="Q58" s="192">
        <v>0</v>
      </c>
      <c r="R58" s="192"/>
      <c r="S58" s="87"/>
      <c r="T58" s="89">
        <v>2</v>
      </c>
      <c r="U58" s="192">
        <v>9.6544551881681855</v>
      </c>
      <c r="V58" s="192">
        <v>10.098999999999933</v>
      </c>
      <c r="W58" s="192">
        <v>0</v>
      </c>
      <c r="X58" s="192">
        <v>4.9000000000000004</v>
      </c>
      <c r="Y58" s="192">
        <v>0</v>
      </c>
      <c r="Z58" s="192">
        <v>0</v>
      </c>
      <c r="AA58" s="192">
        <v>0</v>
      </c>
      <c r="AB58" s="190">
        <v>1003.7720000000002</v>
      </c>
      <c r="AC58" s="192">
        <v>83.64766666666668</v>
      </c>
      <c r="AD58" s="192">
        <v>3.2</v>
      </c>
      <c r="AE58" s="192">
        <v>22.263125000000002</v>
      </c>
      <c r="AF58" s="192">
        <v>-19.063125000000003</v>
      </c>
      <c r="AG58" s="192">
        <v>0</v>
      </c>
      <c r="AH58" s="190">
        <v>971.31399999999996</v>
      </c>
      <c r="AI58" s="193">
        <v>-32.458000000000197</v>
      </c>
      <c r="AJ58" s="193">
        <v>-0.34000000000000341</v>
      </c>
      <c r="AK58" s="193">
        <v>-1.2340000000000373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-0.43899999999998585</v>
      </c>
      <c r="F59" s="97">
        <v>365.6</v>
      </c>
      <c r="G59" s="97">
        <v>0</v>
      </c>
      <c r="H59" s="97">
        <v>437.01</v>
      </c>
      <c r="I59" s="97">
        <v>0</v>
      </c>
      <c r="J59" s="97">
        <v>0</v>
      </c>
      <c r="K59" s="97">
        <v>95.524754629629626</v>
      </c>
      <c r="L59" s="97">
        <v>7807.6262453703712</v>
      </c>
      <c r="M59" s="97">
        <v>8032.0884614561865</v>
      </c>
      <c r="N59" s="97">
        <v>224.46221608581527</v>
      </c>
      <c r="O59" s="97">
        <v>7989.2030000000004</v>
      </c>
      <c r="P59" s="97">
        <v>181.57675462962925</v>
      </c>
      <c r="Q59" s="97">
        <v>7276.8249999999989</v>
      </c>
      <c r="R59" s="97">
        <v>712.37800000000152</v>
      </c>
      <c r="S59" s="449"/>
      <c r="T59" s="96" t="s">
        <v>81</v>
      </c>
      <c r="U59" s="97">
        <v>65.603027914726226</v>
      </c>
      <c r="V59" s="97">
        <v>69.333000000000538</v>
      </c>
      <c r="W59" s="97">
        <v>0</v>
      </c>
      <c r="X59" s="97">
        <v>82.800000000000011</v>
      </c>
      <c r="Y59" s="97">
        <v>35.5</v>
      </c>
      <c r="Z59" s="97">
        <v>0</v>
      </c>
      <c r="AA59" s="97">
        <v>-1</v>
      </c>
      <c r="AB59" s="97">
        <v>7139.8509999999997</v>
      </c>
      <c r="AC59" s="97">
        <v>594.9875833333333</v>
      </c>
      <c r="AD59" s="97">
        <v>35.497</v>
      </c>
      <c r="AE59" s="97">
        <v>117.78787962962963</v>
      </c>
      <c r="AF59" s="97">
        <v>-82.290879629629629</v>
      </c>
      <c r="AG59" s="97">
        <v>0</v>
      </c>
      <c r="AH59" s="97">
        <v>7177.6329999999998</v>
      </c>
      <c r="AI59" s="98">
        <v>37.782000000000153</v>
      </c>
      <c r="AJ59" s="95">
        <v>-0.85000000000000853</v>
      </c>
      <c r="AK59" s="98">
        <v>82.195999999999913</v>
      </c>
    </row>
    <row r="60" spans="1:37" ht="15" customHeight="1" x14ac:dyDescent="0.2">
      <c r="A60" s="86"/>
      <c r="B60" s="2672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1.05</v>
      </c>
      <c r="I60" s="401">
        <v>0</v>
      </c>
      <c r="J60" s="401">
        <v>0</v>
      </c>
      <c r="K60" s="401">
        <v>0</v>
      </c>
      <c r="L60" s="392">
        <v>157.63399999999999</v>
      </c>
      <c r="M60" s="392">
        <v>158.1306690653999</v>
      </c>
      <c r="N60" s="401">
        <v>0.49666906539991373</v>
      </c>
      <c r="O60" s="392">
        <v>166.47900000000001</v>
      </c>
      <c r="P60" s="401">
        <v>8.8450000000000273</v>
      </c>
      <c r="Q60" s="401">
        <v>0</v>
      </c>
      <c r="R60" s="401"/>
      <c r="S60" s="87"/>
      <c r="T60" s="374" t="s">
        <v>86</v>
      </c>
      <c r="U60" s="401">
        <v>-1.1762010880999014</v>
      </c>
      <c r="V60" s="401">
        <v>8.1000000000000227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157.63399999999999</v>
      </c>
      <c r="AC60" s="401">
        <v>13.136166666666666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158.131</v>
      </c>
      <c r="AI60" s="398">
        <v>0.4970000000000141</v>
      </c>
      <c r="AJ60" s="398">
        <v>0</v>
      </c>
      <c r="AK60" s="398">
        <v>0.52899999999999636</v>
      </c>
    </row>
    <row r="61" spans="1:37" ht="15" customHeight="1" x14ac:dyDescent="0.2">
      <c r="A61" s="86"/>
      <c r="B61" s="267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0.21</v>
      </c>
      <c r="I61" s="401">
        <v>0</v>
      </c>
      <c r="J61" s="401">
        <v>0</v>
      </c>
      <c r="K61" s="401">
        <v>0</v>
      </c>
      <c r="L61" s="392">
        <v>69.790000000000006</v>
      </c>
      <c r="M61" s="392">
        <v>65.309680394328012</v>
      </c>
      <c r="N61" s="401">
        <v>-4.4803196056719941</v>
      </c>
      <c r="O61" s="392">
        <v>64.962999999999994</v>
      </c>
      <c r="P61" s="401">
        <v>-4.8270000000000124</v>
      </c>
      <c r="Q61" s="401">
        <v>0</v>
      </c>
      <c r="R61" s="401"/>
      <c r="S61" s="87"/>
      <c r="T61" s="374" t="s">
        <v>103</v>
      </c>
      <c r="U61" s="401">
        <v>-5.0386026492640923</v>
      </c>
      <c r="V61" s="401">
        <v>-4.9750000000000085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69.790000000000006</v>
      </c>
      <c r="AC61" s="401">
        <v>5.8158333333333339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68.94</v>
      </c>
      <c r="AI61" s="398">
        <v>-0.85000000000000853</v>
      </c>
      <c r="AJ61" s="398">
        <v>0</v>
      </c>
      <c r="AK61" s="398">
        <v>-1.0949999999999989</v>
      </c>
    </row>
    <row r="62" spans="1:37" ht="15" customHeight="1" x14ac:dyDescent="0.2">
      <c r="A62" s="86"/>
      <c r="B62" s="267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-14.543999999999869</v>
      </c>
      <c r="AK62" s="398">
        <v>0</v>
      </c>
    </row>
    <row r="63" spans="1:37" ht="15" customHeight="1" x14ac:dyDescent="0.2">
      <c r="A63" s="86"/>
      <c r="B63" s="267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-14.896999999999863</v>
      </c>
      <c r="AK63" s="398">
        <v>0</v>
      </c>
    </row>
    <row r="64" spans="1:37" ht="15" customHeight="1" thickBot="1" x14ac:dyDescent="0.25">
      <c r="A64" s="86"/>
      <c r="B64" s="2669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231</v>
      </c>
      <c r="I64" s="192">
        <v>0</v>
      </c>
      <c r="J64" s="192">
        <v>0</v>
      </c>
      <c r="K64" s="192">
        <v>5.3087060185185182</v>
      </c>
      <c r="L64" s="190">
        <v>5957.8032939814811</v>
      </c>
      <c r="M64" s="190">
        <v>6223.8783954374994</v>
      </c>
      <c r="N64" s="192">
        <v>266.07510145601827</v>
      </c>
      <c r="O64" s="190">
        <v>6190.799</v>
      </c>
      <c r="P64" s="192">
        <v>232.99570601851883</v>
      </c>
      <c r="Q64" s="192">
        <v>0</v>
      </c>
      <c r="R64" s="192"/>
      <c r="S64" s="87"/>
      <c r="T64" s="89" t="s">
        <v>105</v>
      </c>
      <c r="U64" s="192">
        <v>17.999999999999091</v>
      </c>
      <c r="V64" s="192">
        <v>-3.7849999999998545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279</v>
      </c>
      <c r="AB64" s="190">
        <v>6998.2809999999999</v>
      </c>
      <c r="AC64" s="192">
        <v>583.19008333333329</v>
      </c>
      <c r="AD64" s="192">
        <v>5.27</v>
      </c>
      <c r="AE64" s="192">
        <v>5.3087060185185182</v>
      </c>
      <c r="AF64" s="192">
        <v>-3.8706018518518626E-2</v>
      </c>
      <c r="AG64" s="192">
        <v>-43.831000000000003</v>
      </c>
      <c r="AH64" s="190">
        <v>6983.7370000000001</v>
      </c>
      <c r="AI64" s="193">
        <v>-14.543999999999869</v>
      </c>
      <c r="AJ64" s="193">
        <v>3.4057345418275986E-2</v>
      </c>
      <c r="AK64" s="193">
        <v>14.042000000000371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232.26</v>
      </c>
      <c r="I65" s="97">
        <v>0</v>
      </c>
      <c r="J65" s="97">
        <v>0</v>
      </c>
      <c r="K65" s="97">
        <v>5.3087060185185182</v>
      </c>
      <c r="L65" s="119">
        <v>6185.2272939814811</v>
      </c>
      <c r="M65" s="119">
        <v>6447.3187448972276</v>
      </c>
      <c r="N65" s="97">
        <v>262.09145091574618</v>
      </c>
      <c r="O65" s="119">
        <v>6422.241</v>
      </c>
      <c r="P65" s="97">
        <v>237.01370601851886</v>
      </c>
      <c r="Q65" s="97">
        <v>7199.9539999999997</v>
      </c>
      <c r="R65" s="97">
        <v>-777.71299999999974</v>
      </c>
      <c r="S65" s="449"/>
      <c r="T65" s="96" t="s">
        <v>88</v>
      </c>
      <c r="U65" s="97">
        <v>11.785196262635509</v>
      </c>
      <c r="V65" s="97">
        <v>-0.65999999999985448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279</v>
      </c>
      <c r="AB65" s="119">
        <v>7225.7049999999999</v>
      </c>
      <c r="AC65" s="97">
        <v>602.14208333333329</v>
      </c>
      <c r="AD65" s="97">
        <v>9.9849999999999994</v>
      </c>
      <c r="AE65" s="97">
        <v>5.3087060185185182</v>
      </c>
      <c r="AF65" s="97">
        <v>4.6762939814814812</v>
      </c>
      <c r="AG65" s="97">
        <v>-43.831000000000003</v>
      </c>
      <c r="AH65" s="119">
        <v>7210.808</v>
      </c>
      <c r="AI65" s="98">
        <v>-14.896999999999935</v>
      </c>
      <c r="AJ65" s="95">
        <v>0</v>
      </c>
      <c r="AK65" s="98">
        <v>13.476000000000568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-10.750999999999991</v>
      </c>
      <c r="F66" s="108">
        <v>365.6</v>
      </c>
      <c r="G66" s="108">
        <v>0</v>
      </c>
      <c r="H66" s="108">
        <v>845.25</v>
      </c>
      <c r="I66" s="108">
        <v>0</v>
      </c>
      <c r="J66" s="442">
        <v>0</v>
      </c>
      <c r="K66" s="108">
        <v>127.13693171296296</v>
      </c>
      <c r="L66" s="108">
        <v>19797.462068287037</v>
      </c>
      <c r="M66" s="108">
        <v>20133.168263698833</v>
      </c>
      <c r="N66" s="108">
        <v>335.70619541179622</v>
      </c>
      <c r="O66" s="108">
        <v>20065.205057345418</v>
      </c>
      <c r="P66" s="108">
        <v>267.74298905838077</v>
      </c>
      <c r="Q66" s="108">
        <v>20523.521000000001</v>
      </c>
      <c r="R66" s="108">
        <v>-458.31594265458261</v>
      </c>
      <c r="S66" s="109"/>
      <c r="T66" s="105" t="s">
        <v>287</v>
      </c>
      <c r="U66" s="108">
        <v>-8.2577184772198962</v>
      </c>
      <c r="V66" s="108">
        <v>-16.972942654580947</v>
      </c>
      <c r="W66" s="108">
        <v>-43.831000000000003</v>
      </c>
      <c r="X66" s="108">
        <v>-45.5</v>
      </c>
      <c r="Y66" s="108">
        <v>35.5</v>
      </c>
      <c r="Z66" s="108">
        <v>0</v>
      </c>
      <c r="AA66" s="108">
        <v>252</v>
      </c>
      <c r="AB66" s="106">
        <v>20042.167999999998</v>
      </c>
      <c r="AC66" s="108">
        <v>1670.1806666666666</v>
      </c>
      <c r="AD66" s="108">
        <v>67.225999999999999</v>
      </c>
      <c r="AE66" s="442">
        <v>149.40005671296294</v>
      </c>
      <c r="AF66" s="108">
        <v>-82.174056712962965</v>
      </c>
      <c r="AG66" s="108">
        <v>-43.831000000000003</v>
      </c>
      <c r="AH66" s="108">
        <v>20042.202057345417</v>
      </c>
      <c r="AI66" s="108">
        <v>3.4057345419569174E-2</v>
      </c>
      <c r="AJ66" s="110">
        <v>0</v>
      </c>
      <c r="AK66" s="108">
        <v>10.026057345417939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-32.653000000000006</v>
      </c>
      <c r="F68" s="108">
        <v>682.6</v>
      </c>
      <c r="G68" s="106">
        <v>0</v>
      </c>
      <c r="H68" s="106">
        <v>1050.155806451613</v>
      </c>
      <c r="I68" s="106">
        <v>0</v>
      </c>
      <c r="J68" s="447">
        <v>0</v>
      </c>
      <c r="K68" s="106">
        <v>206.67190972222221</v>
      </c>
      <c r="L68" s="106">
        <v>30259.119283826163</v>
      </c>
      <c r="M68" s="106">
        <v>30056.606583529487</v>
      </c>
      <c r="N68" s="108">
        <v>-202.5127002966783</v>
      </c>
      <c r="O68" s="106">
        <v>30275.13801649573</v>
      </c>
      <c r="P68" s="108">
        <v>16.018732669564997</v>
      </c>
      <c r="Q68" s="106">
        <v>30951.906999999999</v>
      </c>
      <c r="R68" s="108">
        <v>-676.76898350427109</v>
      </c>
      <c r="S68" s="109"/>
      <c r="T68" s="105" t="s">
        <v>288</v>
      </c>
      <c r="U68" s="108">
        <v>-28.951417830049678</v>
      </c>
      <c r="V68" s="108">
        <v>-103.57294265458131</v>
      </c>
      <c r="W68" s="108">
        <v>-43.831000000000003</v>
      </c>
      <c r="X68" s="108">
        <v>-188.41175000000004</v>
      </c>
      <c r="Y68" s="106">
        <v>52.5</v>
      </c>
      <c r="Z68" s="120">
        <v>0</v>
      </c>
      <c r="AA68" s="108">
        <v>250.9</v>
      </c>
      <c r="AB68" s="107">
        <v>30139.348443548384</v>
      </c>
      <c r="AC68" s="106">
        <v>2504.9844554615938</v>
      </c>
      <c r="AD68" s="106">
        <v>195.22300000000001</v>
      </c>
      <c r="AE68" s="106">
        <v>228.93503472222218</v>
      </c>
      <c r="AF68" s="106">
        <v>-33.712034722222214</v>
      </c>
      <c r="AG68" s="108">
        <v>-43.831000000000003</v>
      </c>
      <c r="AH68" s="106">
        <v>30061</v>
      </c>
      <c r="AI68" s="108">
        <v>-77.746386202967187</v>
      </c>
      <c r="AJ68" s="169" t="e">
        <v>#VALUE!</v>
      </c>
      <c r="AK68" s="108">
        <v>-76.573942654582424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6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6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64" t="s">
        <v>322</v>
      </c>
      <c r="Y72" s="2664" t="s">
        <v>323</v>
      </c>
      <c r="Z72" s="331" t="s">
        <v>324</v>
      </c>
      <c r="AA72" s="2664" t="s">
        <v>325</v>
      </c>
      <c r="AB72" s="333" t="s">
        <v>317</v>
      </c>
      <c r="AC72" s="266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7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65" t="s">
        <v>316</v>
      </c>
      <c r="Y73" s="2665" t="s">
        <v>327</v>
      </c>
      <c r="Z73" s="332" t="s">
        <v>328</v>
      </c>
      <c r="AA73" s="2665" t="s">
        <v>316</v>
      </c>
      <c r="AB73" s="334" t="s">
        <v>316</v>
      </c>
      <c r="AC73" s="266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7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115</v>
      </c>
      <c r="L76" s="403">
        <v>6092.8879999999999</v>
      </c>
      <c r="M76" s="403">
        <v>6225.4562499999993</v>
      </c>
      <c r="N76" s="404">
        <v>132.56824999999935</v>
      </c>
      <c r="O76" s="403">
        <v>2</v>
      </c>
      <c r="P76" s="404">
        <v>17.049999999999272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5.391560357777224</v>
      </c>
      <c r="AA76" s="267">
        <v>28.988511019133654</v>
      </c>
      <c r="AB76" s="267">
        <v>35.644999999999996</v>
      </c>
      <c r="AC76" s="336">
        <v>6.6564889808663423</v>
      </c>
      <c r="AD76" s="336">
        <v>-2.5719999999999885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285</v>
      </c>
      <c r="L77" s="381">
        <v>8628.9889999999996</v>
      </c>
      <c r="M77" s="381">
        <v>8493</v>
      </c>
      <c r="N77" s="382">
        <v>-135.98899999999958</v>
      </c>
      <c r="O77" s="381">
        <v>4</v>
      </c>
      <c r="P77" s="382">
        <v>107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12.870000000000001</v>
      </c>
      <c r="AC77" s="383">
        <v>-4.3296778683731496</v>
      </c>
      <c r="AD77" s="182">
        <v>0.80699999999999861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-3.9202937000000162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95.067731481481488</v>
      </c>
      <c r="J78" s="382">
        <v>0</v>
      </c>
      <c r="K78" s="382">
        <v>100</v>
      </c>
      <c r="L78" s="381">
        <v>7299.9322685185189</v>
      </c>
      <c r="M78" s="381">
        <v>7209</v>
      </c>
      <c r="N78" s="382">
        <v>-90.932268518518867</v>
      </c>
      <c r="O78" s="381">
        <v>7</v>
      </c>
      <c r="P78" s="382">
        <v>57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1.2581799204444109E-2</v>
      </c>
      <c r="AA78" s="384">
        <v>46.012311617707908</v>
      </c>
      <c r="AB78" s="384">
        <v>32.985999999999997</v>
      </c>
      <c r="AC78" s="383">
        <v>-13.026311617707911</v>
      </c>
      <c r="AD78" s="383">
        <v>1.2870000000000061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-1001.0269999999999</v>
      </c>
      <c r="F79" s="382">
        <v>0</v>
      </c>
      <c r="G79" s="382">
        <v>0</v>
      </c>
      <c r="H79" s="382">
        <v>0</v>
      </c>
      <c r="I79" s="382">
        <v>52.379618055555561</v>
      </c>
      <c r="J79" s="382">
        <v>0</v>
      </c>
      <c r="K79" s="382">
        <v>1800</v>
      </c>
      <c r="L79" s="381">
        <v>10996.593381944444</v>
      </c>
      <c r="M79" s="381">
        <v>10968.020200000001</v>
      </c>
      <c r="N79" s="382">
        <v>-28.573181944442695</v>
      </c>
      <c r="O79" s="381"/>
      <c r="P79" s="382">
        <v>-6.4002000000000407</v>
      </c>
      <c r="Q79" s="187"/>
      <c r="R79" s="2899" t="s">
        <v>41</v>
      </c>
      <c r="S79" s="2900"/>
      <c r="T79" s="2900"/>
      <c r="U79" s="2900"/>
      <c r="V79" s="374"/>
      <c r="W79" s="383">
        <v>-5820.0324644340344</v>
      </c>
      <c r="X79" s="383">
        <v>135</v>
      </c>
      <c r="Y79" s="383">
        <v>-5.8200324644340347</v>
      </c>
      <c r="Z79" s="383">
        <v>3.8916706819651892</v>
      </c>
      <c r="AA79" s="384">
        <v>125.28829685360077</v>
      </c>
      <c r="AB79" s="384">
        <v>128.30000000000001</v>
      </c>
      <c r="AC79" s="383">
        <v>3.0117031463992419</v>
      </c>
      <c r="AD79" s="383">
        <v>-2.5020000000000095</v>
      </c>
      <c r="AE79" s="384">
        <v>129</v>
      </c>
      <c r="AF79" s="383">
        <v>130.59399999999999</v>
      </c>
      <c r="AG79" s="383">
        <v>1.5939999999999941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285</v>
      </c>
      <c r="L80" s="381">
        <v>9944.7720000000008</v>
      </c>
      <c r="M80" s="381">
        <v>10073.486400000002</v>
      </c>
      <c r="N80" s="382">
        <v>128.71440000000075</v>
      </c>
      <c r="O80" s="381">
        <v>11</v>
      </c>
      <c r="P80" s="382">
        <v>7.1488000000026659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49.919000000000004</v>
      </c>
      <c r="AC80" s="383">
        <v>0.76086440099046371</v>
      </c>
      <c r="AD80" s="383">
        <v>-0.91300000000000381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70</v>
      </c>
      <c r="H81" s="382">
        <v>0</v>
      </c>
      <c r="I81" s="382">
        <v>22.981365740740738</v>
      </c>
      <c r="J81" s="382">
        <v>0</v>
      </c>
      <c r="K81" s="382">
        <v>0</v>
      </c>
      <c r="L81" s="381">
        <v>15781.759634259259</v>
      </c>
      <c r="M81" s="381">
        <v>15890.643999999998</v>
      </c>
      <c r="N81" s="382">
        <v>108.88436574073967</v>
      </c>
      <c r="O81" s="381">
        <v>13</v>
      </c>
      <c r="P81" s="382">
        <v>-71.972500000001673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1.6752465626072924E-2</v>
      </c>
      <c r="AA81" s="384">
        <v>70.625351233001936</v>
      </c>
      <c r="AB81" s="384">
        <v>69.058999999999997</v>
      </c>
      <c r="AC81" s="383">
        <v>-1.5663512330019387</v>
      </c>
      <c r="AD81" s="182">
        <v>-1.1910000000000025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6764.8381000000008</v>
      </c>
      <c r="N82" s="157">
        <v>274.83810000000085</v>
      </c>
      <c r="O82" s="153">
        <v>15</v>
      </c>
      <c r="P82" s="157">
        <v>80.345100000002276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39.767000000000003</v>
      </c>
      <c r="AC82" s="383">
        <v>-1.8175075937230361</v>
      </c>
      <c r="AD82" s="182">
        <v>1.1460000000000008</v>
      </c>
      <c r="AE82" s="185">
        <v>251.49</v>
      </c>
      <c r="AF82" s="383">
        <v>245.113</v>
      </c>
      <c r="AG82" s="383">
        <v>-6.3770000000000095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-634.63699999999994</v>
      </c>
      <c r="F83" s="150">
        <v>0</v>
      </c>
      <c r="G83" s="150">
        <v>70</v>
      </c>
      <c r="H83" s="150">
        <v>0</v>
      </c>
      <c r="I83" s="150">
        <v>170.42871527777777</v>
      </c>
      <c r="J83" s="150">
        <v>0</v>
      </c>
      <c r="K83" s="150">
        <v>2690</v>
      </c>
      <c r="L83" s="285">
        <v>65234.934284722214</v>
      </c>
      <c r="M83" s="285">
        <v>65624.444950000005</v>
      </c>
      <c r="N83" s="150">
        <v>389.51066527777948</v>
      </c>
      <c r="O83" s="285" t="s">
        <v>40</v>
      </c>
      <c r="P83" s="150">
        <v>190.17119999999704</v>
      </c>
      <c r="Q83" s="187"/>
      <c r="R83" s="2905" t="s">
        <v>40</v>
      </c>
      <c r="S83" s="2906"/>
      <c r="T83" s="2906"/>
      <c r="U83" s="2907"/>
      <c r="V83" s="179"/>
      <c r="W83" s="180">
        <v>-3430.6429108770567</v>
      </c>
      <c r="X83" s="180">
        <v>391.59999999999997</v>
      </c>
      <c r="Y83" s="180">
        <v>-3.4306429108770566</v>
      </c>
      <c r="Z83" s="180">
        <v>9.3125653045729297</v>
      </c>
      <c r="AA83" s="180">
        <v>378.85679178455001</v>
      </c>
      <c r="AB83" s="180">
        <v>368.54599999999999</v>
      </c>
      <c r="AC83" s="180">
        <v>-10.310791784549988</v>
      </c>
      <c r="AD83" s="180">
        <v>-3.9379999999999313</v>
      </c>
      <c r="AE83" s="180">
        <v>380.49</v>
      </c>
      <c r="AF83" s="180">
        <v>375.70699999999999</v>
      </c>
      <c r="AG83" s="180">
        <v>-4.7830000000000155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3491.9920000000002</v>
      </c>
      <c r="N84" s="382">
        <v>56.992000000000189</v>
      </c>
      <c r="O84" s="381">
        <v>1</v>
      </c>
      <c r="P84" s="382">
        <v>38.304000000000542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13.907999999999999</v>
      </c>
      <c r="AC84" s="383">
        <v>-0.29899604771230237</v>
      </c>
      <c r="AD84" s="182">
        <v>0.16200000000000081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3.0055140000000002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4512.4696000000004</v>
      </c>
      <c r="N85" s="382">
        <v>-54.530399999999645</v>
      </c>
      <c r="O85" s="381">
        <v>2</v>
      </c>
      <c r="P85" s="382">
        <v>-7.4807999999993626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1.958</v>
      </c>
      <c r="AC85" s="383">
        <v>-0.44199999999999995</v>
      </c>
      <c r="AD85" s="182">
        <v>0.17400000000000015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1.9774949999999998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49.059837962962973</v>
      </c>
      <c r="J86" s="382">
        <v>0</v>
      </c>
      <c r="K86" s="382">
        <v>0</v>
      </c>
      <c r="L86" s="381">
        <v>6644.3961620370374</v>
      </c>
      <c r="M86" s="381">
        <v>6808.4279999999999</v>
      </c>
      <c r="N86" s="382">
        <v>164.03183796296253</v>
      </c>
      <c r="O86" s="381">
        <v>3</v>
      </c>
      <c r="P86" s="382">
        <v>-23.115999999999985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0.1331839658316723</v>
      </c>
      <c r="AA86" s="384">
        <v>22.952787046035343</v>
      </c>
      <c r="AB86" s="384">
        <v>25.803000000000001</v>
      </c>
      <c r="AC86" s="383">
        <v>2.8502129539646575</v>
      </c>
      <c r="AD86" s="182">
        <v>-2.4160000000000004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4.983009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5589.5362999999998</v>
      </c>
      <c r="N87" s="382">
        <v>-37.780769444444559</v>
      </c>
      <c r="O87" s="381" t="s">
        <v>44</v>
      </c>
      <c r="P87" s="382">
        <v>-68.766300000000228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38.000999999999998</v>
      </c>
      <c r="AC87" s="383">
        <v>-3.0200866845230863</v>
      </c>
      <c r="AD87" s="182">
        <v>-9.1999999999998749E-2</v>
      </c>
      <c r="AE87" s="384">
        <v>77</v>
      </c>
      <c r="AF87" s="383">
        <v>80.906000000000006</v>
      </c>
      <c r="AG87" s="383">
        <v>3.9060000000000059</v>
      </c>
      <c r="AH87" s="2915" t="s">
        <v>36</v>
      </c>
      <c r="AI87" s="2939" t="s">
        <v>36</v>
      </c>
      <c r="AJ87" s="366" t="s">
        <v>36</v>
      </c>
      <c r="AK87" s="361">
        <v>0.74100900000000003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5.02211805555556</v>
      </c>
      <c r="J88" s="382">
        <v>0</v>
      </c>
      <c r="K88" s="382">
        <v>0</v>
      </c>
      <c r="L88" s="381">
        <v>5670.6238819444443</v>
      </c>
      <c r="M88" s="381">
        <v>5528</v>
      </c>
      <c r="N88" s="382">
        <v>-142.62388194444429</v>
      </c>
      <c r="O88" s="381" t="s">
        <v>46</v>
      </c>
      <c r="P88" s="382">
        <v>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7.3051019064964751E-2</v>
      </c>
      <c r="AA88" s="384">
        <v>80.926278671707749</v>
      </c>
      <c r="AB88" s="384">
        <v>70.341999999999999</v>
      </c>
      <c r="AC88" s="383">
        <v>-10.58427867170775</v>
      </c>
      <c r="AD88" s="383">
        <v>0.13700000000000045</v>
      </c>
      <c r="AE88" s="384">
        <v>75.405000000000001</v>
      </c>
      <c r="AF88" s="383">
        <v>71.234999999999999</v>
      </c>
      <c r="AG88" s="383">
        <v>-4.1700000000000017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132.68739583333334</v>
      </c>
      <c r="J89" s="382">
        <v>0</v>
      </c>
      <c r="K89" s="382">
        <v>136</v>
      </c>
      <c r="L89" s="381">
        <v>8385.2786041666677</v>
      </c>
      <c r="M89" s="381">
        <v>8434.1852000000017</v>
      </c>
      <c r="N89" s="382">
        <v>48.906595833333995</v>
      </c>
      <c r="O89" s="381">
        <v>4</v>
      </c>
      <c r="P89" s="382">
        <v>146.87020000000302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0.36619760106901394</v>
      </c>
      <c r="AA89" s="384">
        <v>21.680256206321804</v>
      </c>
      <c r="AB89" s="384">
        <v>21.602</v>
      </c>
      <c r="AC89" s="383">
        <v>-7.8256206321803745E-2</v>
      </c>
      <c r="AD89" s="383">
        <v>-0.59800000000000253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89.081999999999994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384.54342592592593</v>
      </c>
      <c r="J90" s="382">
        <v>0</v>
      </c>
      <c r="K90" s="382">
        <v>0</v>
      </c>
      <c r="L90" s="381">
        <v>9215.4565740740745</v>
      </c>
      <c r="M90" s="381">
        <v>9160.1682000000019</v>
      </c>
      <c r="N90" s="382">
        <v>-55.288374074072635</v>
      </c>
      <c r="O90" s="381">
        <v>6</v>
      </c>
      <c r="P90" s="382">
        <v>-556.34439999999813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0.37393285528627951</v>
      </c>
      <c r="AA90" s="384">
        <v>9.6260671447137209</v>
      </c>
      <c r="AB90" s="384">
        <v>10.434000000000001</v>
      </c>
      <c r="AC90" s="383">
        <v>0.80793285528628012</v>
      </c>
      <c r="AD90" s="182">
        <v>3.1259999999999977</v>
      </c>
      <c r="AE90" s="384">
        <v>30</v>
      </c>
      <c r="AF90" s="383">
        <v>31.196999999999999</v>
      </c>
      <c r="AG90" s="383">
        <v>1.1969999999999992</v>
      </c>
      <c r="AH90" s="2895" t="s">
        <v>337</v>
      </c>
      <c r="AI90" s="2912" t="s">
        <v>337</v>
      </c>
      <c r="AJ90" s="405" t="s">
        <v>337</v>
      </c>
      <c r="AK90" s="379">
        <v>62.539420299999996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2362.6</v>
      </c>
      <c r="N91" s="155">
        <v>36.599999999999909</v>
      </c>
      <c r="O91" s="381" t="s">
        <v>50</v>
      </c>
      <c r="P91" s="155">
        <v>11.599999999999909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8.8279999999999994</v>
      </c>
      <c r="AC91" s="383">
        <v>1.3279999999999994</v>
      </c>
      <c r="AD91" s="383">
        <v>-0.30999999999999872</v>
      </c>
      <c r="AE91" s="384">
        <v>8.31</v>
      </c>
      <c r="AF91" s="383">
        <v>11.968</v>
      </c>
      <c r="AG91" s="383">
        <v>3.6579999999999995</v>
      </c>
      <c r="AH91" s="2895" t="s">
        <v>338</v>
      </c>
      <c r="AI91" s="2912" t="s">
        <v>338</v>
      </c>
      <c r="AJ91" s="405" t="s">
        <v>338</v>
      </c>
      <c r="AK91" s="379">
        <v>40.913285999999999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6713.7160000000003</v>
      </c>
      <c r="N92" s="382">
        <v>165.71600000000035</v>
      </c>
      <c r="O92" s="381" t="s">
        <v>52</v>
      </c>
      <c r="P92" s="382">
        <v>-22.462999999999738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43.505000000000003</v>
      </c>
      <c r="AC92" s="383">
        <v>1.5050000000000026</v>
      </c>
      <c r="AD92" s="182">
        <v>-0.14000000000000057</v>
      </c>
      <c r="AE92" s="384">
        <v>42</v>
      </c>
      <c r="AF92" s="383">
        <v>44.350999999999999</v>
      </c>
      <c r="AG92" s="383">
        <v>2.3509999999999991</v>
      </c>
      <c r="AH92" s="2895" t="s">
        <v>357</v>
      </c>
      <c r="AI92" s="2912" t="s">
        <v>357</v>
      </c>
      <c r="AJ92" s="406" t="s">
        <v>357</v>
      </c>
      <c r="AK92" s="379">
        <v>103.45270629999999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250</v>
      </c>
      <c r="H93" s="150">
        <v>0</v>
      </c>
      <c r="I93" s="150">
        <v>577.31270833333338</v>
      </c>
      <c r="J93" s="150">
        <v>0</v>
      </c>
      <c r="K93" s="150">
        <v>1994</v>
      </c>
      <c r="L93" s="285">
        <v>52419.072291666664</v>
      </c>
      <c r="M93" s="285">
        <v>52601.095300000001</v>
      </c>
      <c r="N93" s="150">
        <v>182.02300833333584</v>
      </c>
      <c r="O93" s="285" t="s">
        <v>47</v>
      </c>
      <c r="P93" s="150">
        <v>-478.39630000000761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0.94636544125193045</v>
      </c>
      <c r="AA93" s="180">
        <v>242.313471801014</v>
      </c>
      <c r="AB93" s="180">
        <v>234.381</v>
      </c>
      <c r="AC93" s="180">
        <v>-7.9324718010140032</v>
      </c>
      <c r="AD93" s="180">
        <v>4.2999999999977945E-2</v>
      </c>
      <c r="AE93" s="180">
        <v>232.715</v>
      </c>
      <c r="AF93" s="180">
        <v>239.65700000000001</v>
      </c>
      <c r="AG93" s="180">
        <v>6.9420000000000073</v>
      </c>
      <c r="AH93" s="2893" t="s">
        <v>36</v>
      </c>
      <c r="AI93" s="2940" t="s">
        <v>36</v>
      </c>
      <c r="AJ93" s="407" t="s">
        <v>36</v>
      </c>
      <c r="AK93" s="379">
        <v>14.370706299999995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250</v>
      </c>
      <c r="H94" s="280">
        <v>0</v>
      </c>
      <c r="I94" s="280">
        <v>55.059768518518531</v>
      </c>
      <c r="J94" s="280">
        <v>0</v>
      </c>
      <c r="K94" s="280">
        <v>1154</v>
      </c>
      <c r="L94" s="279">
        <v>20273.713231481481</v>
      </c>
      <c r="M94" s="279">
        <v>20402.425900000002</v>
      </c>
      <c r="N94" s="280">
        <v>128.71266851851851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-552.25199999999995</v>
      </c>
      <c r="F95" s="280">
        <v>0</v>
      </c>
      <c r="G95" s="280">
        <v>320</v>
      </c>
      <c r="H95" s="280">
        <v>0</v>
      </c>
      <c r="I95" s="280">
        <v>747.74142361111114</v>
      </c>
      <c r="J95" s="280">
        <v>0</v>
      </c>
      <c r="K95" s="280">
        <v>4684</v>
      </c>
      <c r="L95" s="279">
        <v>117654.00657638887</v>
      </c>
      <c r="M95" s="279">
        <v>118225.54025000001</v>
      </c>
      <c r="N95" s="280">
        <v>571.53367361111532</v>
      </c>
      <c r="O95" s="279"/>
      <c r="P95" s="280">
        <v>-288.22510000001057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42.39100000000002</v>
      </c>
      <c r="F97" s="280">
        <v>0</v>
      </c>
      <c r="G97" s="280">
        <v>300</v>
      </c>
      <c r="H97" s="280">
        <v>0</v>
      </c>
      <c r="I97" s="280">
        <v>6.8930555555555602</v>
      </c>
      <c r="J97" s="280">
        <v>0</v>
      </c>
      <c r="K97" s="280">
        <v>3389</v>
      </c>
      <c r="L97" s="279">
        <v>11024.497944444443</v>
      </c>
      <c r="M97" s="279">
        <v>10584.189</v>
      </c>
      <c r="N97" s="280">
        <v>-440.30894444444311</v>
      </c>
      <c r="O97" s="279"/>
      <c r="P97" s="280">
        <v>3.1290000000008149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42.39100000000002</v>
      </c>
      <c r="F98" s="155">
        <v>0</v>
      </c>
      <c r="G98" s="155">
        <v>300</v>
      </c>
      <c r="H98" s="155">
        <v>0</v>
      </c>
      <c r="I98" s="155">
        <v>6.8930555555555602</v>
      </c>
      <c r="J98" s="155">
        <v>0</v>
      </c>
      <c r="K98" s="155">
        <v>3389</v>
      </c>
      <c r="L98" s="156">
        <v>11024.497944444443</v>
      </c>
      <c r="M98" s="156">
        <v>10584.189</v>
      </c>
      <c r="N98" s="155">
        <v>-440.30894444444311</v>
      </c>
      <c r="O98" s="156">
        <v>2</v>
      </c>
      <c r="P98" s="155">
        <v>3.1290000000008149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-347.4383872528789</v>
      </c>
      <c r="X98" s="383">
        <v>683</v>
      </c>
      <c r="Y98" s="383">
        <v>-0.3474383872528789</v>
      </c>
      <c r="Z98" s="182">
        <v>0.85180090402415898</v>
      </c>
      <c r="AA98" s="384">
        <v>681.80076070872303</v>
      </c>
      <c r="AB98" s="384">
        <v>679.51300000000003</v>
      </c>
      <c r="AC98" s="383">
        <v>-2.287760708722999</v>
      </c>
      <c r="AD98" s="182">
        <v>-1.6309999999999718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42</v>
      </c>
      <c r="I99" s="382">
        <v>26.881250000000001</v>
      </c>
      <c r="J99" s="382">
        <v>0</v>
      </c>
      <c r="K99" s="382">
        <v>1245</v>
      </c>
      <c r="L99" s="381">
        <v>9047.0107499999995</v>
      </c>
      <c r="M99" s="381">
        <v>8949.7819999999992</v>
      </c>
      <c r="N99" s="382">
        <v>-97.228750000000218</v>
      </c>
      <c r="O99" s="381">
        <v>3</v>
      </c>
      <c r="P99" s="382">
        <v>19.917999999999665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3.0068487459329121</v>
      </c>
      <c r="AA99" s="384">
        <v>188.1357904732634</v>
      </c>
      <c r="AB99" s="384">
        <v>192.08500000000001</v>
      </c>
      <c r="AC99" s="383">
        <v>3.9492095267366096</v>
      </c>
      <c r="AD99" s="182">
        <v>2.0379999999999825</v>
      </c>
      <c r="AE99" s="384">
        <v>922</v>
      </c>
      <c r="AF99" s="383">
        <v>873.17700000000002</v>
      </c>
      <c r="AG99" s="383">
        <v>-48.822999999999979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31.084641203703701</v>
      </c>
      <c r="J100" s="155">
        <v>0</v>
      </c>
      <c r="K100" s="155">
        <v>550</v>
      </c>
      <c r="L100" s="156">
        <v>11339.481358796296</v>
      </c>
      <c r="M100" s="156">
        <v>11207.520500000001</v>
      </c>
      <c r="N100" s="155">
        <v>-131.96085879629572</v>
      </c>
      <c r="O100" s="156">
        <v>1</v>
      </c>
      <c r="P100" s="155">
        <v>463.20550000000003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10141.316246517463</v>
      </c>
      <c r="X100" s="383">
        <v>305</v>
      </c>
      <c r="Y100" s="383">
        <v>10.141316246517462</v>
      </c>
      <c r="Z100" s="182">
        <v>11.14787259430177</v>
      </c>
      <c r="AA100" s="384">
        <v>303.99344365221572</v>
      </c>
      <c r="AB100" s="384">
        <v>270.55399999999997</v>
      </c>
      <c r="AC100" s="383">
        <v>-33.439443652215743</v>
      </c>
      <c r="AD100" s="182">
        <v>-21.763999999999953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-117.03129369999999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133.58692129629631</v>
      </c>
      <c r="J101" s="382">
        <v>0</v>
      </c>
      <c r="K101" s="382">
        <v>500</v>
      </c>
      <c r="L101" s="381">
        <v>12873.254078703703</v>
      </c>
      <c r="M101" s="381">
        <v>12826.626999999999</v>
      </c>
      <c r="N101" s="382">
        <v>-46.627078703704683</v>
      </c>
      <c r="O101" s="381">
        <v>2</v>
      </c>
      <c r="P101" s="382">
        <v>165.05939999999828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15.947125649129399</v>
      </c>
      <c r="AA101" s="384">
        <v>706.33477156871038</v>
      </c>
      <c r="AB101" s="384">
        <v>778.58400000000006</v>
      </c>
      <c r="AC101" s="383">
        <v>72.24922843128968</v>
      </c>
      <c r="AD101" s="182">
        <v>0</v>
      </c>
      <c r="AE101" s="384">
        <v>910</v>
      </c>
      <c r="AF101" s="335">
        <v>1063.1220000000001</v>
      </c>
      <c r="AG101" s="335">
        <v>153.12200000000007</v>
      </c>
      <c r="AH101" s="2895" t="s">
        <v>358</v>
      </c>
      <c r="AI101" s="2912" t="s">
        <v>358</v>
      </c>
      <c r="AJ101" s="406" t="s">
        <v>358</v>
      </c>
      <c r="AK101" s="379">
        <v>103.45270629999999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-973.31</v>
      </c>
      <c r="F102" s="150">
        <v>0</v>
      </c>
      <c r="G102" s="150">
        <v>380</v>
      </c>
      <c r="H102" s="150">
        <v>42</v>
      </c>
      <c r="I102" s="150">
        <v>198.44586805555559</v>
      </c>
      <c r="J102" s="150">
        <v>0</v>
      </c>
      <c r="K102" s="150">
        <v>5684</v>
      </c>
      <c r="L102" s="285">
        <v>44284.244131944441</v>
      </c>
      <c r="M102" s="285">
        <v>43568.118499999997</v>
      </c>
      <c r="N102" s="150">
        <v>-716.12563194444374</v>
      </c>
      <c r="O102" s="285" t="s">
        <v>54</v>
      </c>
      <c r="P102" s="150">
        <v>651.31189999999333</v>
      </c>
      <c r="Q102" s="187"/>
      <c r="R102" s="2905" t="s">
        <v>54</v>
      </c>
      <c r="S102" s="2906"/>
      <c r="T102" s="2906"/>
      <c r="U102" s="2907"/>
      <c r="V102" s="179"/>
      <c r="W102" s="180">
        <v>-18781.585703699369</v>
      </c>
      <c r="X102" s="180">
        <v>1930</v>
      </c>
      <c r="Y102" s="180">
        <v>-18.781585703699371</v>
      </c>
      <c r="Z102" s="180">
        <v>30.95364789338824</v>
      </c>
      <c r="AA102" s="180">
        <v>1880.2647664029128</v>
      </c>
      <c r="AB102" s="180">
        <v>1920.7360000000001</v>
      </c>
      <c r="AC102" s="180">
        <v>40.471233597087547</v>
      </c>
      <c r="AD102" s="180">
        <v>-21.357000000000198</v>
      </c>
      <c r="AE102" s="180">
        <v>1832</v>
      </c>
      <c r="AF102" s="342">
        <v>1936.299</v>
      </c>
      <c r="AG102" s="342">
        <v>104.29899999999998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-1525.5619999999999</v>
      </c>
      <c r="F103" s="163">
        <v>0</v>
      </c>
      <c r="G103" s="163">
        <v>700</v>
      </c>
      <c r="H103" s="163">
        <v>42</v>
      </c>
      <c r="I103" s="163">
        <v>946.18729166666674</v>
      </c>
      <c r="J103" s="163">
        <v>0</v>
      </c>
      <c r="K103" s="163">
        <v>10368</v>
      </c>
      <c r="L103" s="163">
        <v>161938.2507083333</v>
      </c>
      <c r="M103" s="163">
        <v>161793.65875</v>
      </c>
      <c r="N103" s="167">
        <v>-144.59195833332842</v>
      </c>
      <c r="O103" s="318" t="s">
        <v>283</v>
      </c>
      <c r="P103" s="167">
        <v>363.08679999998276</v>
      </c>
      <c r="Q103" s="187"/>
      <c r="R103" s="2890" t="s">
        <v>283</v>
      </c>
      <c r="S103" s="2891"/>
      <c r="T103" s="2891"/>
      <c r="U103" s="2892"/>
      <c r="V103" s="181"/>
      <c r="W103" s="181">
        <v>-20952.391372310496</v>
      </c>
      <c r="X103" s="181">
        <v>2563.6</v>
      </c>
      <c r="Y103" s="181">
        <v>-20.952391372310498</v>
      </c>
      <c r="Z103" s="181">
        <v>41.212578639213099</v>
      </c>
      <c r="AA103" s="181">
        <v>2501.4350299884768</v>
      </c>
      <c r="AB103" s="181">
        <v>2523.663</v>
      </c>
      <c r="AC103" s="181">
        <v>22.227970011523556</v>
      </c>
      <c r="AD103" s="181">
        <v>-25.251999999999953</v>
      </c>
      <c r="AE103" s="181">
        <v>2445.2049999999999</v>
      </c>
      <c r="AF103" s="2674">
        <v>2551.663</v>
      </c>
      <c r="AG103" s="2674">
        <v>106.45800000000008</v>
      </c>
      <c r="AH103" s="2895" t="s">
        <v>341</v>
      </c>
      <c r="AI103" s="2912" t="s">
        <v>341</v>
      </c>
      <c r="AJ103" s="405" t="s">
        <v>341</v>
      </c>
      <c r="AK103" s="385">
        <v>-21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10179.049999999999</v>
      </c>
      <c r="N104" s="293">
        <v>-24.981999999999971</v>
      </c>
      <c r="O104" s="292">
        <v>1</v>
      </c>
      <c r="P104" s="293">
        <v>71.449999999998909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29.783000000000001</v>
      </c>
      <c r="AC104" s="383">
        <v>-1.0626029291670491</v>
      </c>
      <c r="AD104" s="182">
        <v>-0.2170000000000023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-1539.5842937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12639.119999999999</v>
      </c>
      <c r="N105" s="382">
        <v>105.42599999999948</v>
      </c>
      <c r="O105" s="370">
        <v>3</v>
      </c>
      <c r="P105" s="382">
        <v>20.479999999999563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43.703000000000003</v>
      </c>
      <c r="AC105" s="383">
        <v>-1.6273398534628711</v>
      </c>
      <c r="AD105" s="182">
        <v>-0.84600000000000364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6278</v>
      </c>
      <c r="N106" s="382">
        <v>167.97000000000025</v>
      </c>
      <c r="O106" s="370">
        <v>4</v>
      </c>
      <c r="P106" s="382">
        <v>70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10.381</v>
      </c>
      <c r="AC106" s="383">
        <v>0.12351906133514134</v>
      </c>
      <c r="AD106" s="182">
        <v>-0.29800000000000004</v>
      </c>
      <c r="AE106" s="384">
        <v>86</v>
      </c>
      <c r="AF106" s="383">
        <v>83.679000000000002</v>
      </c>
      <c r="AG106" s="383">
        <v>-2.320999999999998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269.29099999999994</v>
      </c>
      <c r="F107" s="382">
        <v>0</v>
      </c>
      <c r="G107" s="382">
        <v>75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16314.290999999999</v>
      </c>
      <c r="M107" s="370">
        <v>16241.48</v>
      </c>
      <c r="N107" s="382">
        <v>-72.810999999999694</v>
      </c>
      <c r="O107" s="370" t="s">
        <v>95</v>
      </c>
      <c r="P107" s="382">
        <v>-73.960000000002765</v>
      </c>
      <c r="Q107" s="187"/>
      <c r="R107" s="2899" t="s">
        <v>74</v>
      </c>
      <c r="S107" s="2900"/>
      <c r="T107" s="2900"/>
      <c r="U107" s="2900"/>
      <c r="V107" s="374"/>
      <c r="W107" s="383">
        <v>-8761.123876646363</v>
      </c>
      <c r="X107" s="383">
        <v>398</v>
      </c>
      <c r="Y107" s="383">
        <v>-8.7611238766463622</v>
      </c>
      <c r="Z107" s="182">
        <v>3.1819686342592592</v>
      </c>
      <c r="AA107" s="384">
        <v>386.05690748909439</v>
      </c>
      <c r="AB107" s="384">
        <v>377.44599999999997</v>
      </c>
      <c r="AC107" s="383">
        <v>-8.6109074890944157</v>
      </c>
      <c r="AD107" s="182">
        <v>6.369000000000085</v>
      </c>
      <c r="AE107" s="384">
        <v>405</v>
      </c>
      <c r="AF107" s="383">
        <v>377.70100000000002</v>
      </c>
      <c r="AG107" s="383">
        <v>-27.298999999999978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18695.540999999997</v>
      </c>
      <c r="N108" s="382">
        <v>140.65699999999924</v>
      </c>
      <c r="O108" s="370" t="s">
        <v>96</v>
      </c>
      <c r="P108" s="382">
        <v>-54.431000000004133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4.8203964860643635E-2</v>
      </c>
      <c r="AA108" s="384">
        <v>73.543596450035253</v>
      </c>
      <c r="AB108" s="384">
        <v>73.504000000000005</v>
      </c>
      <c r="AC108" s="383">
        <v>-3.9596450035247699E-2</v>
      </c>
      <c r="AD108" s="182">
        <v>1.3400000000000034</v>
      </c>
      <c r="AE108" s="384">
        <v>28</v>
      </c>
      <c r="AF108" s="383">
        <v>27.341999999999999</v>
      </c>
      <c r="AG108" s="383">
        <v>-0.65800000000000125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3094.6189999999988</v>
      </c>
      <c r="N109" s="382">
        <v>6.5999999998894054E-2</v>
      </c>
      <c r="O109" s="370" t="s">
        <v>76</v>
      </c>
      <c r="P109" s="382">
        <v>7.0999999999003194E-2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45.313000000000002</v>
      </c>
      <c r="AG109" s="386">
        <v>5.3130000000000024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5786</v>
      </c>
      <c r="N110" s="382">
        <v>0</v>
      </c>
      <c r="O110" s="370"/>
      <c r="P110" s="382">
        <v>2</v>
      </c>
      <c r="Q110" s="187"/>
      <c r="R110" s="2672"/>
      <c r="S110" s="2673"/>
      <c r="T110" s="2673"/>
      <c r="U110" s="267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72"/>
      <c r="S111" s="2673"/>
      <c r="T111" s="2673"/>
      <c r="U111" s="267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11782.720000000001</v>
      </c>
      <c r="N113" s="382">
        <v>-89.708999999998923</v>
      </c>
      <c r="O113" s="370" t="s">
        <v>99</v>
      </c>
      <c r="P113" s="382">
        <v>-28.149999999997817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7.6794023554239959E-3</v>
      </c>
      <c r="AA113" s="384">
        <v>26.019707699202868</v>
      </c>
      <c r="AB113" s="384">
        <v>26.643999999999998</v>
      </c>
      <c r="AC113" s="383">
        <v>0.62429230079712994</v>
      </c>
      <c r="AD113" s="182">
        <v>-0.49099999999999611</v>
      </c>
      <c r="AE113" s="384">
        <v>25</v>
      </c>
      <c r="AF113" s="383">
        <v>26.722999999999999</v>
      </c>
      <c r="AG113" s="386">
        <v>1.722999999999999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59702.652999999998</v>
      </c>
      <c r="M114" s="154">
        <v>59948.820000000007</v>
      </c>
      <c r="N114" s="159">
        <v>246.16700000000856</v>
      </c>
      <c r="O114" s="154" t="s">
        <v>100</v>
      </c>
      <c r="P114" s="159">
        <v>-74.319999999977881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</v>
      </c>
      <c r="AA114" s="185">
        <v>131.71418408986005</v>
      </c>
      <c r="AB114" s="185">
        <v>117.91199999999999</v>
      </c>
      <c r="AC114" s="383">
        <v>-13.802184089860063</v>
      </c>
      <c r="AD114" s="182">
        <v>6.5110000000000099</v>
      </c>
      <c r="AE114" s="185">
        <v>140</v>
      </c>
      <c r="AF114" s="383">
        <v>118.911</v>
      </c>
      <c r="AG114" s="386">
        <v>-21.088999999999999</v>
      </c>
      <c r="AH114" s="371" t="s">
        <v>34</v>
      </c>
      <c r="AI114" s="389">
        <v>2525.5839999999998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366.56599999999992</v>
      </c>
      <c r="F115" s="150">
        <v>0</v>
      </c>
      <c r="G115" s="150">
        <v>135</v>
      </c>
      <c r="H115" s="150">
        <v>0</v>
      </c>
      <c r="I115" s="150">
        <v>0</v>
      </c>
      <c r="J115" s="150">
        <v>40</v>
      </c>
      <c r="K115" s="150">
        <v>895</v>
      </c>
      <c r="L115" s="286">
        <v>138626.56599999999</v>
      </c>
      <c r="M115" s="286">
        <v>139099.35</v>
      </c>
      <c r="N115" s="150">
        <v>472.78400000000784</v>
      </c>
      <c r="O115" s="151" t="s">
        <v>77</v>
      </c>
      <c r="P115" s="150">
        <v>-68.859999999956926</v>
      </c>
      <c r="Q115" s="187"/>
      <c r="R115" s="2905" t="s">
        <v>77</v>
      </c>
      <c r="S115" s="2906"/>
      <c r="T115" s="2906"/>
      <c r="U115" s="2907"/>
      <c r="V115" s="179"/>
      <c r="W115" s="180">
        <v>-7694.3285490373373</v>
      </c>
      <c r="X115" s="180">
        <v>714.7</v>
      </c>
      <c r="Y115" s="180">
        <v>-7.694328549037337</v>
      </c>
      <c r="Z115" s="180">
        <v>3.2378520014753271</v>
      </c>
      <c r="AA115" s="180">
        <v>703.76781944948732</v>
      </c>
      <c r="AB115" s="180">
        <v>679.37300000000005</v>
      </c>
      <c r="AC115" s="180">
        <v>-24.394819449487375</v>
      </c>
      <c r="AD115" s="180">
        <v>12.368000000000052</v>
      </c>
      <c r="AE115" s="180">
        <v>729</v>
      </c>
      <c r="AF115" s="180">
        <v>679.66899999999987</v>
      </c>
      <c r="AG115" s="342">
        <v>-49.331000000000131</v>
      </c>
      <c r="AH115" s="371" t="s">
        <v>353</v>
      </c>
      <c r="AI115" s="389">
        <v>2358.645</v>
      </c>
      <c r="AJ115" s="351"/>
      <c r="AK115" s="390">
        <v>166.93899999999985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-122.75900000000001</v>
      </c>
      <c r="F116" s="293">
        <v>0</v>
      </c>
      <c r="G116" s="293">
        <v>351</v>
      </c>
      <c r="H116" s="293">
        <v>1205</v>
      </c>
      <c r="I116" s="293">
        <v>0</v>
      </c>
      <c r="J116" s="293">
        <v>0</v>
      </c>
      <c r="K116" s="293">
        <v>1475</v>
      </c>
      <c r="L116" s="292">
        <v>15408.241</v>
      </c>
      <c r="M116" s="292">
        <v>14602.43</v>
      </c>
      <c r="N116" s="293">
        <v>-805.81099999999969</v>
      </c>
      <c r="O116" s="292">
        <v>1</v>
      </c>
      <c r="P116" s="293">
        <v>179.43399999999747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-3506.3605388904248</v>
      </c>
      <c r="X116" s="336">
        <v>270</v>
      </c>
      <c r="Y116" s="383">
        <v>-3.5063605388904246</v>
      </c>
      <c r="Z116" s="336">
        <v>2.6536135161048233</v>
      </c>
      <c r="AA116" s="267">
        <v>263.84002594500475</v>
      </c>
      <c r="AB116" s="267">
        <v>262.90800000000002</v>
      </c>
      <c r="AC116" s="336">
        <v>-0.93202594500473879</v>
      </c>
      <c r="AD116" s="336">
        <v>-6.0879999999999654</v>
      </c>
      <c r="AE116" s="267"/>
      <c r="AF116" s="336"/>
      <c r="AG116" s="356"/>
      <c r="AH116" s="371" t="s">
        <v>354</v>
      </c>
      <c r="AI116" s="389">
        <v>2416.998</v>
      </c>
      <c r="AJ116" s="351"/>
      <c r="AK116" s="390">
        <v>108.58599999999979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230</v>
      </c>
      <c r="H117" s="382">
        <v>120</v>
      </c>
      <c r="I117" s="382">
        <v>0</v>
      </c>
      <c r="J117" s="382">
        <v>0</v>
      </c>
      <c r="K117" s="382">
        <v>1197</v>
      </c>
      <c r="L117" s="370">
        <v>10380.856</v>
      </c>
      <c r="M117" s="370">
        <v>10311.944000000001</v>
      </c>
      <c r="N117" s="382">
        <v>-68.911999999998443</v>
      </c>
      <c r="O117" s="370">
        <v>2</v>
      </c>
      <c r="P117" s="382">
        <v>57.444000000001324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8.2416980381944445</v>
      </c>
      <c r="AA117" s="384">
        <v>912.50729596180554</v>
      </c>
      <c r="AB117" s="384">
        <v>907.39299999999992</v>
      </c>
      <c r="AC117" s="383">
        <v>-5.1142959618056238</v>
      </c>
      <c r="AD117" s="383">
        <v>-6.6789999999999736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120.64599999999996</v>
      </c>
      <c r="F118" s="382">
        <v>0</v>
      </c>
      <c r="G118" s="382">
        <v>0</v>
      </c>
      <c r="H118" s="382">
        <v>1240</v>
      </c>
      <c r="I118" s="382">
        <v>0</v>
      </c>
      <c r="J118" s="382">
        <v>0</v>
      </c>
      <c r="K118" s="382">
        <v>1296</v>
      </c>
      <c r="L118" s="370">
        <v>15556.646000000001</v>
      </c>
      <c r="M118" s="370">
        <v>16050</v>
      </c>
      <c r="N118" s="382">
        <v>493.35399999999936</v>
      </c>
      <c r="O118" s="370">
        <v>3</v>
      </c>
      <c r="P118" s="382">
        <v>-141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-7032.8850060038649</v>
      </c>
      <c r="X118" s="383">
        <v>500</v>
      </c>
      <c r="Y118" s="383">
        <v>-7.0328850060038652</v>
      </c>
      <c r="Z118" s="383">
        <v>3.8107160061431347</v>
      </c>
      <c r="AA118" s="384">
        <v>489.15639898785298</v>
      </c>
      <c r="AB118" s="384">
        <v>525.10700000000008</v>
      </c>
      <c r="AC118" s="383">
        <v>35.950601012147104</v>
      </c>
      <c r="AD118" s="383">
        <v>12.79099999999994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1</v>
      </c>
      <c r="H119" s="382">
        <v>0</v>
      </c>
      <c r="I119" s="382">
        <v>0</v>
      </c>
      <c r="J119" s="382">
        <v>0</v>
      </c>
      <c r="K119" s="382">
        <v>0</v>
      </c>
      <c r="L119" s="370">
        <v>7288.5730000000003</v>
      </c>
      <c r="M119" s="370">
        <v>7307.2039999999997</v>
      </c>
      <c r="N119" s="382">
        <v>18.630999999999403</v>
      </c>
      <c r="O119" s="370">
        <v>5</v>
      </c>
      <c r="P119" s="382">
        <v>214.71399999999994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10.263356608241232</v>
      </c>
      <c r="AA119" s="384">
        <v>461.44082491869335</v>
      </c>
      <c r="AB119" s="384">
        <v>426.92399999999998</v>
      </c>
      <c r="AC119" s="383">
        <v>-34.516824918693374</v>
      </c>
      <c r="AD119" s="383">
        <v>-9.2959999999999923</v>
      </c>
      <c r="AE119" s="384">
        <v>2102.9569999999999</v>
      </c>
      <c r="AF119" s="383">
        <v>2139.652</v>
      </c>
      <c r="AG119" s="386">
        <v>36.695000000000164</v>
      </c>
      <c r="AH119" s="371" t="s">
        <v>34</v>
      </c>
      <c r="AI119" s="389">
        <v>5419.5940000000001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999.62700000000041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150</v>
      </c>
      <c r="H121" s="382">
        <v>0</v>
      </c>
      <c r="I121" s="382">
        <v>0</v>
      </c>
      <c r="J121" s="382">
        <v>0</v>
      </c>
      <c r="K121" s="382">
        <v>1930</v>
      </c>
      <c r="L121" s="370">
        <v>5836.1180000000004</v>
      </c>
      <c r="M121" s="370">
        <v>5286.7100000000009</v>
      </c>
      <c r="N121" s="382">
        <v>-549.40799999999945</v>
      </c>
      <c r="O121" s="370" t="s">
        <v>102</v>
      </c>
      <c r="P121" s="382">
        <v>913.79700000000048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32.685552623169521</v>
      </c>
      <c r="AA121" s="384">
        <v>1757.1307097861252</v>
      </c>
      <c r="AB121" s="384">
        <v>1621.8119999999999</v>
      </c>
      <c r="AC121" s="383">
        <v>-135.31870978612528</v>
      </c>
      <c r="AD121" s="383">
        <v>61.695999999999913</v>
      </c>
      <c r="AE121" s="384">
        <v>1780</v>
      </c>
      <c r="AF121" s="383">
        <v>1620.259</v>
      </c>
      <c r="AG121" s="386">
        <v>-159.74099999999999</v>
      </c>
      <c r="AH121" s="371" t="s">
        <v>354</v>
      </c>
      <c r="AI121" s="389">
        <v>5561.6570000000002</v>
      </c>
      <c r="AJ121" s="351"/>
      <c r="AK121" s="390">
        <v>-142.0630000000001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23661.1</v>
      </c>
      <c r="N123" s="159">
        <v>590.12799999999697</v>
      </c>
      <c r="O123" s="154">
        <v>2</v>
      </c>
      <c r="P123" s="159">
        <v>-15.020000000000437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1.6237847222222221</v>
      </c>
      <c r="AA123" s="185">
        <v>81.493945862333476</v>
      </c>
      <c r="AB123" s="185">
        <v>69.731999999999985</v>
      </c>
      <c r="AC123" s="335">
        <v>-11.761945862333491</v>
      </c>
      <c r="AD123" s="335">
        <v>-1.0649999999999693</v>
      </c>
      <c r="AE123" s="185">
        <v>71</v>
      </c>
      <c r="AF123" s="335">
        <v>68.754000000000005</v>
      </c>
      <c r="AG123" s="357">
        <v>-2.2459999999999951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-203.59400000000008</v>
      </c>
      <c r="F124" s="150">
        <v>0</v>
      </c>
      <c r="G124" s="150">
        <v>732</v>
      </c>
      <c r="H124" s="150">
        <v>2565</v>
      </c>
      <c r="I124" s="150">
        <v>0</v>
      </c>
      <c r="J124" s="150">
        <v>0</v>
      </c>
      <c r="K124" s="150">
        <v>5898</v>
      </c>
      <c r="L124" s="286">
        <v>78391.406000000017</v>
      </c>
      <c r="M124" s="286">
        <v>78069.587999999989</v>
      </c>
      <c r="N124" s="150">
        <v>-321.8180000000018</v>
      </c>
      <c r="O124" s="151" t="s">
        <v>81</v>
      </c>
      <c r="P124" s="150">
        <v>1209.3689999999915</v>
      </c>
      <c r="Q124" s="187"/>
      <c r="R124" s="2905" t="s">
        <v>81</v>
      </c>
      <c r="S124" s="2906"/>
      <c r="T124" s="2906"/>
      <c r="U124" s="2907"/>
      <c r="V124" s="179"/>
      <c r="W124" s="180">
        <v>-50152.077024109254</v>
      </c>
      <c r="X124" s="180">
        <v>4075</v>
      </c>
      <c r="Y124" s="180">
        <v>-50.152077024109254</v>
      </c>
      <c r="Z124" s="180">
        <v>59.278721514075372</v>
      </c>
      <c r="AA124" s="180">
        <v>3965.5692014618157</v>
      </c>
      <c r="AB124" s="180">
        <v>3813.8759999999997</v>
      </c>
      <c r="AC124" s="180">
        <v>-151.69320146181542</v>
      </c>
      <c r="AD124" s="180">
        <v>51.359000000000378</v>
      </c>
      <c r="AE124" s="180">
        <v>3953.9569999999999</v>
      </c>
      <c r="AF124" s="180">
        <v>3828.665</v>
      </c>
      <c r="AG124" s="342">
        <v>-125.29199999999992</v>
      </c>
      <c r="AH124" s="371" t="s">
        <v>34</v>
      </c>
      <c r="AI124" s="389">
        <v>7945.1779999999999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504</v>
      </c>
      <c r="L125" s="370">
        <v>1411</v>
      </c>
      <c r="M125" s="370">
        <v>1410.8000000000011</v>
      </c>
      <c r="N125" s="382">
        <v>-0.19999999999890861</v>
      </c>
      <c r="O125" s="370" t="s">
        <v>86</v>
      </c>
      <c r="P125" s="382">
        <v>43.200000000002547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0.57902213635897981</v>
      </c>
      <c r="AA125" s="267">
        <v>921.71900099544723</v>
      </c>
      <c r="AB125" s="267">
        <v>937.44200000000001</v>
      </c>
      <c r="AC125" s="383">
        <v>15.722999004552776</v>
      </c>
      <c r="AD125" s="182">
        <v>10.552999999999884</v>
      </c>
      <c r="AE125" s="267">
        <v>940</v>
      </c>
      <c r="AF125" s="383">
        <v>965.8900000000001</v>
      </c>
      <c r="AG125" s="383">
        <v>25.8900000000001</v>
      </c>
      <c r="AH125" s="371" t="s">
        <v>353</v>
      </c>
      <c r="AI125" s="389">
        <v>6778.6119999999992</v>
      </c>
      <c r="AJ125" s="351"/>
      <c r="AK125" s="390">
        <v>1166.5660000000007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1640.07</v>
      </c>
      <c r="N126" s="382">
        <v>6.9999999999936335E-2</v>
      </c>
      <c r="O126" s="370" t="s">
        <v>103</v>
      </c>
      <c r="P126" s="382">
        <v>9.8699999999998909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29.088000000000001</v>
      </c>
      <c r="AC126" s="383">
        <v>-20.911999999999999</v>
      </c>
      <c r="AD126" s="182">
        <v>4.0069999999999979</v>
      </c>
      <c r="AE126" s="384">
        <v>33</v>
      </c>
      <c r="AF126" s="383">
        <v>29.094000000000001</v>
      </c>
      <c r="AG126" s="383">
        <v>-3.9059999999999988</v>
      </c>
      <c r="AH126" s="352" t="s">
        <v>354</v>
      </c>
      <c r="AI126" s="353">
        <v>7978.6550000000007</v>
      </c>
      <c r="AJ126" s="354"/>
      <c r="AK126" s="355">
        <v>-33.477000000000771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14897</v>
      </c>
      <c r="N129" s="159">
        <v>483.12800000000061</v>
      </c>
      <c r="O129" s="154" t="s">
        <v>105</v>
      </c>
      <c r="P129" s="159">
        <v>-87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1424</v>
      </c>
      <c r="L130" s="286">
        <v>17464.871999999999</v>
      </c>
      <c r="M130" s="286">
        <v>17947.870000000003</v>
      </c>
      <c r="N130" s="150">
        <v>482.99800000000164</v>
      </c>
      <c r="O130" s="151" t="s">
        <v>88</v>
      </c>
      <c r="P130" s="150">
        <v>-33.929999999996653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0.57902213635897981</v>
      </c>
      <c r="AA130" s="180">
        <v>971.71900099544723</v>
      </c>
      <c r="AB130" s="180">
        <v>966.53</v>
      </c>
      <c r="AC130" s="180">
        <v>-5.1890009954472234</v>
      </c>
      <c r="AD130" s="180">
        <v>14.559999999999945</v>
      </c>
      <c r="AE130" s="180">
        <v>973</v>
      </c>
      <c r="AF130" s="180">
        <v>994.98400000000015</v>
      </c>
      <c r="AG130" s="180">
        <v>21.984000000000151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226.84399999999982</v>
      </c>
      <c r="F131" s="163">
        <v>0</v>
      </c>
      <c r="G131" s="163">
        <v>867</v>
      </c>
      <c r="H131" s="163">
        <v>2565</v>
      </c>
      <c r="I131" s="163">
        <v>113</v>
      </c>
      <c r="J131" s="167">
        <v>40</v>
      </c>
      <c r="K131" s="163">
        <v>8217</v>
      </c>
      <c r="L131" s="163">
        <v>234482.84400000001</v>
      </c>
      <c r="M131" s="163">
        <v>235116.80799999999</v>
      </c>
      <c r="N131" s="167">
        <v>633.96400000000767</v>
      </c>
      <c r="O131" s="165" t="s">
        <v>284</v>
      </c>
      <c r="P131" s="167">
        <v>1106.5790000000379</v>
      </c>
      <c r="Q131" s="88"/>
      <c r="R131" s="2890" t="s">
        <v>284</v>
      </c>
      <c r="S131" s="2891"/>
      <c r="T131" s="2891"/>
      <c r="U131" s="2892"/>
      <c r="V131" s="181"/>
      <c r="W131" s="181">
        <v>-55548.382441340451</v>
      </c>
      <c r="X131" s="181">
        <v>5759.7</v>
      </c>
      <c r="Y131" s="181">
        <v>-55.548382441340451</v>
      </c>
      <c r="Z131" s="181">
        <v>63.095595651909676</v>
      </c>
      <c r="AA131" s="181">
        <v>5641.0560219067502</v>
      </c>
      <c r="AB131" s="181">
        <v>5459.7789999999995</v>
      </c>
      <c r="AC131" s="181">
        <v>-181.27702190675004</v>
      </c>
      <c r="AD131" s="181">
        <v>78.287000000001171</v>
      </c>
      <c r="AE131" s="181">
        <v>5655.9570000000003</v>
      </c>
      <c r="AF131" s="181">
        <v>5503.3180000000002</v>
      </c>
      <c r="AG131" s="181">
        <v>-152.63900000000012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7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-1298.7180000000001</v>
      </c>
      <c r="F133" s="163">
        <v>0</v>
      </c>
      <c r="G133" s="163">
        <v>1567</v>
      </c>
      <c r="H133" s="163">
        <v>2607</v>
      </c>
      <c r="I133" s="163">
        <v>1059.1872916666666</v>
      </c>
      <c r="J133" s="167">
        <v>40</v>
      </c>
      <c r="K133" s="163">
        <v>18585</v>
      </c>
      <c r="L133" s="163">
        <v>396421.09470833332</v>
      </c>
      <c r="M133" s="163">
        <v>396910.46675000002</v>
      </c>
      <c r="N133" s="167">
        <v>489.37204166667925</v>
      </c>
      <c r="O133" s="165" t="s">
        <v>94</v>
      </c>
      <c r="P133" s="167">
        <v>1469.6658000000207</v>
      </c>
      <c r="Q133" s="88"/>
      <c r="R133" s="2890" t="s">
        <v>94</v>
      </c>
      <c r="S133" s="2891"/>
      <c r="T133" s="2891"/>
      <c r="U133" s="2892"/>
      <c r="V133" s="181"/>
      <c r="W133" s="181">
        <v>-76500.773813650943</v>
      </c>
      <c r="X133" s="181">
        <v>8323.2999999999993</v>
      </c>
      <c r="Y133" s="181">
        <v>-76.500773813650937</v>
      </c>
      <c r="Z133" s="181">
        <v>104.30817429112278</v>
      </c>
      <c r="AA133" s="181">
        <v>8142.4910518952274</v>
      </c>
      <c r="AB133" s="181">
        <v>7983.4419999999991</v>
      </c>
      <c r="AC133" s="181">
        <v>-159.04905189522648</v>
      </c>
      <c r="AD133" s="181">
        <v>53.035000000001673</v>
      </c>
      <c r="AE133" s="181">
        <v>8101.1620000000003</v>
      </c>
      <c r="AF133" s="181">
        <v>8054.9809999999998</v>
      </c>
      <c r="AG133" s="181">
        <v>-46.181000000000495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08" priority="9" operator="lessThan">
      <formula>0</formula>
    </cfRule>
  </conditionalFormatting>
  <conditionalFormatting sqref="AJ120:AJ121">
    <cfRule type="cellIs" dxfId="107" priority="8" operator="lessThan">
      <formula>0</formula>
    </cfRule>
  </conditionalFormatting>
  <conditionalFormatting sqref="AJ125:AJ126">
    <cfRule type="cellIs" dxfId="106" priority="7" operator="lessThan">
      <formula>0</formula>
    </cfRule>
  </conditionalFormatting>
  <conditionalFormatting sqref="AK115:AK116">
    <cfRule type="cellIs" dxfId="105" priority="6" operator="lessThan">
      <formula>0</formula>
    </cfRule>
  </conditionalFormatting>
  <conditionalFormatting sqref="AK120:AK121">
    <cfRule type="cellIs" dxfId="104" priority="5" operator="lessThan">
      <formula>0</formula>
    </cfRule>
  </conditionalFormatting>
  <conditionalFormatting sqref="AK125:AK126">
    <cfRule type="cellIs" dxfId="103" priority="4" operator="lessThan">
      <formula>0</formula>
    </cfRule>
  </conditionalFormatting>
  <conditionalFormatting sqref="AK112:AK126">
    <cfRule type="cellIs" dxfId="102" priority="3" operator="lessThan">
      <formula>0</formula>
    </cfRule>
  </conditionalFormatting>
  <conditionalFormatting sqref="AK76:AK105">
    <cfRule type="cellIs" dxfId="101" priority="2" operator="lessThan">
      <formula>0</formula>
    </cfRule>
  </conditionalFormatting>
  <conditionalFormatting sqref="AK75">
    <cfRule type="cellIs" dxfId="10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1752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80" t="s">
        <v>1</v>
      </c>
      <c r="C3" s="215" t="s">
        <v>23</v>
      </c>
      <c r="D3" s="2694" t="s">
        <v>2</v>
      </c>
      <c r="E3" s="2682" t="s">
        <v>3</v>
      </c>
      <c r="F3" s="2682" t="s">
        <v>4</v>
      </c>
      <c r="G3" s="2680" t="s">
        <v>5</v>
      </c>
      <c r="H3" s="2693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81"/>
      <c r="D4" s="451" t="s">
        <v>12</v>
      </c>
      <c r="E4" s="2683" t="s">
        <v>13</v>
      </c>
      <c r="F4" s="2683" t="s">
        <v>14</v>
      </c>
      <c r="G4" s="268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8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9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1.4193548387097201</v>
      </c>
      <c r="I8" s="1486">
        <v>0</v>
      </c>
      <c r="J8" s="1486">
        <v>0</v>
      </c>
      <c r="K8" s="1486">
        <v>1.1666481481481501</v>
      </c>
      <c r="L8" s="99">
        <v>379.86499701314216</v>
      </c>
      <c r="M8" s="99">
        <v>374.93585603038554</v>
      </c>
      <c r="N8" s="1486">
        <v>-4.9291409827566213</v>
      </c>
      <c r="O8" s="99">
        <v>374.93585603038554</v>
      </c>
      <c r="P8" s="1486">
        <v>-4.9291409827566213</v>
      </c>
      <c r="Q8" s="1486">
        <v>0</v>
      </c>
      <c r="R8" s="1486">
        <v>0</v>
      </c>
      <c r="S8" s="87"/>
      <c r="T8" s="101">
        <v>2</v>
      </c>
      <c r="U8" s="1486">
        <v>4.7293718594848428</v>
      </c>
      <c r="V8" s="1486">
        <v>4.7293718594848428</v>
      </c>
      <c r="W8" s="1486">
        <v>0</v>
      </c>
      <c r="X8" s="1486">
        <v>-2.3454999999999973</v>
      </c>
      <c r="Y8" s="1486">
        <v>0</v>
      </c>
      <c r="Z8" s="1486">
        <v>0</v>
      </c>
      <c r="AA8" s="1486">
        <v>-1</v>
      </c>
      <c r="AB8" s="99">
        <v>377.68614516129031</v>
      </c>
      <c r="AC8" s="1486">
        <v>31.376624751095179</v>
      </c>
      <c r="AD8" s="1486">
        <v>2.6320000000000001</v>
      </c>
      <c r="AE8" s="1486">
        <v>1.1666481481481501</v>
      </c>
      <c r="AF8" s="1486">
        <v>1.46535185185185</v>
      </c>
      <c r="AG8" s="1486">
        <v>0</v>
      </c>
      <c r="AH8" s="99">
        <v>374.93585603038554</v>
      </c>
      <c r="AI8" s="1486">
        <v>-2.7502891309047754</v>
      </c>
      <c r="AJ8" s="102">
        <v>-26.604489476708409</v>
      </c>
      <c r="AK8" s="1486">
        <v>4.7293718594848428</v>
      </c>
    </row>
    <row r="9" spans="1:37" ht="15" customHeight="1" x14ac:dyDescent="0.2">
      <c r="A9" s="86"/>
      <c r="B9" s="268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3.0516129032257</v>
      </c>
      <c r="I9" s="375">
        <v>0</v>
      </c>
      <c r="J9" s="375">
        <v>0</v>
      </c>
      <c r="K9" s="375">
        <v>0</v>
      </c>
      <c r="L9" s="372">
        <v>638.40638709677432</v>
      </c>
      <c r="M9" s="372">
        <v>612.00584762006588</v>
      </c>
      <c r="N9" s="375">
        <v>-26.400539476708445</v>
      </c>
      <c r="O9" s="372">
        <v>612.00584762006588</v>
      </c>
      <c r="P9" s="375">
        <v>-26.400539476708445</v>
      </c>
      <c r="Q9" s="375">
        <v>0</v>
      </c>
      <c r="R9" s="375">
        <v>0</v>
      </c>
      <c r="S9" s="87"/>
      <c r="T9" s="740">
        <v>4</v>
      </c>
      <c r="U9" s="375">
        <v>6.1967521189824311</v>
      </c>
      <c r="V9" s="375">
        <v>6.1967521189824311</v>
      </c>
      <c r="W9" s="375">
        <v>0</v>
      </c>
      <c r="X9" s="375">
        <v>0.20394999999999541</v>
      </c>
      <c r="Y9" s="375">
        <v>0</v>
      </c>
      <c r="Z9" s="375">
        <v>0</v>
      </c>
      <c r="AA9" s="1513">
        <v>0</v>
      </c>
      <c r="AB9" s="372">
        <v>638.61033709677429</v>
      </c>
      <c r="AC9" s="375">
        <v>53.21752809139786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612.00584762006588</v>
      </c>
      <c r="AI9" s="1513">
        <v>-26.604489476708409</v>
      </c>
      <c r="AJ9" s="376">
        <v>0.46642951998575199</v>
      </c>
      <c r="AK9" s="375">
        <v>6.1967521189824311</v>
      </c>
    </row>
    <row r="10" spans="1:37" ht="15" customHeight="1" x14ac:dyDescent="0.2">
      <c r="A10" s="86"/>
      <c r="B10" s="2688" t="s">
        <v>39</v>
      </c>
      <c r="C10" s="374">
        <v>7</v>
      </c>
      <c r="D10" s="374">
        <v>252</v>
      </c>
      <c r="E10" s="375">
        <v>1.2270000000000001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2.1224687499999999</v>
      </c>
      <c r="L10" s="372">
        <v>251.10453125000001</v>
      </c>
      <c r="M10" s="372">
        <v>251.57196076998576</v>
      </c>
      <c r="N10" s="375">
        <v>0.46742951998575677</v>
      </c>
      <c r="O10" s="372">
        <v>251.57196076998576</v>
      </c>
      <c r="P10" s="375">
        <v>0.46742951998575677</v>
      </c>
      <c r="Q10" s="375">
        <v>2057.319</v>
      </c>
      <c r="R10" s="375">
        <v>-818.80533557956278</v>
      </c>
      <c r="S10" s="449"/>
      <c r="T10" s="374">
        <v>7</v>
      </c>
      <c r="U10" s="375">
        <v>14.330971345194826</v>
      </c>
      <c r="V10" s="375">
        <v>14.330971345194826</v>
      </c>
      <c r="W10" s="375">
        <v>0</v>
      </c>
      <c r="X10" s="375">
        <v>9.9999999999589306E-4</v>
      </c>
      <c r="Y10" s="375">
        <v>0</v>
      </c>
      <c r="Z10" s="375">
        <v>0</v>
      </c>
      <c r="AA10" s="1513">
        <v>0</v>
      </c>
      <c r="AB10" s="372">
        <v>253.22800000000001</v>
      </c>
      <c r="AC10" s="375">
        <v>20.925460937500002</v>
      </c>
      <c r="AD10" s="375">
        <v>1.996</v>
      </c>
      <c r="AE10" s="375">
        <v>2.1224687499999999</v>
      </c>
      <c r="AF10" s="375">
        <v>-0.12646874999999991</v>
      </c>
      <c r="AG10" s="375">
        <v>0</v>
      </c>
      <c r="AH10" s="372">
        <v>251.57196076998576</v>
      </c>
      <c r="AI10" s="1513">
        <v>-1.6560392300142439</v>
      </c>
      <c r="AJ10" s="376">
        <v>8.6484500878420931</v>
      </c>
      <c r="AK10" s="375">
        <v>14.330971345194826</v>
      </c>
    </row>
    <row r="11" spans="1:37" ht="15" customHeight="1" x14ac:dyDescent="0.2">
      <c r="A11" s="86"/>
      <c r="B11" s="2688" t="s">
        <v>41</v>
      </c>
      <c r="C11" s="374"/>
      <c r="D11" s="374">
        <v>1459</v>
      </c>
      <c r="E11" s="375">
        <v>-53.767000000000003</v>
      </c>
      <c r="F11" s="375">
        <v>120</v>
      </c>
      <c r="G11" s="375">
        <v>0</v>
      </c>
      <c r="H11" s="375">
        <v>14.903225806451619</v>
      </c>
      <c r="I11" s="375">
        <v>0</v>
      </c>
      <c r="J11" s="375">
        <v>0</v>
      </c>
      <c r="K11" s="375">
        <v>33.244584490740742</v>
      </c>
      <c r="L11" s="372">
        <v>1477.0851897028076</v>
      </c>
      <c r="M11" s="372">
        <v>1330.0771397906497</v>
      </c>
      <c r="N11" s="375">
        <v>-147.00804991215796</v>
      </c>
      <c r="O11" s="372">
        <v>1330.0771397906497</v>
      </c>
      <c r="P11" s="375">
        <v>-147.00804991215796</v>
      </c>
      <c r="Q11" s="375">
        <v>1497.3480000000002</v>
      </c>
      <c r="R11" s="375">
        <v>-167.27086020935053</v>
      </c>
      <c r="S11" s="87"/>
      <c r="T11" s="397" t="s">
        <v>161</v>
      </c>
      <c r="U11" s="375">
        <v>-14.341062910272512</v>
      </c>
      <c r="V11" s="375">
        <v>-14.341062910272512</v>
      </c>
      <c r="W11" s="375">
        <v>0</v>
      </c>
      <c r="X11" s="375">
        <v>-37.456499999999991</v>
      </c>
      <c r="Y11" s="375">
        <v>0</v>
      </c>
      <c r="Z11" s="375">
        <v>0</v>
      </c>
      <c r="AA11" s="1513">
        <v>1.8</v>
      </c>
      <c r="AB11" s="372">
        <v>1354.6732741935482</v>
      </c>
      <c r="AC11" s="375">
        <v>110.11905747523396</v>
      </c>
      <c r="AD11" s="375">
        <v>16.416</v>
      </c>
      <c r="AE11" s="375">
        <v>33.244584490740742</v>
      </c>
      <c r="AF11" s="375">
        <v>-16.828584490740742</v>
      </c>
      <c r="AG11" s="375">
        <v>0</v>
      </c>
      <c r="AH11" s="372">
        <v>1330.0771397906497</v>
      </c>
      <c r="AI11" s="1513">
        <v>-24.596134402898542</v>
      </c>
      <c r="AJ11" s="398">
        <v>4.7165697924626215</v>
      </c>
      <c r="AK11" s="375">
        <v>-14.341062910272512</v>
      </c>
    </row>
    <row r="12" spans="1:37" ht="15" customHeight="1" x14ac:dyDescent="0.2">
      <c r="A12" s="86"/>
      <c r="B12" s="2688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224.70122552168806</v>
      </c>
      <c r="N12" s="375">
        <v>2.1052255216880553</v>
      </c>
      <c r="O12" s="372">
        <v>224.70122552168806</v>
      </c>
      <c r="P12" s="375">
        <v>2.1052255216880553</v>
      </c>
      <c r="Q12" s="375">
        <v>0</v>
      </c>
      <c r="R12" s="375">
        <v>0</v>
      </c>
      <c r="S12" s="87"/>
      <c r="T12" s="2688">
        <v>11</v>
      </c>
      <c r="U12" s="375">
        <v>7.8943833517541862E-4</v>
      </c>
      <c r="V12" s="375">
        <v>7.8943833517541862E-4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224.70122552168806</v>
      </c>
      <c r="AI12" s="1513">
        <v>0.40522552168806669</v>
      </c>
      <c r="AJ12" s="376">
        <v>-19.00077607249122</v>
      </c>
      <c r="AK12" s="375">
        <v>7.8943833517541862E-4</v>
      </c>
    </row>
    <row r="13" spans="1:37" ht="15" customHeight="1" x14ac:dyDescent="0.2">
      <c r="A13" s="86"/>
      <c r="B13" s="2688" t="s">
        <v>39</v>
      </c>
      <c r="C13" s="374">
        <v>13</v>
      </c>
      <c r="D13" s="374">
        <v>394</v>
      </c>
      <c r="E13" s="375">
        <v>1.3210000000000002</v>
      </c>
      <c r="F13" s="375">
        <v>0</v>
      </c>
      <c r="G13" s="375">
        <v>0</v>
      </c>
      <c r="H13" s="375">
        <v>1.4193548387097201</v>
      </c>
      <c r="I13" s="375">
        <v>0</v>
      </c>
      <c r="J13" s="375">
        <v>0</v>
      </c>
      <c r="K13" s="375">
        <v>0</v>
      </c>
      <c r="L13" s="372">
        <v>393.90164516129033</v>
      </c>
      <c r="M13" s="372">
        <v>398.64571495375293</v>
      </c>
      <c r="N13" s="375">
        <v>4.7440697924625965</v>
      </c>
      <c r="O13" s="372">
        <v>398.64571495375293</v>
      </c>
      <c r="P13" s="375">
        <v>4.7440697924625965</v>
      </c>
      <c r="Q13" s="375">
        <v>0</v>
      </c>
      <c r="R13" s="375">
        <v>0</v>
      </c>
      <c r="S13" s="87"/>
      <c r="T13" s="2689">
        <v>13</v>
      </c>
      <c r="U13" s="375">
        <v>3.9918404410729522</v>
      </c>
      <c r="V13" s="375">
        <v>3.9918404410729522</v>
      </c>
      <c r="W13" s="375">
        <v>0</v>
      </c>
      <c r="X13" s="375">
        <v>2.7500000000000302E-2</v>
      </c>
      <c r="Y13" s="375">
        <v>0</v>
      </c>
      <c r="Z13" s="375">
        <v>0</v>
      </c>
      <c r="AA13" s="1513">
        <v>0</v>
      </c>
      <c r="AB13" s="372">
        <v>393.92914516129031</v>
      </c>
      <c r="AC13" s="375">
        <v>32.827428763440857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398.64571495375293</v>
      </c>
      <c r="AI13" s="1513">
        <v>4.7165697924626215</v>
      </c>
      <c r="AJ13" s="376">
        <v>3.514142364993404</v>
      </c>
      <c r="AK13" s="375">
        <v>3.9918404410729522</v>
      </c>
    </row>
    <row r="14" spans="1:37" ht="15" customHeight="1" thickBot="1" x14ac:dyDescent="0.25">
      <c r="A14" s="86"/>
      <c r="B14" s="268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0.70967741935486006</v>
      </c>
      <c r="I14" s="90">
        <v>0</v>
      </c>
      <c r="J14" s="90">
        <v>0</v>
      </c>
      <c r="K14" s="90">
        <v>0.375</v>
      </c>
      <c r="L14" s="399">
        <v>202.30832258064515</v>
      </c>
      <c r="M14" s="399">
        <v>197.42870204564042</v>
      </c>
      <c r="N14" s="90">
        <v>-4.879620535004733</v>
      </c>
      <c r="O14" s="399">
        <v>197.42870204564042</v>
      </c>
      <c r="P14" s="90">
        <v>-4.879620535004733</v>
      </c>
      <c r="Q14" s="90">
        <v>0</v>
      </c>
      <c r="R14" s="90">
        <v>820.77564252108141</v>
      </c>
      <c r="S14" s="87"/>
      <c r="T14" s="2686">
        <v>15</v>
      </c>
      <c r="U14" s="90">
        <v>-6.5887025670575667</v>
      </c>
      <c r="V14" s="90">
        <v>-6.5887025670575667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202.85302258064516</v>
      </c>
      <c r="AC14" s="90">
        <v>16.873168548387095</v>
      </c>
      <c r="AD14" s="90">
        <v>0.35799999999999998</v>
      </c>
      <c r="AE14" s="90">
        <v>0.375</v>
      </c>
      <c r="AF14" s="90">
        <v>-1.7000000000000015E-2</v>
      </c>
      <c r="AG14" s="90">
        <v>0</v>
      </c>
      <c r="AH14" s="399">
        <v>197.42870204564042</v>
      </c>
      <c r="AI14" s="90">
        <v>-5.424320535004739</v>
      </c>
      <c r="AJ14" s="191">
        <v>3.5575798738618261</v>
      </c>
      <c r="AK14" s="90">
        <v>-6.5887025670575667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-32.320999999999998</v>
      </c>
      <c r="F15" s="275">
        <v>120</v>
      </c>
      <c r="G15" s="275">
        <v>0</v>
      </c>
      <c r="H15" s="275">
        <v>21.503225806451621</v>
      </c>
      <c r="I15" s="275">
        <v>0</v>
      </c>
      <c r="J15" s="275">
        <v>0</v>
      </c>
      <c r="K15" s="275">
        <v>36.908701388888893</v>
      </c>
      <c r="L15" s="93">
        <v>3565.2670728046596</v>
      </c>
      <c r="M15" s="93">
        <v>3389.3664467321682</v>
      </c>
      <c r="N15" s="275">
        <v>-175.90062607249135</v>
      </c>
      <c r="O15" s="93">
        <v>3389.3664467321682</v>
      </c>
      <c r="P15" s="275">
        <v>-175.90062607249138</v>
      </c>
      <c r="Q15" s="275">
        <v>3554.6670000000004</v>
      </c>
      <c r="R15" s="275">
        <v>-165.3005532678319</v>
      </c>
      <c r="S15" s="87"/>
      <c r="T15" s="96" t="s">
        <v>40</v>
      </c>
      <c r="U15" s="275">
        <v>8.3199597257401479</v>
      </c>
      <c r="V15" s="275">
        <v>8.3199597257401479</v>
      </c>
      <c r="W15" s="275">
        <v>0</v>
      </c>
      <c r="X15" s="275">
        <v>-39.399849999999994</v>
      </c>
      <c r="Y15" s="275">
        <v>0</v>
      </c>
      <c r="Z15" s="275">
        <v>0</v>
      </c>
      <c r="AA15" s="275">
        <v>2.5</v>
      </c>
      <c r="AB15" s="93">
        <v>3445.2759241935482</v>
      </c>
      <c r="AC15" s="275">
        <v>284.03060190038826</v>
      </c>
      <c r="AD15" s="275">
        <v>29.300999999999998</v>
      </c>
      <c r="AE15" s="275">
        <v>36.908701388888893</v>
      </c>
      <c r="AF15" s="275">
        <v>-7.6077013888888949</v>
      </c>
      <c r="AG15" s="275">
        <v>0</v>
      </c>
      <c r="AH15" s="93">
        <v>3389.3664467321682</v>
      </c>
      <c r="AI15" s="275">
        <v>-55.909477461379993</v>
      </c>
      <c r="AJ15" s="98">
        <v>2.4909058219737688</v>
      </c>
      <c r="AK15" s="275">
        <v>8.3199597257398636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55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160.17599999999999</v>
      </c>
      <c r="M16" s="99">
        <v>107.08564236499339</v>
      </c>
      <c r="N16" s="276">
        <v>-53.090357635006598</v>
      </c>
      <c r="O16" s="99">
        <v>107.08564236499339</v>
      </c>
      <c r="P16" s="276">
        <v>-53.090357635006598</v>
      </c>
      <c r="Q16" s="276">
        <v>0</v>
      </c>
      <c r="R16" s="276">
        <v>0</v>
      </c>
      <c r="S16" s="87"/>
      <c r="T16" s="101">
        <v>1</v>
      </c>
      <c r="U16" s="276">
        <v>1.6122634969933642</v>
      </c>
      <c r="V16" s="276">
        <v>1.6122634969933642</v>
      </c>
      <c r="W16" s="276">
        <v>0</v>
      </c>
      <c r="X16" s="276">
        <v>-1.6045000000000029</v>
      </c>
      <c r="Y16" s="276">
        <v>0</v>
      </c>
      <c r="Z16" s="276">
        <v>0</v>
      </c>
      <c r="AA16" s="276">
        <v>0</v>
      </c>
      <c r="AB16" s="99">
        <v>103.57149999999999</v>
      </c>
      <c r="AC16" s="276">
        <v>8.6309583333333322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107.08564236499339</v>
      </c>
      <c r="AI16" s="276">
        <v>3.514142364993404</v>
      </c>
      <c r="AJ16" s="102">
        <v>1.8045654010508656</v>
      </c>
      <c r="AK16" s="276">
        <v>1.6122634969933642</v>
      </c>
    </row>
    <row r="17" spans="1:37" ht="15" customHeight="1" x14ac:dyDescent="0.2">
      <c r="A17" s="86"/>
      <c r="B17" s="268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85.557579873861826</v>
      </c>
      <c r="N17" s="375">
        <v>3.5575798738618261</v>
      </c>
      <c r="O17" s="377">
        <v>85.557579873861826</v>
      </c>
      <c r="P17" s="375">
        <v>3.5575798738618261</v>
      </c>
      <c r="Q17" s="375">
        <v>748.27700000000004</v>
      </c>
      <c r="R17" s="375">
        <v>-12.003430380712757</v>
      </c>
      <c r="S17" s="87"/>
      <c r="T17" s="740">
        <v>2</v>
      </c>
      <c r="U17" s="375">
        <v>2.2256672271816313</v>
      </c>
      <c r="V17" s="375">
        <v>2.2256672271816313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85.557579873861826</v>
      </c>
      <c r="AI17" s="1513">
        <v>3.5575798738618261</v>
      </c>
      <c r="AJ17" s="376">
        <v>34.240697811139853</v>
      </c>
      <c r="AK17" s="375">
        <v>2.2256672271816313</v>
      </c>
    </row>
    <row r="18" spans="1:37" ht="15" customHeight="1" x14ac:dyDescent="0.2">
      <c r="A18" s="86"/>
      <c r="B18" s="2688" t="s">
        <v>43</v>
      </c>
      <c r="C18" s="374">
        <v>3</v>
      </c>
      <c r="D18" s="374">
        <v>180</v>
      </c>
      <c r="E18" s="375">
        <v>-3.6340000000000003</v>
      </c>
      <c r="F18" s="375">
        <v>55</v>
      </c>
      <c r="G18" s="375">
        <v>0</v>
      </c>
      <c r="H18" s="375">
        <v>6.6</v>
      </c>
      <c r="I18" s="375">
        <v>0</v>
      </c>
      <c r="J18" s="375">
        <v>0</v>
      </c>
      <c r="K18" s="375">
        <v>4.1514918981481497</v>
      </c>
      <c r="L18" s="372">
        <v>220.61450810185184</v>
      </c>
      <c r="M18" s="372">
        <v>164.2669139238256</v>
      </c>
      <c r="N18" s="375">
        <v>-56.347594178026242</v>
      </c>
      <c r="O18" s="372">
        <v>164.2669139238256</v>
      </c>
      <c r="P18" s="375">
        <v>-56.347594178026242</v>
      </c>
      <c r="Q18" s="375">
        <v>0</v>
      </c>
      <c r="R18" s="375">
        <v>0</v>
      </c>
      <c r="S18" s="87"/>
      <c r="T18" s="378">
        <v>3</v>
      </c>
      <c r="U18" s="375">
        <v>-9.3842764842984536</v>
      </c>
      <c r="V18" s="375">
        <v>-9.3842764842984536</v>
      </c>
      <c r="W18" s="375">
        <v>0</v>
      </c>
      <c r="X18" s="375">
        <v>-13.838499999999998</v>
      </c>
      <c r="Y18" s="375">
        <v>10</v>
      </c>
      <c r="Z18" s="375">
        <v>0</v>
      </c>
      <c r="AA18" s="1513">
        <v>0</v>
      </c>
      <c r="AB18" s="372">
        <v>165.92749999999998</v>
      </c>
      <c r="AC18" s="375">
        <v>13.481334008487652</v>
      </c>
      <c r="AD18" s="375">
        <v>1.9930000000000001</v>
      </c>
      <c r="AE18" s="375">
        <v>4.1514918981481497</v>
      </c>
      <c r="AF18" s="375">
        <v>-2.1584918981481493</v>
      </c>
      <c r="AG18" s="375">
        <v>0</v>
      </c>
      <c r="AH18" s="372">
        <v>164.2669139238256</v>
      </c>
      <c r="AI18" s="1513">
        <v>-1.6605860761743827</v>
      </c>
      <c r="AJ18" s="376">
        <v>2.8327668780362671</v>
      </c>
      <c r="AK18" s="375">
        <v>-9.3842764842984536</v>
      </c>
    </row>
    <row r="19" spans="1:37" ht="15" customHeight="1" x14ac:dyDescent="0.2">
      <c r="A19" s="86"/>
      <c r="B19" s="2688" t="s">
        <v>43</v>
      </c>
      <c r="C19" s="374" t="s">
        <v>44</v>
      </c>
      <c r="D19" s="374">
        <v>403</v>
      </c>
      <c r="E19" s="375">
        <v>-8.1810000000000009</v>
      </c>
      <c r="F19" s="375">
        <v>40</v>
      </c>
      <c r="G19" s="375">
        <v>0</v>
      </c>
      <c r="H19" s="375">
        <v>6.6</v>
      </c>
      <c r="I19" s="375">
        <v>0</v>
      </c>
      <c r="J19" s="375">
        <v>0</v>
      </c>
      <c r="K19" s="375">
        <v>6.9601319444444396</v>
      </c>
      <c r="L19" s="377">
        <v>421.25886805555558</v>
      </c>
      <c r="M19" s="377">
        <v>379.36343345660646</v>
      </c>
      <c r="N19" s="375">
        <v>-41.895434598949123</v>
      </c>
      <c r="O19" s="377">
        <v>379.36343345660646</v>
      </c>
      <c r="P19" s="375">
        <v>-41.895434598949123</v>
      </c>
      <c r="Q19" s="375">
        <v>0</v>
      </c>
      <c r="R19" s="375">
        <v>0</v>
      </c>
      <c r="S19" s="87"/>
      <c r="T19" s="378" t="s">
        <v>44</v>
      </c>
      <c r="U19" s="375">
        <v>-3.8846785474976286</v>
      </c>
      <c r="V19" s="375">
        <v>-3.8846785474976286</v>
      </c>
      <c r="W19" s="375">
        <v>0</v>
      </c>
      <c r="X19" s="375">
        <v>-3.7</v>
      </c>
      <c r="Y19" s="375">
        <v>0</v>
      </c>
      <c r="Z19" s="375">
        <v>0</v>
      </c>
      <c r="AA19" s="1513">
        <v>0</v>
      </c>
      <c r="AB19" s="377">
        <v>384.51900000000001</v>
      </c>
      <c r="AC19" s="375">
        <v>31.463239004629632</v>
      </c>
      <c r="AD19" s="375">
        <v>2.4249999999999998</v>
      </c>
      <c r="AE19" s="375">
        <v>6.9601319444444396</v>
      </c>
      <c r="AF19" s="375">
        <v>-4.5351319444444398</v>
      </c>
      <c r="AG19" s="375">
        <v>0</v>
      </c>
      <c r="AH19" s="377">
        <v>379.36343345660646</v>
      </c>
      <c r="AI19" s="1513">
        <v>-5.1555665433935474</v>
      </c>
      <c r="AJ19" s="376">
        <v>4.9612423938222037</v>
      </c>
      <c r="AK19" s="375">
        <v>-3.8846785474976286</v>
      </c>
    </row>
    <row r="20" spans="1:37" ht="15" customHeight="1" x14ac:dyDescent="0.2">
      <c r="A20" s="86"/>
      <c r="B20" s="268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70.400000000000006</v>
      </c>
      <c r="I20" s="375">
        <v>0</v>
      </c>
      <c r="J20" s="375">
        <v>0</v>
      </c>
      <c r="K20" s="375">
        <v>6.9967511574074104</v>
      </c>
      <c r="L20" s="372">
        <v>1334.7592488425923</v>
      </c>
      <c r="M20" s="372">
        <v>1271.9714966537322</v>
      </c>
      <c r="N20" s="375">
        <v>-62.787752188860168</v>
      </c>
      <c r="O20" s="372">
        <v>1271.9714966537322</v>
      </c>
      <c r="P20" s="375">
        <v>-62.787752188860168</v>
      </c>
      <c r="Q20" s="375">
        <v>1375.7850000000001</v>
      </c>
      <c r="R20" s="375">
        <v>-103.81350334626791</v>
      </c>
      <c r="S20" s="449"/>
      <c r="T20" s="400" t="s">
        <v>46</v>
      </c>
      <c r="U20" s="375">
        <v>-3.9467641480850943</v>
      </c>
      <c r="V20" s="375">
        <v>-3.9467641480850943</v>
      </c>
      <c r="W20" s="375">
        <v>0</v>
      </c>
      <c r="X20" s="375">
        <v>-79.328450000000004</v>
      </c>
      <c r="Y20" s="375">
        <v>0</v>
      </c>
      <c r="Z20" s="375">
        <v>0</v>
      </c>
      <c r="AA20" s="1513">
        <v>-17.7</v>
      </c>
      <c r="AB20" s="372">
        <v>1244.7275499999998</v>
      </c>
      <c r="AC20" s="375">
        <v>103.1442332368827</v>
      </c>
      <c r="AD20" s="375">
        <v>7.89</v>
      </c>
      <c r="AE20" s="375">
        <v>6.9967511574074104</v>
      </c>
      <c r="AF20" s="375">
        <v>0.8932488425925893</v>
      </c>
      <c r="AG20" s="375">
        <v>0</v>
      </c>
      <c r="AH20" s="372">
        <v>1271.9714966537322</v>
      </c>
      <c r="AI20" s="1513">
        <v>27.243946653732337</v>
      </c>
      <c r="AJ20" s="376">
        <v>-9.8079371028301523</v>
      </c>
      <c r="AK20" s="375">
        <v>-3.9467641480850943</v>
      </c>
    </row>
    <row r="21" spans="1:37" ht="15" customHeight="1" x14ac:dyDescent="0.2">
      <c r="A21" s="86"/>
      <c r="B21" s="268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0.22</v>
      </c>
      <c r="I21" s="375">
        <v>0</v>
      </c>
      <c r="J21" s="375">
        <v>0</v>
      </c>
      <c r="K21" s="375">
        <v>3.5148148148150003E-2</v>
      </c>
      <c r="L21" s="377">
        <v>151.25985185185183</v>
      </c>
      <c r="M21" s="377">
        <v>151.89261872988811</v>
      </c>
      <c r="N21" s="375">
        <v>0.63276687803627851</v>
      </c>
      <c r="O21" s="377">
        <v>151.89261872988811</v>
      </c>
      <c r="P21" s="375">
        <v>0.63276687803627851</v>
      </c>
      <c r="Q21" s="375">
        <v>249.667</v>
      </c>
      <c r="R21" s="375">
        <v>1.4140833459325393</v>
      </c>
      <c r="S21" s="87"/>
      <c r="T21" s="740">
        <v>4</v>
      </c>
      <c r="U21" s="375">
        <v>0.85827105294816874</v>
      </c>
      <c r="V21" s="375">
        <v>0.85827105294816874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149.095</v>
      </c>
      <c r="AC21" s="375">
        <v>12.421654320987654</v>
      </c>
      <c r="AD21" s="375">
        <v>0.13500000000000001</v>
      </c>
      <c r="AE21" s="375">
        <v>3.5148148148150003E-2</v>
      </c>
      <c r="AF21" s="375">
        <v>9.9851851851849999E-2</v>
      </c>
      <c r="AG21" s="375">
        <v>0</v>
      </c>
      <c r="AH21" s="377">
        <v>151.89261872988811</v>
      </c>
      <c r="AI21" s="1513">
        <v>2.7976187298881143</v>
      </c>
      <c r="AJ21" s="376">
        <v>45.607891273019717</v>
      </c>
      <c r="AK21" s="375">
        <v>0.85827105294816874</v>
      </c>
    </row>
    <row r="22" spans="1:37" ht="15" customHeight="1" x14ac:dyDescent="0.2">
      <c r="A22" s="86"/>
      <c r="B22" s="268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0.22</v>
      </c>
      <c r="I22" s="375">
        <v>0</v>
      </c>
      <c r="J22" s="375">
        <v>0</v>
      </c>
      <c r="K22" s="375">
        <v>3.5527777777777798</v>
      </c>
      <c r="L22" s="372">
        <v>94.227222222222224</v>
      </c>
      <c r="M22" s="372">
        <v>99.188464616044428</v>
      </c>
      <c r="N22" s="375">
        <v>4.9612423938222037</v>
      </c>
      <c r="O22" s="372">
        <v>99.188464616044428</v>
      </c>
      <c r="P22" s="375">
        <v>4.9612423938222037</v>
      </c>
      <c r="Q22" s="375">
        <v>0</v>
      </c>
      <c r="R22" s="375">
        <v>0</v>
      </c>
      <c r="S22" s="87"/>
      <c r="T22" s="378">
        <v>6</v>
      </c>
      <c r="U22" s="375">
        <v>8.3921532327007355</v>
      </c>
      <c r="V22" s="375">
        <v>8.3921532327007355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97.78</v>
      </c>
      <c r="AC22" s="375">
        <v>7.8522685185185184</v>
      </c>
      <c r="AD22" s="375">
        <v>0.106</v>
      </c>
      <c r="AE22" s="445">
        <v>3.5527777777777798</v>
      </c>
      <c r="AF22" s="375">
        <v>-3.4467777777777799</v>
      </c>
      <c r="AG22" s="375">
        <v>0</v>
      </c>
      <c r="AH22" s="372">
        <v>99.188464616044428</v>
      </c>
      <c r="AI22" s="1513">
        <v>1.4084646160444265</v>
      </c>
      <c r="AJ22" s="376">
        <v>19.048528121265917</v>
      </c>
      <c r="AK22" s="375">
        <v>8.3921532327007355</v>
      </c>
    </row>
    <row r="23" spans="1:37" ht="15" customHeight="1" x14ac:dyDescent="0.2">
      <c r="A23" s="86"/>
      <c r="B23" s="268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5.28</v>
      </c>
      <c r="I23" s="375">
        <v>0</v>
      </c>
      <c r="J23" s="375">
        <v>0</v>
      </c>
      <c r="K23" s="375">
        <v>0</v>
      </c>
      <c r="L23" s="377">
        <v>98.72</v>
      </c>
      <c r="M23" s="377">
        <v>88.912062897169847</v>
      </c>
      <c r="N23" s="375">
        <v>-9.8079371028301523</v>
      </c>
      <c r="O23" s="377">
        <v>88.912062897169847</v>
      </c>
      <c r="P23" s="375">
        <v>-9.8079371028301523</v>
      </c>
      <c r="Q23" s="375">
        <v>101.10299999999999</v>
      </c>
      <c r="R23" s="375">
        <v>-12.190937102830148</v>
      </c>
      <c r="S23" s="87"/>
      <c r="T23" s="378" t="s">
        <v>50</v>
      </c>
      <c r="U23" s="375">
        <v>-0.88793024054696446</v>
      </c>
      <c r="V23" s="375">
        <v>-0.88793024054696446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98.72</v>
      </c>
      <c r="AC23" s="375">
        <v>8.2266666666666666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88.912062897169847</v>
      </c>
      <c r="AI23" s="1513">
        <v>-9.8079371028301523</v>
      </c>
      <c r="AJ23" s="376">
        <v>0</v>
      </c>
      <c r="AK23" s="375">
        <v>-0.88793024054696446</v>
      </c>
    </row>
    <row r="24" spans="1:37" ht="15" customHeight="1" thickBot="1" x14ac:dyDescent="0.3">
      <c r="A24" s="86"/>
      <c r="B24" s="268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0.65999999999999992</v>
      </c>
      <c r="I24" s="90">
        <v>0</v>
      </c>
      <c r="J24" s="90">
        <v>0</v>
      </c>
      <c r="K24" s="90">
        <v>0</v>
      </c>
      <c r="L24" s="372">
        <v>296.33999999999997</v>
      </c>
      <c r="M24" s="372">
        <v>287.8421992434275</v>
      </c>
      <c r="N24" s="90">
        <v>-8.4978007565724738</v>
      </c>
      <c r="O24" s="372">
        <v>287.8421992434275</v>
      </c>
      <c r="P24" s="90">
        <v>-8.4978007565724738</v>
      </c>
      <c r="Q24" s="90">
        <v>291.964</v>
      </c>
      <c r="R24" s="90">
        <v>-4.1218007565724974</v>
      </c>
      <c r="S24" s="103"/>
      <c r="T24" s="740" t="s">
        <v>52</v>
      </c>
      <c r="U24" s="90">
        <v>2.4264780556911205</v>
      </c>
      <c r="V24" s="90">
        <v>2.4264780556911205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296.33999999999997</v>
      </c>
      <c r="AC24" s="90">
        <v>24.694999999999997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287.8421992434275</v>
      </c>
      <c r="AI24" s="90">
        <v>-8.4978007565724738</v>
      </c>
      <c r="AJ24" s="376">
        <v>114.70188019153954</v>
      </c>
      <c r="AK24" s="90">
        <v>2.4264780556911205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150</v>
      </c>
      <c r="G25" s="275">
        <v>0</v>
      </c>
      <c r="H25" s="275">
        <v>89.98</v>
      </c>
      <c r="I25" s="275">
        <v>0</v>
      </c>
      <c r="J25" s="275">
        <v>0</v>
      </c>
      <c r="K25" s="275">
        <v>21.696300925925929</v>
      </c>
      <c r="L25" s="93">
        <v>2859.3556990740735</v>
      </c>
      <c r="M25" s="93">
        <v>2636.080411759549</v>
      </c>
      <c r="N25" s="275">
        <v>-223.27528731452458</v>
      </c>
      <c r="O25" s="93">
        <v>2636.080411759549</v>
      </c>
      <c r="P25" s="275">
        <v>-223.27528731452458</v>
      </c>
      <c r="Q25" s="275">
        <v>2766.7959999999998</v>
      </c>
      <c r="R25" s="275">
        <v>-130.71558824045087</v>
      </c>
      <c r="T25" s="92" t="s">
        <v>47</v>
      </c>
      <c r="U25" s="275">
        <v>-2.5888163549134333</v>
      </c>
      <c r="V25" s="275">
        <v>-2.5888163549134333</v>
      </c>
      <c r="W25" s="275">
        <v>0</v>
      </c>
      <c r="X25" s="275">
        <v>-100.67145000000001</v>
      </c>
      <c r="Y25" s="275">
        <v>10</v>
      </c>
      <c r="Z25" s="275">
        <v>0</v>
      </c>
      <c r="AA25" s="275">
        <v>-17.7</v>
      </c>
      <c r="AB25" s="93">
        <v>2622.68055</v>
      </c>
      <c r="AC25" s="275">
        <v>216.74868742283945</v>
      </c>
      <c r="AD25" s="275">
        <v>15.708</v>
      </c>
      <c r="AE25" s="275">
        <v>21.696300925925929</v>
      </c>
      <c r="AF25" s="275">
        <v>-5.9883009259259286</v>
      </c>
      <c r="AG25" s="275">
        <v>0</v>
      </c>
      <c r="AH25" s="93">
        <v>2636.080411759549</v>
      </c>
      <c r="AI25" s="275">
        <v>13.399861759548912</v>
      </c>
      <c r="AJ25" s="98">
        <v>45.421226557315606</v>
      </c>
      <c r="AK25" s="275">
        <v>-2.5888163549134333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150</v>
      </c>
      <c r="G26" s="90">
        <v>0</v>
      </c>
      <c r="H26" s="90">
        <v>13.2</v>
      </c>
      <c r="I26" s="90">
        <v>0</v>
      </c>
      <c r="J26" s="90">
        <v>0</v>
      </c>
      <c r="K26" s="90">
        <v>11.111623842592589</v>
      </c>
      <c r="L26" s="270">
        <v>884.04937615740744</v>
      </c>
      <c r="M26" s="270">
        <v>736.27356961928729</v>
      </c>
      <c r="N26" s="90">
        <v>-147.77580653812015</v>
      </c>
      <c r="O26" s="270">
        <v>736.27356961928729</v>
      </c>
      <c r="P26" s="90">
        <v>-147.77580653812015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-19.143000000000001</v>
      </c>
      <c r="Y26" s="90">
        <v>10</v>
      </c>
      <c r="Z26" s="90">
        <v>0</v>
      </c>
      <c r="AA26" s="90">
        <v>0</v>
      </c>
      <c r="AB26" s="270">
        <v>1980.7455499999999</v>
      </c>
      <c r="AC26" s="90">
        <v>60.408864679783946</v>
      </c>
      <c r="AD26" s="90">
        <v>6.2910000000000004</v>
      </c>
      <c r="AE26" s="90">
        <v>11.111623842592589</v>
      </c>
      <c r="AF26" s="90">
        <v>-4.8206238425925889</v>
      </c>
      <c r="AG26" s="90">
        <v>0</v>
      </c>
      <c r="AH26" s="270">
        <v>736.27356961928729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-6.2890000000000086</v>
      </c>
      <c r="F27" s="90">
        <v>270</v>
      </c>
      <c r="G27" s="90">
        <v>0</v>
      </c>
      <c r="H27" s="90">
        <v>111.48322580645163</v>
      </c>
      <c r="I27" s="90">
        <v>0</v>
      </c>
      <c r="J27" s="90">
        <v>0</v>
      </c>
      <c r="K27" s="90">
        <v>58.605002314814826</v>
      </c>
      <c r="L27" s="270">
        <v>6424.6227718787331</v>
      </c>
      <c r="M27" s="270">
        <v>6025.4468584917176</v>
      </c>
      <c r="N27" s="90">
        <v>-399.1759133870155</v>
      </c>
      <c r="O27" s="270">
        <v>6028.4</v>
      </c>
      <c r="P27" s="90">
        <v>-396.22277187873351</v>
      </c>
      <c r="Q27" s="90"/>
      <c r="R27" s="90"/>
      <c r="T27" s="272"/>
      <c r="U27" s="90">
        <v>5.7311433708273398</v>
      </c>
      <c r="V27" s="90">
        <v>8</v>
      </c>
      <c r="W27" s="90">
        <v>0</v>
      </c>
      <c r="X27" s="90">
        <v>-140.07130000000001</v>
      </c>
      <c r="Y27" s="90">
        <v>10</v>
      </c>
      <c r="Z27" s="90">
        <v>0</v>
      </c>
      <c r="AA27" s="90">
        <v>-15.2</v>
      </c>
      <c r="AB27" s="270">
        <v>6067.9564741935483</v>
      </c>
      <c r="AC27" s="90">
        <v>500.77928932322772</v>
      </c>
      <c r="AD27" s="90">
        <v>45.009</v>
      </c>
      <c r="AE27" s="90">
        <v>58.605002314814826</v>
      </c>
      <c r="AF27" s="90">
        <v>-13.596002314814825</v>
      </c>
      <c r="AG27" s="90">
        <v>0</v>
      </c>
      <c r="AH27" s="270">
        <v>6028.4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9.820999999999998</v>
      </c>
      <c r="F29" s="90">
        <v>0</v>
      </c>
      <c r="G29" s="90">
        <v>0</v>
      </c>
      <c r="H29" s="90">
        <v>33</v>
      </c>
      <c r="I29" s="90">
        <v>0</v>
      </c>
      <c r="J29" s="90">
        <v>0</v>
      </c>
      <c r="K29" s="90">
        <v>11.643039351851851</v>
      </c>
      <c r="L29" s="270">
        <v>955.1779606481482</v>
      </c>
      <c r="M29" s="270">
        <v>961.49726905015871</v>
      </c>
      <c r="N29" s="90">
        <v>6.3193084020105061</v>
      </c>
      <c r="O29" s="270">
        <v>1079.5744908396878</v>
      </c>
      <c r="P29" s="90">
        <v>124.39653019153957</v>
      </c>
      <c r="Q29" s="90"/>
      <c r="R29" s="90"/>
      <c r="T29" s="272"/>
      <c r="U29" s="90">
        <v>22.430344765871268</v>
      </c>
      <c r="V29" s="90">
        <v>100.06536493282908</v>
      </c>
      <c r="W29" s="90">
        <v>0</v>
      </c>
      <c r="X29" s="90">
        <v>-13.705350000000001</v>
      </c>
      <c r="Y29" s="90">
        <v>0</v>
      </c>
      <c r="Z29" s="90">
        <v>0</v>
      </c>
      <c r="AA29" s="90">
        <v>3.4</v>
      </c>
      <c r="AB29" s="270">
        <v>976.51565000000005</v>
      </c>
      <c r="AC29" s="90">
        <v>80.406050887345685</v>
      </c>
      <c r="AD29" s="90">
        <v>39.524999999999999</v>
      </c>
      <c r="AE29" s="90">
        <v>11.643039351851851</v>
      </c>
      <c r="AF29" s="90">
        <v>27.881960648148148</v>
      </c>
      <c r="AG29" s="90">
        <v>0</v>
      </c>
      <c r="AH29" s="270">
        <v>1079.5744908396878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9.820999999999998</v>
      </c>
      <c r="F30" s="276">
        <v>0</v>
      </c>
      <c r="G30" s="276">
        <v>0</v>
      </c>
      <c r="H30" s="276">
        <v>33</v>
      </c>
      <c r="I30" s="276">
        <v>0</v>
      </c>
      <c r="J30" s="276">
        <v>0</v>
      </c>
      <c r="K30" s="276">
        <v>11.643039351851851</v>
      </c>
      <c r="L30" s="99">
        <v>955.1779606481482</v>
      </c>
      <c r="M30" s="99">
        <v>961.49726905015871</v>
      </c>
      <c r="N30" s="276">
        <v>6.3193084020105061</v>
      </c>
      <c r="O30" s="99">
        <v>1079.5744908396878</v>
      </c>
      <c r="P30" s="276">
        <v>124.39653019153957</v>
      </c>
      <c r="Q30" s="276">
        <v>0</v>
      </c>
      <c r="R30" s="276">
        <v>0</v>
      </c>
      <c r="T30" s="100">
        <v>2</v>
      </c>
      <c r="U30" s="276">
        <v>22.430344765871268</v>
      </c>
      <c r="V30" s="276">
        <v>100.06536493282908</v>
      </c>
      <c r="W30" s="276">
        <v>0</v>
      </c>
      <c r="X30" s="276">
        <v>-13.705350000000001</v>
      </c>
      <c r="Y30" s="276">
        <v>0</v>
      </c>
      <c r="Z30" s="276">
        <v>0</v>
      </c>
      <c r="AA30" s="276">
        <v>3.4</v>
      </c>
      <c r="AB30" s="99">
        <v>976.51565000000005</v>
      </c>
      <c r="AC30" s="276">
        <v>80.406050887345685</v>
      </c>
      <c r="AD30" s="276">
        <v>39.524999999999999</v>
      </c>
      <c r="AE30" s="276">
        <v>11.643039351851851</v>
      </c>
      <c r="AF30" s="276">
        <v>27.881960648148148</v>
      </c>
      <c r="AG30" s="276">
        <v>0</v>
      </c>
      <c r="AH30" s="99">
        <v>1079.5744908396878</v>
      </c>
      <c r="AI30" s="276">
        <v>103.05884083968772</v>
      </c>
      <c r="AJ30" s="276">
        <v>54.405549880524632</v>
      </c>
      <c r="AK30" s="276">
        <v>100.06536493282908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33</v>
      </c>
      <c r="I31" s="375">
        <v>0</v>
      </c>
      <c r="J31" s="375">
        <v>0</v>
      </c>
      <c r="K31" s="375">
        <v>28.44510416666667</v>
      </c>
      <c r="L31" s="99">
        <v>1333.7728958333335</v>
      </c>
      <c r="M31" s="99">
        <v>1100.1217585455545</v>
      </c>
      <c r="N31" s="375">
        <v>-233.65113728777897</v>
      </c>
      <c r="O31" s="99">
        <v>1235.2228400157023</v>
      </c>
      <c r="P31" s="375">
        <v>-98.550055817631119</v>
      </c>
      <c r="Q31" s="375">
        <v>2393.7170000000001</v>
      </c>
      <c r="R31" s="375">
        <v>-78.919669144609998</v>
      </c>
      <c r="S31" s="103"/>
      <c r="T31" s="740">
        <v>3</v>
      </c>
      <c r="U31" s="375">
        <v>-173.150086063662</v>
      </c>
      <c r="V31" s="375">
        <v>-92.884198261180927</v>
      </c>
      <c r="W31" s="375">
        <v>0</v>
      </c>
      <c r="X31" s="375">
        <v>-7.8420000000000005</v>
      </c>
      <c r="Y31" s="375">
        <v>0</v>
      </c>
      <c r="Z31" s="375">
        <v>0</v>
      </c>
      <c r="AA31" s="1513">
        <v>4.0999999999999996</v>
      </c>
      <c r="AB31" s="99">
        <v>1358.4759999999999</v>
      </c>
      <c r="AC31" s="375">
        <v>110.83590798611111</v>
      </c>
      <c r="AD31" s="375">
        <v>11.132</v>
      </c>
      <c r="AE31" s="375">
        <v>28.44510416666667</v>
      </c>
      <c r="AF31" s="375">
        <v>-17.313104166666669</v>
      </c>
      <c r="AG31" s="375">
        <v>0</v>
      </c>
      <c r="AH31" s="99">
        <v>1235.2228400157023</v>
      </c>
      <c r="AI31" s="1513">
        <v>-123.25315998429755</v>
      </c>
      <c r="AJ31" s="375">
        <v>19.893824373908615</v>
      </c>
      <c r="AK31" s="375">
        <v>-92.884198261180927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80</v>
      </c>
      <c r="G32" s="375">
        <v>0</v>
      </c>
      <c r="H32" s="375">
        <v>4.4000000000000004</v>
      </c>
      <c r="I32" s="375">
        <v>0</v>
      </c>
      <c r="J32" s="375">
        <v>0</v>
      </c>
      <c r="K32" s="375">
        <v>6.4026805555555599</v>
      </c>
      <c r="L32" s="99">
        <v>440.81931944444449</v>
      </c>
      <c r="M32" s="99">
        <v>407.05274600176011</v>
      </c>
      <c r="N32" s="375">
        <v>-33.766573442684376</v>
      </c>
      <c r="O32" s="99">
        <v>407.05274600176011</v>
      </c>
      <c r="P32" s="375">
        <v>-33.766573442684376</v>
      </c>
      <c r="Q32" s="375">
        <v>0</v>
      </c>
      <c r="R32" s="375">
        <v>0</v>
      </c>
      <c r="S32" s="103"/>
      <c r="T32" s="101">
        <v>1</v>
      </c>
      <c r="U32" s="375">
        <v>42.10066167261175</v>
      </c>
      <c r="V32" s="375">
        <v>42.10066167261175</v>
      </c>
      <c r="W32" s="375">
        <v>0</v>
      </c>
      <c r="X32" s="375">
        <v>-5.7878000000000016</v>
      </c>
      <c r="Y32" s="375">
        <v>0</v>
      </c>
      <c r="Z32" s="375">
        <v>0</v>
      </c>
      <c r="AA32" s="1513">
        <v>6.6</v>
      </c>
      <c r="AB32" s="99">
        <v>368.03420000000006</v>
      </c>
      <c r="AC32" s="375">
        <v>30.135959953703708</v>
      </c>
      <c r="AD32" s="375">
        <v>9.6219999999999999</v>
      </c>
      <c r="AE32" s="375">
        <v>6.4026805555555599</v>
      </c>
      <c r="AF32" s="375">
        <v>3.21931944444444</v>
      </c>
      <c r="AG32" s="375">
        <v>0</v>
      </c>
      <c r="AH32" s="99">
        <v>407.05274600176011</v>
      </c>
      <c r="AI32" s="1513">
        <v>39.018546001760058</v>
      </c>
      <c r="AJ32" s="375">
        <v>0</v>
      </c>
      <c r="AK32" s="375">
        <v>42.10066167261175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32.78</v>
      </c>
      <c r="I33" s="90">
        <v>0</v>
      </c>
      <c r="J33" s="90">
        <v>0</v>
      </c>
      <c r="K33" s="90">
        <v>25.142747685185181</v>
      </c>
      <c r="L33" s="99">
        <v>1290.1432523148148</v>
      </c>
      <c r="M33" s="99">
        <v>1287.14992314285</v>
      </c>
      <c r="N33" s="90">
        <v>-2.9933291719648878</v>
      </c>
      <c r="O33" s="99">
        <v>1287.14992314285</v>
      </c>
      <c r="P33" s="90">
        <v>-2.9933291719648878</v>
      </c>
      <c r="Q33" s="90">
        <v>1732.46</v>
      </c>
      <c r="R33" s="90">
        <v>-38.25733085538991</v>
      </c>
      <c r="S33" s="103"/>
      <c r="T33" s="740">
        <v>2</v>
      </c>
      <c r="U33" s="90">
        <v>-39.281828344259566</v>
      </c>
      <c r="V33" s="90">
        <v>-39.281828344259566</v>
      </c>
      <c r="W33" s="90">
        <v>0</v>
      </c>
      <c r="X33" s="90">
        <v>46.964699999999993</v>
      </c>
      <c r="Y33" s="90">
        <v>0</v>
      </c>
      <c r="Z33" s="90">
        <v>0</v>
      </c>
      <c r="AA33" s="90">
        <v>0</v>
      </c>
      <c r="AB33" s="99">
        <v>1342.2507000000001</v>
      </c>
      <c r="AC33" s="90">
        <v>109.75899602623457</v>
      </c>
      <c r="AD33" s="90">
        <v>22.709</v>
      </c>
      <c r="AE33" s="90">
        <v>25.142747685185181</v>
      </c>
      <c r="AF33" s="90">
        <v>-2.4337476851851818</v>
      </c>
      <c r="AG33" s="90">
        <v>0</v>
      </c>
      <c r="AH33" s="99">
        <v>1287.14992314285</v>
      </c>
      <c r="AI33" s="90">
        <v>-55.100776857150095</v>
      </c>
      <c r="AJ33" s="90">
        <v>0</v>
      </c>
      <c r="AK33" s="90">
        <v>-39.281828344259566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-5.2730000000000086</v>
      </c>
      <c r="F34" s="275">
        <v>80</v>
      </c>
      <c r="G34" s="275">
        <v>0</v>
      </c>
      <c r="H34" s="275">
        <v>103.18</v>
      </c>
      <c r="I34" s="275">
        <v>0</v>
      </c>
      <c r="J34" s="275">
        <v>0</v>
      </c>
      <c r="K34" s="275">
        <v>71.633571759259269</v>
      </c>
      <c r="L34" s="93">
        <v>4019.9134282407404</v>
      </c>
      <c r="M34" s="93">
        <v>3755.8216967403232</v>
      </c>
      <c r="N34" s="275">
        <v>-264.09173150041715</v>
      </c>
      <c r="O34" s="93">
        <v>4009</v>
      </c>
      <c r="P34" s="275">
        <v>-10.913428240740359</v>
      </c>
      <c r="Q34" s="275">
        <v>4126.1769999999997</v>
      </c>
      <c r="R34" s="275">
        <v>-117.17699999999968</v>
      </c>
      <c r="S34" s="449"/>
      <c r="T34" s="96" t="s">
        <v>54</v>
      </c>
      <c r="U34" s="275">
        <v>-147.90090796943878</v>
      </c>
      <c r="V34" s="275">
        <v>10</v>
      </c>
      <c r="W34" s="275">
        <v>0</v>
      </c>
      <c r="X34" s="275">
        <v>19.629549999999991</v>
      </c>
      <c r="Y34" s="275">
        <v>0</v>
      </c>
      <c r="Z34" s="275">
        <v>0</v>
      </c>
      <c r="AA34" s="275">
        <v>14.1</v>
      </c>
      <c r="AB34" s="93">
        <v>4045.27655</v>
      </c>
      <c r="AC34" s="275">
        <v>331.13691485339507</v>
      </c>
      <c r="AD34" s="275">
        <v>82.988</v>
      </c>
      <c r="AE34" s="275">
        <v>71.633571759259269</v>
      </c>
      <c r="AF34" s="275">
        <v>11.354428240740731</v>
      </c>
      <c r="AG34" s="275">
        <v>0</v>
      </c>
      <c r="AH34" s="93">
        <v>4009</v>
      </c>
      <c r="AI34" s="275">
        <v>-36.276550000000043</v>
      </c>
      <c r="AJ34" s="275">
        <v>0</v>
      </c>
      <c r="AK34" s="275">
        <v>10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10444.536200119474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-1.0999999999999996</v>
      </c>
      <c r="AB35" s="99">
        <v>10113.233024193549</v>
      </c>
      <c r="AC35" s="118"/>
      <c r="AD35" s="118"/>
      <c r="AE35" s="118"/>
      <c r="AF35" s="118"/>
      <c r="AG35" s="118">
        <v>0</v>
      </c>
      <c r="AH35" s="99">
        <v>10037.4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-11.562000000000017</v>
      </c>
      <c r="F36" s="108">
        <v>350</v>
      </c>
      <c r="G36" s="108">
        <v>0</v>
      </c>
      <c r="H36" s="108">
        <v>214.66322580645163</v>
      </c>
      <c r="I36" s="108">
        <v>0</v>
      </c>
      <c r="J36" s="442">
        <v>0</v>
      </c>
      <c r="K36" s="108">
        <v>130.23857407407411</v>
      </c>
      <c r="L36" s="108">
        <v>10444.536200119474</v>
      </c>
      <c r="M36" s="108">
        <v>9781.2685552320399</v>
      </c>
      <c r="N36" s="108">
        <v>-663.26764488743356</v>
      </c>
      <c r="O36" s="108">
        <v>10233.943979513577</v>
      </c>
      <c r="P36" s="108">
        <v>-210.59222060589673</v>
      </c>
      <c r="Q36" s="108">
        <v>10447.64</v>
      </c>
      <c r="R36" s="108">
        <v>-213.69602048642264</v>
      </c>
      <c r="S36" s="109"/>
      <c r="T36" s="105" t="s">
        <v>286</v>
      </c>
      <c r="U36" s="108">
        <v>-142.16976459861206</v>
      </c>
      <c r="V36" s="108">
        <v>18</v>
      </c>
      <c r="W36" s="108">
        <v>0</v>
      </c>
      <c r="X36" s="108">
        <v>-120.44175000000001</v>
      </c>
      <c r="Y36" s="108">
        <v>10</v>
      </c>
      <c r="Z36" s="108">
        <v>0</v>
      </c>
      <c r="AA36" s="108">
        <v>-1.0999999999999996</v>
      </c>
      <c r="AB36" s="106">
        <v>10113.233024193549</v>
      </c>
      <c r="AC36" s="108">
        <v>831.91620417662284</v>
      </c>
      <c r="AD36" s="108">
        <v>127.997</v>
      </c>
      <c r="AE36" s="108">
        <v>130.23857407407411</v>
      </c>
      <c r="AF36" s="108">
        <v>-2.2415740740740926</v>
      </c>
      <c r="AG36" s="108">
        <v>0</v>
      </c>
      <c r="AH36" s="108">
        <v>10037.4</v>
      </c>
      <c r="AI36" s="108">
        <v>-75.833024193549136</v>
      </c>
      <c r="AJ36" s="110" t="s">
        <v>320</v>
      </c>
      <c r="AK36" s="108">
        <v>18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87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2.2000000000000002</v>
      </c>
      <c r="I39" s="276">
        <v>0</v>
      </c>
      <c r="J39" s="276">
        <v>0</v>
      </c>
      <c r="K39" s="276">
        <v>0</v>
      </c>
      <c r="L39" s="266">
        <v>260.43400000000003</v>
      </c>
      <c r="M39" s="266">
        <v>243.906252876</v>
      </c>
      <c r="N39" s="276">
        <v>-16.52774712400003</v>
      </c>
      <c r="O39" s="266">
        <v>243.906252876</v>
      </c>
      <c r="P39" s="276">
        <v>-16.52774712400003</v>
      </c>
      <c r="Q39" s="276">
        <v>0</v>
      </c>
      <c r="R39" s="276"/>
      <c r="S39" s="116"/>
      <c r="T39" s="266">
        <v>1</v>
      </c>
      <c r="U39" s="276">
        <v>-0.32372104050000416</v>
      </c>
      <c r="V39" s="276">
        <v>-0.32372104050000416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243.43400000000003</v>
      </c>
      <c r="AC39" s="276">
        <v>20.28616666666667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243.906252876</v>
      </c>
      <c r="AI39" s="276">
        <v>0.47225287599997046</v>
      </c>
      <c r="AJ39" s="276">
        <v>0.47225287599997046</v>
      </c>
      <c r="AK39" s="276">
        <v>-0.32372104050000416</v>
      </c>
    </row>
    <row r="40" spans="1:37" ht="15" customHeight="1" x14ac:dyDescent="0.2">
      <c r="A40" s="86"/>
      <c r="B40" s="268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2.2000000000000002</v>
      </c>
      <c r="I40" s="375">
        <v>0</v>
      </c>
      <c r="J40" s="375">
        <v>0</v>
      </c>
      <c r="K40" s="375">
        <v>0</v>
      </c>
      <c r="L40" s="374">
        <v>410.83100000000002</v>
      </c>
      <c r="M40" s="374">
        <v>409.51101648599996</v>
      </c>
      <c r="N40" s="375">
        <v>-1.3199835140000573</v>
      </c>
      <c r="O40" s="374">
        <v>409.51101648599996</v>
      </c>
      <c r="P40" s="375">
        <v>-1.3199835140000573</v>
      </c>
      <c r="Q40" s="375">
        <v>0</v>
      </c>
      <c r="R40" s="375"/>
      <c r="S40" s="116"/>
      <c r="T40" s="374">
        <v>3</v>
      </c>
      <c r="U40" s="375">
        <v>-2.6403716130000703</v>
      </c>
      <c r="V40" s="375">
        <v>-2.6403716130000703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410.83100000000002</v>
      </c>
      <c r="AC40" s="375">
        <v>34.235916666666668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409.51101648599996</v>
      </c>
      <c r="AI40" s="375">
        <v>-1.3199835140000573</v>
      </c>
      <c r="AJ40" s="375">
        <v>-1.3199835140000573</v>
      </c>
      <c r="AK40" s="375">
        <v>-2.6403716130000703</v>
      </c>
    </row>
    <row r="41" spans="1:37" ht="15" customHeight="1" x14ac:dyDescent="0.2">
      <c r="A41" s="86"/>
      <c r="B41" s="268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179.01163499999998</v>
      </c>
      <c r="N41" s="375">
        <v>-0.98836500000001593</v>
      </c>
      <c r="O41" s="374">
        <v>179.01163499999998</v>
      </c>
      <c r="P41" s="375">
        <v>-0.98836500000001593</v>
      </c>
      <c r="Q41" s="375">
        <v>0</v>
      </c>
      <c r="R41" s="375"/>
      <c r="S41" s="116"/>
      <c r="T41" s="374">
        <v>4</v>
      </c>
      <c r="U41" s="375">
        <v>1.000064999999978</v>
      </c>
      <c r="V41" s="375">
        <v>1.000064999999978</v>
      </c>
      <c r="W41" s="375">
        <v>0</v>
      </c>
      <c r="X41" s="375">
        <v>-4</v>
      </c>
      <c r="Y41" s="375">
        <v>0</v>
      </c>
      <c r="Z41" s="375">
        <v>0</v>
      </c>
      <c r="AA41" s="375">
        <v>0</v>
      </c>
      <c r="AB41" s="374">
        <v>176</v>
      </c>
      <c r="AC41" s="375">
        <v>14.666666666666666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179.01163499999998</v>
      </c>
      <c r="AI41" s="375">
        <v>3.0116349999999841</v>
      </c>
      <c r="AJ41" s="375">
        <v>3.0116349999999841</v>
      </c>
      <c r="AK41" s="375">
        <v>1.000064999999978</v>
      </c>
    </row>
    <row r="42" spans="1:37" ht="15" customHeight="1" x14ac:dyDescent="0.2">
      <c r="A42" s="86"/>
      <c r="B42" s="2688" t="s">
        <v>74</v>
      </c>
      <c r="C42" s="374"/>
      <c r="D42" s="374">
        <v>2575</v>
      </c>
      <c r="E42" s="375">
        <v>-28.597000000000008</v>
      </c>
      <c r="F42" s="375">
        <v>0</v>
      </c>
      <c r="G42" s="375">
        <v>0</v>
      </c>
      <c r="H42" s="375">
        <v>145.42000000000002</v>
      </c>
      <c r="I42" s="375">
        <v>0</v>
      </c>
      <c r="J42" s="375">
        <v>0</v>
      </c>
      <c r="K42" s="375">
        <v>3.0365092592592591</v>
      </c>
      <c r="L42" s="374">
        <v>2397.9464907407405</v>
      </c>
      <c r="M42" s="374">
        <v>2284.2678390003202</v>
      </c>
      <c r="N42" s="375">
        <v>-113.67865174042026</v>
      </c>
      <c r="O42" s="374">
        <v>2284.2678390003202</v>
      </c>
      <c r="P42" s="375">
        <v>-113.67865174042026</v>
      </c>
      <c r="Q42" s="375">
        <v>0</v>
      </c>
      <c r="R42" s="375"/>
      <c r="S42" s="116"/>
      <c r="T42" s="374" t="s">
        <v>95</v>
      </c>
      <c r="U42" s="375">
        <v>-8.0789505676798399</v>
      </c>
      <c r="V42" s="375">
        <v>-8.0789505676798399</v>
      </c>
      <c r="W42" s="375">
        <v>0</v>
      </c>
      <c r="X42" s="375">
        <v>-132.80000000000001</v>
      </c>
      <c r="Y42" s="375">
        <v>0</v>
      </c>
      <c r="Z42" s="375">
        <v>0</v>
      </c>
      <c r="AA42" s="375">
        <v>-14</v>
      </c>
      <c r="AB42" s="374">
        <v>2254.1829999999995</v>
      </c>
      <c r="AC42" s="375">
        <v>187.84858333333329</v>
      </c>
      <c r="AD42" s="375">
        <v>9.6059999999999999</v>
      </c>
      <c r="AE42" s="375">
        <v>3.0365092592592591</v>
      </c>
      <c r="AF42" s="375">
        <v>6.5694907407407408</v>
      </c>
      <c r="AG42" s="375">
        <v>0</v>
      </c>
      <c r="AH42" s="374">
        <v>2284.2678390003202</v>
      </c>
      <c r="AI42" s="375">
        <v>30.084839000320699</v>
      </c>
      <c r="AJ42" s="375">
        <v>30.084839000320699</v>
      </c>
      <c r="AK42" s="375">
        <v>-8.0789505676798399</v>
      </c>
    </row>
    <row r="43" spans="1:37" ht="15" customHeight="1" x14ac:dyDescent="0.2">
      <c r="A43" s="86"/>
      <c r="B43" s="268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0.22</v>
      </c>
      <c r="I43" s="375">
        <v>0</v>
      </c>
      <c r="J43" s="375">
        <v>0</v>
      </c>
      <c r="K43" s="375">
        <v>0.55439814814814814</v>
      </c>
      <c r="L43" s="374">
        <v>204.27660185185184</v>
      </c>
      <c r="M43" s="374">
        <v>204.83529829306536</v>
      </c>
      <c r="N43" s="375">
        <v>0.55869644121352735</v>
      </c>
      <c r="O43" s="374">
        <v>204.83529829306536</v>
      </c>
      <c r="P43" s="375">
        <v>0.55869644121352735</v>
      </c>
      <c r="Q43" s="375">
        <v>0</v>
      </c>
      <c r="R43" s="375"/>
      <c r="S43" s="116"/>
      <c r="T43" s="374" t="s">
        <v>96</v>
      </c>
      <c r="U43" s="375">
        <v>5.2476208621214937E-3</v>
      </c>
      <c r="V43" s="375">
        <v>5.2476208621214937E-3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204.83099999999999</v>
      </c>
      <c r="AC43" s="375">
        <v>17.06925</v>
      </c>
      <c r="AD43" s="375">
        <v>0.85399999999999998</v>
      </c>
      <c r="AE43" s="375">
        <v>0.55439814814814814</v>
      </c>
      <c r="AF43" s="375">
        <v>0.29960185185185184</v>
      </c>
      <c r="AG43" s="375">
        <v>0</v>
      </c>
      <c r="AH43" s="374">
        <v>204.83529829306536</v>
      </c>
      <c r="AI43" s="375">
        <v>4.2982930653749918E-3</v>
      </c>
      <c r="AJ43" s="375">
        <v>4.2982930653749918E-3</v>
      </c>
      <c r="AK43" s="375">
        <v>5.2476208621214937E-3</v>
      </c>
    </row>
    <row r="44" spans="1:37" ht="15" customHeight="1" x14ac:dyDescent="0.2">
      <c r="A44" s="86"/>
      <c r="B44" s="268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4.4000000000000004</v>
      </c>
      <c r="I44" s="375">
        <v>0</v>
      </c>
      <c r="J44" s="375">
        <v>0</v>
      </c>
      <c r="K44" s="375">
        <v>0</v>
      </c>
      <c r="L44" s="374">
        <v>712.6</v>
      </c>
      <c r="M44" s="374">
        <v>692.98835258859992</v>
      </c>
      <c r="N44" s="375">
        <v>-19.611647411400099</v>
      </c>
      <c r="O44" s="374">
        <v>692.98835258859992</v>
      </c>
      <c r="P44" s="375">
        <v>-19.611647411400099</v>
      </c>
      <c r="Q44" s="375">
        <v>0</v>
      </c>
      <c r="R44" s="375"/>
      <c r="S44" s="116"/>
      <c r="T44" s="374" t="s">
        <v>97</v>
      </c>
      <c r="U44" s="375">
        <v>3.180852651999885</v>
      </c>
      <c r="V44" s="375">
        <v>3.180852651999885</v>
      </c>
      <c r="W44" s="375">
        <v>0</v>
      </c>
      <c r="X44" s="375">
        <v>-2.7</v>
      </c>
      <c r="Y44" s="375">
        <v>0</v>
      </c>
      <c r="Z44" s="375">
        <v>0</v>
      </c>
      <c r="AA44" s="375">
        <v>0</v>
      </c>
      <c r="AB44" s="374">
        <v>709.9</v>
      </c>
      <c r="AC44" s="375">
        <v>59.158333333333331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692.98835258859992</v>
      </c>
      <c r="AI44" s="375">
        <v>-16.911647411400054</v>
      </c>
      <c r="AJ44" s="375">
        <v>-16.911647411400054</v>
      </c>
      <c r="AK44" s="375">
        <v>3.180852651999885</v>
      </c>
    </row>
    <row r="45" spans="1:37" ht="15" hidden="1" customHeight="1" x14ac:dyDescent="0.2">
      <c r="A45" s="86"/>
      <c r="B45" s="268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8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8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60.398316607734003</v>
      </c>
      <c r="N47" s="375">
        <v>-14.601683392265997</v>
      </c>
      <c r="O47" s="374">
        <v>60.398316607734003</v>
      </c>
      <c r="P47" s="375">
        <v>-14.601683392265997</v>
      </c>
      <c r="Q47" s="375">
        <v>0</v>
      </c>
      <c r="R47" s="375"/>
      <c r="S47" s="87"/>
      <c r="T47" s="374" t="s">
        <v>98</v>
      </c>
      <c r="U47" s="375">
        <v>1.0022868497340056</v>
      </c>
      <c r="V47" s="375">
        <v>1.0022868497340056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60.398316607734003</v>
      </c>
      <c r="AI47" s="375">
        <v>-14.601683392265997</v>
      </c>
      <c r="AJ47" s="401">
        <v>-1.6697229977782513</v>
      </c>
      <c r="AK47" s="375">
        <v>1.0022868497340056</v>
      </c>
    </row>
    <row r="48" spans="1:37" ht="15" customHeight="1" x14ac:dyDescent="0.2">
      <c r="A48" s="86"/>
      <c r="B48" s="2688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7.92</v>
      </c>
      <c r="I48" s="375">
        <v>0</v>
      </c>
      <c r="J48" s="375">
        <v>0</v>
      </c>
      <c r="K48" s="375">
        <v>2.7735439814814811</v>
      </c>
      <c r="L48" s="374">
        <v>404.43845601851854</v>
      </c>
      <c r="M48" s="374">
        <v>405.54227700222174</v>
      </c>
      <c r="N48" s="375">
        <v>1.1038209837032014</v>
      </c>
      <c r="O48" s="374">
        <v>405.54227700222174</v>
      </c>
      <c r="P48" s="375">
        <v>1.1038209837032014</v>
      </c>
      <c r="Q48" s="375">
        <v>0</v>
      </c>
      <c r="R48" s="375"/>
      <c r="S48" s="87"/>
      <c r="T48" s="374" t="s">
        <v>99</v>
      </c>
      <c r="U48" s="375">
        <v>-2.0692871058139417</v>
      </c>
      <c r="V48" s="375">
        <v>-2.0692871058139417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407.21199999999999</v>
      </c>
      <c r="AC48" s="375">
        <v>33.934333333333335</v>
      </c>
      <c r="AD48" s="375">
        <v>0.78</v>
      </c>
      <c r="AE48" s="375">
        <v>2.7735439814814811</v>
      </c>
      <c r="AF48" s="375">
        <v>-1.993543981481481</v>
      </c>
      <c r="AG48" s="375">
        <v>0</v>
      </c>
      <c r="AH48" s="374">
        <v>405.54227700222174</v>
      </c>
      <c r="AI48" s="375">
        <v>-1.6697229977782513</v>
      </c>
      <c r="AJ48" s="401">
        <v>-20.918838549418524</v>
      </c>
      <c r="AK48" s="375">
        <v>-2.0692871058139417</v>
      </c>
    </row>
    <row r="49" spans="1:37" ht="15" customHeight="1" thickBot="1" x14ac:dyDescent="0.25">
      <c r="A49" s="86"/>
      <c r="B49" s="2685" t="s">
        <v>80</v>
      </c>
      <c r="C49" s="89"/>
      <c r="D49" s="89">
        <v>1180</v>
      </c>
      <c r="E49" s="90">
        <v>24.827000000000002</v>
      </c>
      <c r="F49" s="90">
        <v>0</v>
      </c>
      <c r="G49" s="90">
        <v>0</v>
      </c>
      <c r="H49" s="90">
        <v>22</v>
      </c>
      <c r="I49" s="90">
        <v>0</v>
      </c>
      <c r="J49" s="90">
        <v>0</v>
      </c>
      <c r="K49" s="90">
        <v>1.389298611111111</v>
      </c>
      <c r="L49" s="89">
        <v>1181.4377013888889</v>
      </c>
      <c r="M49" s="89">
        <v>1152.5081614505814</v>
      </c>
      <c r="N49" s="90">
        <v>-28.929539938307471</v>
      </c>
      <c r="O49" s="89">
        <v>1152.5081614505814</v>
      </c>
      <c r="P49" s="90">
        <v>-28.929539938307471</v>
      </c>
      <c r="Q49" s="90">
        <v>0</v>
      </c>
      <c r="R49" s="90"/>
      <c r="S49" s="87"/>
      <c r="T49" s="89" t="s">
        <v>100</v>
      </c>
      <c r="U49" s="90">
        <v>-12.868029836498181</v>
      </c>
      <c r="V49" s="90">
        <v>-12.868029836498181</v>
      </c>
      <c r="W49" s="90">
        <v>0</v>
      </c>
      <c r="X49" s="90">
        <v>-9.4</v>
      </c>
      <c r="Y49" s="90">
        <v>0</v>
      </c>
      <c r="Z49" s="90">
        <v>0</v>
      </c>
      <c r="AA49" s="90">
        <v>0</v>
      </c>
      <c r="AB49" s="89">
        <v>1173.4269999999999</v>
      </c>
      <c r="AC49" s="90">
        <v>97.785583333333321</v>
      </c>
      <c r="AD49" s="90">
        <v>6.9960000000000004</v>
      </c>
      <c r="AE49" s="90">
        <v>1.389298611111111</v>
      </c>
      <c r="AF49" s="90">
        <v>5.6067013888888892</v>
      </c>
      <c r="AG49" s="90">
        <v>0</v>
      </c>
      <c r="AH49" s="89">
        <v>1152.5081614505814</v>
      </c>
      <c r="AI49" s="90">
        <v>-20.918838549418524</v>
      </c>
      <c r="AJ49" s="192">
        <v>-21.848850695476855</v>
      </c>
      <c r="AK49" s="90">
        <v>-12.868029836498181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-20.922000000000008</v>
      </c>
      <c r="F50" s="98">
        <v>0</v>
      </c>
      <c r="G50" s="98">
        <v>0</v>
      </c>
      <c r="H50" s="98">
        <v>184.36</v>
      </c>
      <c r="I50" s="98">
        <v>0</v>
      </c>
      <c r="J50" s="98">
        <v>0</v>
      </c>
      <c r="K50" s="98">
        <v>7.7537499999999993</v>
      </c>
      <c r="L50" s="94">
        <v>5826.96425</v>
      </c>
      <c r="M50" s="94">
        <v>5632.9691493045229</v>
      </c>
      <c r="N50" s="98">
        <v>-193.99510069547722</v>
      </c>
      <c r="O50" s="94">
        <v>5632.9691493045229</v>
      </c>
      <c r="P50" s="98">
        <v>-193.99510069547705</v>
      </c>
      <c r="Q50" s="98">
        <v>5991.3150000000005</v>
      </c>
      <c r="R50" s="98">
        <v>-358.34585069547757</v>
      </c>
      <c r="S50" s="449"/>
      <c r="T50" s="96" t="s">
        <v>77</v>
      </c>
      <c r="U50" s="98">
        <v>-20.791908040895578</v>
      </c>
      <c r="V50" s="98">
        <v>-20.791908040895578</v>
      </c>
      <c r="W50" s="98">
        <v>0</v>
      </c>
      <c r="X50" s="98">
        <v>-148.9</v>
      </c>
      <c r="Y50" s="98">
        <v>0</v>
      </c>
      <c r="Z50" s="98">
        <v>0</v>
      </c>
      <c r="AA50" s="98">
        <v>-31</v>
      </c>
      <c r="AB50" s="94">
        <v>5654.8179999999993</v>
      </c>
      <c r="AC50" s="98">
        <v>471.23483333333326</v>
      </c>
      <c r="AD50" s="98">
        <v>21.744</v>
      </c>
      <c r="AE50" s="98">
        <v>7.7537499999999993</v>
      </c>
      <c r="AF50" s="98">
        <v>13.99025</v>
      </c>
      <c r="AG50" s="98">
        <v>0</v>
      </c>
      <c r="AH50" s="94">
        <v>5632.9691493045229</v>
      </c>
      <c r="AI50" s="98">
        <v>-21.848850695476358</v>
      </c>
      <c r="AJ50" s="95">
        <v>20.307000000000016</v>
      </c>
      <c r="AK50" s="98">
        <v>-20.791908040895578</v>
      </c>
    </row>
    <row r="51" spans="1:37" ht="15" customHeight="1" x14ac:dyDescent="0.2">
      <c r="A51" s="86"/>
      <c r="B51" s="2687" t="s">
        <v>82</v>
      </c>
      <c r="C51" s="266">
        <v>1</v>
      </c>
      <c r="D51" s="266">
        <v>1998</v>
      </c>
      <c r="E51" s="288">
        <v>18.106999999999999</v>
      </c>
      <c r="F51" s="288">
        <v>25.3</v>
      </c>
      <c r="G51" s="288">
        <v>0</v>
      </c>
      <c r="H51" s="288">
        <v>59.84</v>
      </c>
      <c r="I51" s="288">
        <v>0</v>
      </c>
      <c r="J51" s="288">
        <v>0</v>
      </c>
      <c r="K51" s="288">
        <v>15.674939814814813</v>
      </c>
      <c r="L51" s="263">
        <v>1965.8920601851853</v>
      </c>
      <c r="M51" s="263">
        <v>1848.1872360855682</v>
      </c>
      <c r="N51" s="288">
        <v>-117.7048240996171</v>
      </c>
      <c r="O51" s="263">
        <v>2089.5590000000002</v>
      </c>
      <c r="P51" s="288">
        <v>123.6669398148149</v>
      </c>
      <c r="Q51" s="288">
        <v>0</v>
      </c>
      <c r="R51" s="288"/>
      <c r="S51" s="87"/>
      <c r="T51" s="266">
        <v>1</v>
      </c>
      <c r="U51" s="288">
        <v>-272.24935253874537</v>
      </c>
      <c r="V51" s="288">
        <v>-19.445999999999913</v>
      </c>
      <c r="W51" s="288">
        <v>0</v>
      </c>
      <c r="X51" s="288">
        <v>-3.5</v>
      </c>
      <c r="Y51" s="288">
        <v>25.3</v>
      </c>
      <c r="Z51" s="288">
        <v>0</v>
      </c>
      <c r="AA51" s="288">
        <v>-30</v>
      </c>
      <c r="AB51" s="263">
        <v>1820.067</v>
      </c>
      <c r="AC51" s="288">
        <v>151.67224999999999</v>
      </c>
      <c r="AD51" s="288">
        <v>6.4160000000000004</v>
      </c>
      <c r="AE51" s="288">
        <v>15.674939814814813</v>
      </c>
      <c r="AF51" s="288">
        <v>-9.2589398148148128</v>
      </c>
      <c r="AG51" s="288">
        <v>0</v>
      </c>
      <c r="AH51" s="263">
        <v>1840.374</v>
      </c>
      <c r="AI51" s="289">
        <v>20.307000000000016</v>
      </c>
      <c r="AJ51" s="289">
        <v>0</v>
      </c>
      <c r="AK51" s="289">
        <v>29.462999999999965</v>
      </c>
    </row>
    <row r="52" spans="1:37" ht="15" customHeight="1" x14ac:dyDescent="0.2">
      <c r="A52" s="86"/>
      <c r="B52" s="2688" t="s">
        <v>82</v>
      </c>
      <c r="C52" s="374">
        <v>2</v>
      </c>
      <c r="D52" s="374">
        <v>1086</v>
      </c>
      <c r="E52" s="401">
        <v>7.5080000000000027</v>
      </c>
      <c r="F52" s="401">
        <v>7.8</v>
      </c>
      <c r="G52" s="401">
        <v>0</v>
      </c>
      <c r="H52" s="401">
        <v>59.84</v>
      </c>
      <c r="I52" s="401">
        <v>0</v>
      </c>
      <c r="J52" s="401">
        <v>0</v>
      </c>
      <c r="K52" s="401">
        <v>46.787201388888882</v>
      </c>
      <c r="L52" s="392">
        <v>994.68079861111119</v>
      </c>
      <c r="M52" s="392">
        <v>941.24491615081183</v>
      </c>
      <c r="N52" s="401">
        <v>-53.435882460299354</v>
      </c>
      <c r="O52" s="392">
        <v>1186.454</v>
      </c>
      <c r="P52" s="401">
        <v>191.77320138888876</v>
      </c>
      <c r="Q52" s="401">
        <v>0</v>
      </c>
      <c r="R52" s="401"/>
      <c r="S52" s="87"/>
      <c r="T52" s="374">
        <v>2</v>
      </c>
      <c r="U52" s="401">
        <v>-276.10663546029855</v>
      </c>
      <c r="V52" s="401">
        <v>-24.420000000000073</v>
      </c>
      <c r="W52" s="401">
        <v>0</v>
      </c>
      <c r="X52" s="401">
        <v>20.9</v>
      </c>
      <c r="Y52" s="401">
        <v>7.8</v>
      </c>
      <c r="Z52" s="401">
        <v>0</v>
      </c>
      <c r="AA52" s="401">
        <v>0</v>
      </c>
      <c r="AB52" s="392">
        <v>931.36800000000017</v>
      </c>
      <c r="AC52" s="401">
        <v>77.614000000000019</v>
      </c>
      <c r="AD52" s="401">
        <v>10.241</v>
      </c>
      <c r="AE52" s="401">
        <v>46.787201388888882</v>
      </c>
      <c r="AF52" s="401">
        <v>-36.546201388888882</v>
      </c>
      <c r="AG52" s="401">
        <v>0</v>
      </c>
      <c r="AH52" s="392">
        <v>937.22199999999998</v>
      </c>
      <c r="AI52" s="398">
        <v>5.8539999999998145</v>
      </c>
      <c r="AJ52" s="398">
        <v>-81.206000000000131</v>
      </c>
      <c r="AK52" s="398">
        <v>-24.888000000000034</v>
      </c>
    </row>
    <row r="53" spans="1:37" ht="15" customHeight="1" x14ac:dyDescent="0.2">
      <c r="A53" s="86"/>
      <c r="B53" s="2688" t="s">
        <v>82</v>
      </c>
      <c r="C53" s="374">
        <v>3</v>
      </c>
      <c r="D53" s="374">
        <v>1748</v>
      </c>
      <c r="E53" s="401">
        <v>-49.661000000000001</v>
      </c>
      <c r="F53" s="401">
        <v>0</v>
      </c>
      <c r="G53" s="401">
        <v>0</v>
      </c>
      <c r="H53" s="401">
        <v>59.84</v>
      </c>
      <c r="I53" s="401">
        <v>0</v>
      </c>
      <c r="J53" s="401">
        <v>0</v>
      </c>
      <c r="K53" s="401">
        <v>12.487584490740739</v>
      </c>
      <c r="L53" s="392">
        <v>1626.0114155092592</v>
      </c>
      <c r="M53" s="392">
        <v>1577.8044138929247</v>
      </c>
      <c r="N53" s="401">
        <v>-48.207001616334537</v>
      </c>
      <c r="O53" s="392">
        <v>1753.489</v>
      </c>
      <c r="P53" s="401">
        <v>127.47758449074081</v>
      </c>
      <c r="Q53" s="401">
        <v>0</v>
      </c>
      <c r="R53" s="401"/>
      <c r="S53" s="87"/>
      <c r="T53" s="374">
        <v>3</v>
      </c>
      <c r="U53" s="401">
        <v>-31.522292545249229</v>
      </c>
      <c r="V53" s="401">
        <v>152.71500000000015</v>
      </c>
      <c r="W53" s="401">
        <v>0</v>
      </c>
      <c r="X53" s="401">
        <v>76.900000000000006</v>
      </c>
      <c r="Y53" s="401">
        <v>0</v>
      </c>
      <c r="Z53" s="401">
        <v>0</v>
      </c>
      <c r="AA53" s="401">
        <v>15</v>
      </c>
      <c r="AB53" s="392">
        <v>1602.3990000000001</v>
      </c>
      <c r="AC53" s="401">
        <v>133.53325000000001</v>
      </c>
      <c r="AD53" s="401">
        <v>6.9509999999999996</v>
      </c>
      <c r="AE53" s="401">
        <v>12.487584490740739</v>
      </c>
      <c r="AF53" s="401">
        <v>-5.5365844907407391</v>
      </c>
      <c r="AG53" s="401">
        <v>0</v>
      </c>
      <c r="AH53" s="392">
        <v>1571.124</v>
      </c>
      <c r="AI53" s="398">
        <v>-31.275000000000091</v>
      </c>
      <c r="AJ53" s="398">
        <v>5.8539999999998145</v>
      </c>
      <c r="AK53" s="398">
        <v>-6.7390000000000327</v>
      </c>
    </row>
    <row r="54" spans="1:37" ht="15" customHeight="1" x14ac:dyDescent="0.2">
      <c r="A54" s="86"/>
      <c r="B54" s="2688" t="s">
        <v>82</v>
      </c>
      <c r="C54" s="374">
        <v>5</v>
      </c>
      <c r="D54" s="374">
        <v>963</v>
      </c>
      <c r="E54" s="401">
        <v>24.005000000000003</v>
      </c>
      <c r="F54" s="401">
        <v>0</v>
      </c>
      <c r="G54" s="401">
        <v>0</v>
      </c>
      <c r="H54" s="401">
        <v>60.5</v>
      </c>
      <c r="I54" s="401">
        <v>0</v>
      </c>
      <c r="J54" s="401">
        <v>0</v>
      </c>
      <c r="K54" s="401">
        <v>15.917849537037037</v>
      </c>
      <c r="L54" s="392">
        <v>910.587150462963</v>
      </c>
      <c r="M54" s="392">
        <v>812.96106239758421</v>
      </c>
      <c r="N54" s="401">
        <v>-97.626088065378781</v>
      </c>
      <c r="O54" s="392">
        <v>1037.5650000000001</v>
      </c>
      <c r="P54" s="401">
        <v>126.97784953703706</v>
      </c>
      <c r="Q54" s="401">
        <v>0</v>
      </c>
      <c r="R54" s="401"/>
      <c r="S54" s="87"/>
      <c r="T54" s="374">
        <v>5</v>
      </c>
      <c r="U54" s="401">
        <v>-261.01891657570548</v>
      </c>
      <c r="V54" s="401">
        <v>-30.67899999999986</v>
      </c>
      <c r="W54" s="401">
        <v>0</v>
      </c>
      <c r="X54" s="401">
        <v>17.7</v>
      </c>
      <c r="Y54" s="401">
        <v>0</v>
      </c>
      <c r="Z54" s="401">
        <v>0</v>
      </c>
      <c r="AA54" s="401">
        <v>5</v>
      </c>
      <c r="AB54" s="392">
        <v>821.20500000000004</v>
      </c>
      <c r="AC54" s="401">
        <v>68.433750000000003</v>
      </c>
      <c r="AD54" s="401">
        <v>2.6509999999999998</v>
      </c>
      <c r="AE54" s="401">
        <v>15.917849537037037</v>
      </c>
      <c r="AF54" s="401">
        <v>-13.266849537037038</v>
      </c>
      <c r="AG54" s="401">
        <v>0</v>
      </c>
      <c r="AH54" s="392">
        <v>809.47299999999996</v>
      </c>
      <c r="AI54" s="398">
        <v>-11.732000000000085</v>
      </c>
      <c r="AJ54" s="398">
        <v>-31.275000000000091</v>
      </c>
      <c r="AK54" s="398">
        <v>-20.924000000000092</v>
      </c>
    </row>
    <row r="55" spans="1:37" ht="15" customHeight="1" x14ac:dyDescent="0.2">
      <c r="A55" s="86"/>
      <c r="B55" s="268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64.733000000000004</v>
      </c>
      <c r="P55" s="401">
        <v>-0.26699999999999591</v>
      </c>
      <c r="Q55" s="401">
        <v>0</v>
      </c>
      <c r="R55" s="401"/>
      <c r="S55" s="87"/>
      <c r="T55" s="374" t="s">
        <v>101</v>
      </c>
      <c r="U55" s="401">
        <v>0</v>
      </c>
      <c r="V55" s="401">
        <v>7.0999999999997954E-2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64.733000000000004</v>
      </c>
      <c r="AI55" s="398">
        <v>-0.26699999999999591</v>
      </c>
      <c r="AJ55" s="398">
        <v>-114.33700000000061</v>
      </c>
      <c r="AK55" s="398">
        <v>7.3000000000007503E-2</v>
      </c>
    </row>
    <row r="56" spans="1:37" ht="15" customHeight="1" x14ac:dyDescent="0.2">
      <c r="A56" s="86"/>
      <c r="B56" s="2688" t="s">
        <v>84</v>
      </c>
      <c r="C56" s="374"/>
      <c r="D56" s="374">
        <v>1120</v>
      </c>
      <c r="E56" s="401">
        <v>-18.308</v>
      </c>
      <c r="F56" s="401">
        <v>14.7</v>
      </c>
      <c r="G56" s="401">
        <v>0</v>
      </c>
      <c r="H56" s="401">
        <v>184.8</v>
      </c>
      <c r="I56" s="401">
        <v>0</v>
      </c>
      <c r="J56" s="401">
        <v>0</v>
      </c>
      <c r="K56" s="401">
        <v>12.9</v>
      </c>
      <c r="L56" s="392">
        <v>918.69200000000012</v>
      </c>
      <c r="M56" s="392">
        <v>919.45178538002301</v>
      </c>
      <c r="N56" s="401">
        <v>0.75978538002289042</v>
      </c>
      <c r="O56" s="392">
        <v>915.58299999999997</v>
      </c>
      <c r="P56" s="401">
        <v>-3.109000000000151</v>
      </c>
      <c r="Q56" s="401">
        <v>0</v>
      </c>
      <c r="R56" s="401"/>
      <c r="S56" s="87"/>
      <c r="T56" s="374" t="s">
        <v>102</v>
      </c>
      <c r="U56" s="401">
        <v>-46.087599369262762</v>
      </c>
      <c r="V56" s="401">
        <v>-44.824000000000069</v>
      </c>
      <c r="W56" s="401">
        <v>0</v>
      </c>
      <c r="X56" s="401">
        <v>0</v>
      </c>
      <c r="Y56" s="401">
        <v>14.7</v>
      </c>
      <c r="Z56" s="401">
        <v>0</v>
      </c>
      <c r="AA56" s="401">
        <v>0</v>
      </c>
      <c r="AB56" s="392">
        <v>931.5920000000001</v>
      </c>
      <c r="AC56" s="401">
        <v>77.63266666666668</v>
      </c>
      <c r="AD56" s="401">
        <v>6.016</v>
      </c>
      <c r="AE56" s="401">
        <v>12.9</v>
      </c>
      <c r="AF56" s="401">
        <v>-6.8840000000000003</v>
      </c>
      <c r="AG56" s="401">
        <v>0</v>
      </c>
      <c r="AH56" s="392">
        <v>915.57399999999996</v>
      </c>
      <c r="AI56" s="398">
        <v>-16.018000000000143</v>
      </c>
      <c r="AJ56" s="398">
        <v>0</v>
      </c>
      <c r="AK56" s="398">
        <v>-44.804000000000087</v>
      </c>
    </row>
    <row r="57" spans="1:37" ht="15" hidden="1" customHeight="1" thickBot="1" x14ac:dyDescent="0.25">
      <c r="A57" s="86"/>
      <c r="B57" s="268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-11.732000000000085</v>
      </c>
      <c r="AK57" s="398">
        <v>0</v>
      </c>
    </row>
    <row r="58" spans="1:37" ht="15" customHeight="1" thickBot="1" x14ac:dyDescent="0.25">
      <c r="A58" s="86"/>
      <c r="B58" s="2685" t="s">
        <v>85</v>
      </c>
      <c r="C58" s="89">
        <v>2</v>
      </c>
      <c r="D58" s="89">
        <v>995</v>
      </c>
      <c r="E58" s="192">
        <v>35.372000000000007</v>
      </c>
      <c r="F58" s="192">
        <v>355</v>
      </c>
      <c r="G58" s="192">
        <v>0</v>
      </c>
      <c r="H58" s="192">
        <v>33</v>
      </c>
      <c r="I58" s="192">
        <v>0</v>
      </c>
      <c r="J58" s="192">
        <v>0</v>
      </c>
      <c r="K58" s="192">
        <v>0</v>
      </c>
      <c r="L58" s="190">
        <v>1352.3720000000001</v>
      </c>
      <c r="M58" s="190">
        <v>931.79593551936955</v>
      </c>
      <c r="N58" s="192">
        <v>-420.57606448063052</v>
      </c>
      <c r="O58" s="190">
        <v>927.86300000000006</v>
      </c>
      <c r="P58" s="192">
        <v>-424.50900000000001</v>
      </c>
      <c r="Q58" s="192">
        <v>0</v>
      </c>
      <c r="R58" s="192"/>
      <c r="S58" s="87"/>
      <c r="T58" s="89">
        <v>2</v>
      </c>
      <c r="U58" s="192">
        <v>-48.65194814779079</v>
      </c>
      <c r="V58" s="192">
        <v>-47.37399999999991</v>
      </c>
      <c r="W58" s="192">
        <v>0</v>
      </c>
      <c r="X58" s="192">
        <v>11.7</v>
      </c>
      <c r="Y58" s="192">
        <v>0</v>
      </c>
      <c r="Z58" s="192">
        <v>0</v>
      </c>
      <c r="AA58" s="192">
        <v>0</v>
      </c>
      <c r="AB58" s="190">
        <v>1009.0720000000001</v>
      </c>
      <c r="AC58" s="192">
        <v>84.089333333333343</v>
      </c>
      <c r="AD58" s="192">
        <v>3.2</v>
      </c>
      <c r="AE58" s="192">
        <v>0</v>
      </c>
      <c r="AF58" s="192">
        <v>3.2</v>
      </c>
      <c r="AG58" s="192">
        <v>0</v>
      </c>
      <c r="AH58" s="190">
        <v>927.86599999999999</v>
      </c>
      <c r="AI58" s="193">
        <v>-81.206000000000131</v>
      </c>
      <c r="AJ58" s="193">
        <v>-0.26699999999999591</v>
      </c>
      <c r="AK58" s="193">
        <v>-43.447999999999979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17.02300000000001</v>
      </c>
      <c r="F59" s="97">
        <v>402.8</v>
      </c>
      <c r="G59" s="97">
        <v>0</v>
      </c>
      <c r="H59" s="97">
        <v>457.82000000000005</v>
      </c>
      <c r="I59" s="97">
        <v>0</v>
      </c>
      <c r="J59" s="97">
        <v>0</v>
      </c>
      <c r="K59" s="97">
        <v>103.76757523148149</v>
      </c>
      <c r="L59" s="97">
        <v>7833.2354247685198</v>
      </c>
      <c r="M59" s="97">
        <v>7096.4517168191333</v>
      </c>
      <c r="N59" s="97">
        <v>-736.7837079493853</v>
      </c>
      <c r="O59" s="97">
        <v>7975.246000000001</v>
      </c>
      <c r="P59" s="97">
        <v>142.0105752314812</v>
      </c>
      <c r="Q59" s="97">
        <v>7292.3269999999993</v>
      </c>
      <c r="R59" s="97">
        <v>682.91900000000169</v>
      </c>
      <c r="S59" s="449"/>
      <c r="T59" s="96" t="s">
        <v>81</v>
      </c>
      <c r="U59" s="97">
        <v>-935.6367446370532</v>
      </c>
      <c r="V59" s="97">
        <v>-13.956999999999425</v>
      </c>
      <c r="W59" s="97">
        <v>0</v>
      </c>
      <c r="X59" s="97">
        <v>123.70000000000002</v>
      </c>
      <c r="Y59" s="97">
        <v>47.8</v>
      </c>
      <c r="Z59" s="97">
        <v>0</v>
      </c>
      <c r="AA59" s="97">
        <v>-10</v>
      </c>
      <c r="AB59" s="97">
        <v>7180.7030000000013</v>
      </c>
      <c r="AC59" s="97">
        <v>598.3919166666667</v>
      </c>
      <c r="AD59" s="97">
        <v>35.497</v>
      </c>
      <c r="AE59" s="97">
        <v>103.76757523148149</v>
      </c>
      <c r="AF59" s="97">
        <v>-68.270575231481487</v>
      </c>
      <c r="AG59" s="97">
        <v>0</v>
      </c>
      <c r="AH59" s="97">
        <v>7066.366</v>
      </c>
      <c r="AI59" s="98">
        <v>-114.33700000000135</v>
      </c>
      <c r="AJ59" s="95">
        <v>-0.1530000000000058</v>
      </c>
      <c r="AK59" s="98">
        <v>-111.26699999999983</v>
      </c>
    </row>
    <row r="60" spans="1:37" ht="15" customHeight="1" x14ac:dyDescent="0.2">
      <c r="A60" s="86"/>
      <c r="B60" s="268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1.1000000000000001</v>
      </c>
      <c r="I60" s="401">
        <v>0</v>
      </c>
      <c r="J60" s="401">
        <v>0</v>
      </c>
      <c r="K60" s="401">
        <v>0</v>
      </c>
      <c r="L60" s="392">
        <v>157.584</v>
      </c>
      <c r="M60" s="392">
        <v>166.244</v>
      </c>
      <c r="N60" s="401">
        <v>8.6599999999999966</v>
      </c>
      <c r="O60" s="392">
        <v>165.523</v>
      </c>
      <c r="P60" s="401">
        <v>7.938999999999993</v>
      </c>
      <c r="Q60" s="401">
        <v>0</v>
      </c>
      <c r="R60" s="401"/>
      <c r="S60" s="87"/>
      <c r="T60" s="374" t="s">
        <v>86</v>
      </c>
      <c r="U60" s="401">
        <v>8.1133309346000999</v>
      </c>
      <c r="V60" s="401">
        <v>-0.95600000000001728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157.584</v>
      </c>
      <c r="AC60" s="401">
        <v>13.132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157.584</v>
      </c>
      <c r="AI60" s="398">
        <v>0</v>
      </c>
      <c r="AJ60" s="398">
        <v>0</v>
      </c>
      <c r="AK60" s="398">
        <v>-0.54699999999999704</v>
      </c>
    </row>
    <row r="61" spans="1:37" ht="15" customHeight="1" x14ac:dyDescent="0.2">
      <c r="A61" s="86"/>
      <c r="B61" s="268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0.22</v>
      </c>
      <c r="I61" s="401">
        <v>0</v>
      </c>
      <c r="J61" s="401">
        <v>0</v>
      </c>
      <c r="K61" s="401">
        <v>0</v>
      </c>
      <c r="L61" s="392">
        <v>69.78</v>
      </c>
      <c r="M61" s="392">
        <v>69.922372381375936</v>
      </c>
      <c r="N61" s="401">
        <v>0.14237238137593522</v>
      </c>
      <c r="O61" s="392">
        <v>69.628</v>
      </c>
      <c r="P61" s="401">
        <v>-0.15200000000000102</v>
      </c>
      <c r="Q61" s="401">
        <v>0</v>
      </c>
      <c r="R61" s="401"/>
      <c r="S61" s="87"/>
      <c r="T61" s="374" t="s">
        <v>103</v>
      </c>
      <c r="U61" s="401">
        <v>4.6126919870479242</v>
      </c>
      <c r="V61" s="401">
        <v>4.6650000000000063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69.78</v>
      </c>
      <c r="AC61" s="401">
        <v>5.8150000000000004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69.626999999999995</v>
      </c>
      <c r="AI61" s="398">
        <v>-0.1530000000000058</v>
      </c>
      <c r="AJ61" s="398">
        <v>0</v>
      </c>
      <c r="AK61" s="398">
        <v>0.68699999999999761</v>
      </c>
    </row>
    <row r="62" spans="1:37" ht="15" customHeight="1" x14ac:dyDescent="0.2">
      <c r="A62" s="86"/>
      <c r="B62" s="268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-0.19499999999970896</v>
      </c>
      <c r="AK62" s="398">
        <v>0</v>
      </c>
    </row>
    <row r="63" spans="1:37" ht="15" customHeight="1" x14ac:dyDescent="0.2">
      <c r="A63" s="86"/>
      <c r="B63" s="268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-0.34799999999971476</v>
      </c>
      <c r="AK63" s="398">
        <v>0</v>
      </c>
    </row>
    <row r="64" spans="1:37" ht="15" customHeight="1" thickBot="1" x14ac:dyDescent="0.25">
      <c r="A64" s="86"/>
      <c r="B64" s="2685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242</v>
      </c>
      <c r="I64" s="192">
        <v>0</v>
      </c>
      <c r="J64" s="192">
        <v>0</v>
      </c>
      <c r="K64" s="192">
        <v>27.799678240740739</v>
      </c>
      <c r="L64" s="190">
        <v>5924.3123217592592</v>
      </c>
      <c r="M64" s="190">
        <v>6941.7666911114993</v>
      </c>
      <c r="N64" s="192">
        <v>1017.4543693522401</v>
      </c>
      <c r="O64" s="190">
        <v>6186.518</v>
      </c>
      <c r="P64" s="192">
        <v>262.20567824074078</v>
      </c>
      <c r="Q64" s="192">
        <v>0</v>
      </c>
      <c r="R64" s="192"/>
      <c r="S64" s="87"/>
      <c r="T64" s="89" t="s">
        <v>105</v>
      </c>
      <c r="U64" s="192">
        <v>717.88829567399989</v>
      </c>
      <c r="V64" s="192">
        <v>-4.2809999999999491</v>
      </c>
      <c r="W64" s="192">
        <v>-71.599999999999994</v>
      </c>
      <c r="X64" s="192">
        <v>0</v>
      </c>
      <c r="Y64" s="192">
        <v>0</v>
      </c>
      <c r="Z64" s="192">
        <v>0</v>
      </c>
      <c r="AA64" s="192">
        <v>240</v>
      </c>
      <c r="AB64" s="190">
        <v>6920.5119999999997</v>
      </c>
      <c r="AC64" s="192">
        <v>576.70933333333335</v>
      </c>
      <c r="AD64" s="192">
        <v>5.27</v>
      </c>
      <c r="AE64" s="192">
        <v>27.799678240740739</v>
      </c>
      <c r="AF64" s="192">
        <v>-22.52967824074074</v>
      </c>
      <c r="AG64" s="192">
        <v>-71.599999999999994</v>
      </c>
      <c r="AH64" s="190">
        <v>6920.317</v>
      </c>
      <c r="AI64" s="193">
        <v>-0.19499999999970896</v>
      </c>
      <c r="AJ64" s="193">
        <v>-136.53385069547721</v>
      </c>
      <c r="AK64" s="193">
        <v>-63.420000000000073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243.32</v>
      </c>
      <c r="I65" s="97">
        <v>0</v>
      </c>
      <c r="J65" s="97">
        <v>0</v>
      </c>
      <c r="K65" s="97">
        <v>27.799678240740739</v>
      </c>
      <c r="L65" s="119">
        <v>6151.6763217592588</v>
      </c>
      <c r="M65" s="119">
        <v>7177.9330634928756</v>
      </c>
      <c r="N65" s="97">
        <v>1026.2567417336161</v>
      </c>
      <c r="O65" s="119">
        <v>6421.6689999999999</v>
      </c>
      <c r="P65" s="97">
        <v>269.99267824074104</v>
      </c>
      <c r="Q65" s="97">
        <v>7199.9940000000006</v>
      </c>
      <c r="R65" s="97">
        <v>-778.32500000000073</v>
      </c>
      <c r="S65" s="449"/>
      <c r="T65" s="96" t="s">
        <v>88</v>
      </c>
      <c r="U65" s="97">
        <v>730.614318595648</v>
      </c>
      <c r="V65" s="97">
        <v>-0.57200000000011642</v>
      </c>
      <c r="W65" s="97">
        <v>-71.599999999999994</v>
      </c>
      <c r="X65" s="97">
        <v>0</v>
      </c>
      <c r="Y65" s="97">
        <v>0</v>
      </c>
      <c r="Z65" s="97">
        <v>0</v>
      </c>
      <c r="AA65" s="97">
        <v>240</v>
      </c>
      <c r="AB65" s="119">
        <v>7147.8759999999993</v>
      </c>
      <c r="AC65" s="97">
        <v>595.65633333333335</v>
      </c>
      <c r="AD65" s="97">
        <v>9.9849999999999994</v>
      </c>
      <c r="AE65" s="97">
        <v>27.799678240740739</v>
      </c>
      <c r="AF65" s="97">
        <v>-17.81467824074074</v>
      </c>
      <c r="AG65" s="97">
        <v>-71.599999999999994</v>
      </c>
      <c r="AH65" s="119">
        <v>7147.5280000000002</v>
      </c>
      <c r="AI65" s="98">
        <v>-0.34799999999904685</v>
      </c>
      <c r="AJ65" s="95">
        <v>0</v>
      </c>
      <c r="AK65" s="98">
        <v>-63.279999999999745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18.897000000000002</v>
      </c>
      <c r="F66" s="108">
        <v>402.8</v>
      </c>
      <c r="G66" s="108">
        <v>0</v>
      </c>
      <c r="H66" s="108">
        <v>885.5</v>
      </c>
      <c r="I66" s="108">
        <v>0</v>
      </c>
      <c r="J66" s="442">
        <v>0</v>
      </c>
      <c r="K66" s="108">
        <v>139.32100347222223</v>
      </c>
      <c r="L66" s="108">
        <v>19811.875996527779</v>
      </c>
      <c r="M66" s="108">
        <v>19907.353929616533</v>
      </c>
      <c r="N66" s="108">
        <v>95.477933088754071</v>
      </c>
      <c r="O66" s="108">
        <v>20029.884149304526</v>
      </c>
      <c r="P66" s="108">
        <v>218.00815277674701</v>
      </c>
      <c r="Q66" s="108">
        <v>20483.635999999999</v>
      </c>
      <c r="R66" s="108">
        <v>-453.75185069547297</v>
      </c>
      <c r="S66" s="109"/>
      <c r="T66" s="105" t="s">
        <v>287</v>
      </c>
      <c r="U66" s="108">
        <v>-225.81433408230077</v>
      </c>
      <c r="V66" s="108">
        <v>-35.320908040895119</v>
      </c>
      <c r="W66" s="108">
        <v>-71.599999999999994</v>
      </c>
      <c r="X66" s="108">
        <v>-25.199999999999989</v>
      </c>
      <c r="Y66" s="108">
        <v>47.8</v>
      </c>
      <c r="Z66" s="108">
        <v>0</v>
      </c>
      <c r="AA66" s="108">
        <v>199</v>
      </c>
      <c r="AB66" s="106">
        <v>19983.397000000001</v>
      </c>
      <c r="AC66" s="108">
        <v>1665.2830833333333</v>
      </c>
      <c r="AD66" s="108">
        <v>67.225999999999999</v>
      </c>
      <c r="AE66" s="442">
        <v>139.32100347222223</v>
      </c>
      <c r="AF66" s="108">
        <v>-72.095003472222231</v>
      </c>
      <c r="AG66" s="108">
        <v>-71.599999999999994</v>
      </c>
      <c r="AH66" s="108">
        <v>19846.863149304525</v>
      </c>
      <c r="AI66" s="108">
        <v>-136.53385069547585</v>
      </c>
      <c r="AJ66" s="110">
        <v>0</v>
      </c>
      <c r="AK66" s="108">
        <v>-195.33890804089242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7.3349999999999849</v>
      </c>
      <c r="F68" s="108">
        <v>752.8</v>
      </c>
      <c r="G68" s="106">
        <v>0</v>
      </c>
      <c r="H68" s="106">
        <v>1100.1632258064517</v>
      </c>
      <c r="I68" s="106">
        <v>0</v>
      </c>
      <c r="J68" s="447">
        <v>0</v>
      </c>
      <c r="K68" s="106">
        <v>269.55957754629634</v>
      </c>
      <c r="L68" s="106">
        <v>30256.412196647252</v>
      </c>
      <c r="M68" s="106">
        <v>29688.622484848573</v>
      </c>
      <c r="N68" s="108">
        <v>-567.78971179867949</v>
      </c>
      <c r="O68" s="106">
        <v>30263.828128818102</v>
      </c>
      <c r="P68" s="108">
        <v>7.415932170850283</v>
      </c>
      <c r="Q68" s="106">
        <v>30931.275999999998</v>
      </c>
      <c r="R68" s="108">
        <v>-667.44787118189561</v>
      </c>
      <c r="S68" s="109"/>
      <c r="T68" s="105" t="s">
        <v>288</v>
      </c>
      <c r="U68" s="108">
        <v>-367.98409868091284</v>
      </c>
      <c r="V68" s="108">
        <v>-17.320908040895119</v>
      </c>
      <c r="W68" s="108">
        <v>-71.599999999999994</v>
      </c>
      <c r="X68" s="108">
        <v>-145.64175</v>
      </c>
      <c r="Y68" s="106">
        <v>57.8</v>
      </c>
      <c r="Z68" s="120">
        <v>0</v>
      </c>
      <c r="AA68" s="108">
        <v>197.9</v>
      </c>
      <c r="AB68" s="107">
        <v>30096.63002419355</v>
      </c>
      <c r="AC68" s="106">
        <v>2497.1992875099559</v>
      </c>
      <c r="AD68" s="106">
        <v>195.22300000000001</v>
      </c>
      <c r="AE68" s="106">
        <v>269.55957754629634</v>
      </c>
      <c r="AF68" s="106">
        <v>-74.336577546296326</v>
      </c>
      <c r="AG68" s="108">
        <v>-71.599999999999994</v>
      </c>
      <c r="AH68" s="106">
        <v>29884.263149304526</v>
      </c>
      <c r="AI68" s="108">
        <v>-212.36687488902498</v>
      </c>
      <c r="AJ68" s="169" t="e">
        <v>#VALUE!</v>
      </c>
      <c r="AK68" s="108">
        <v>-177.33890804089242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8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8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80" t="s">
        <v>322</v>
      </c>
      <c r="Y72" s="2680" t="s">
        <v>323</v>
      </c>
      <c r="Z72" s="331" t="s">
        <v>324</v>
      </c>
      <c r="AA72" s="2680" t="s">
        <v>325</v>
      </c>
      <c r="AB72" s="333" t="s">
        <v>317</v>
      </c>
      <c r="AC72" s="268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95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81" t="s">
        <v>316</v>
      </c>
      <c r="Y73" s="2681" t="s">
        <v>327</v>
      </c>
      <c r="Z73" s="332" t="s">
        <v>328</v>
      </c>
      <c r="AA73" s="2681" t="s">
        <v>316</v>
      </c>
      <c r="AB73" s="334" t="s">
        <v>316</v>
      </c>
      <c r="AC73" s="268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95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16.770567129629629</v>
      </c>
      <c r="J76" s="404">
        <v>0</v>
      </c>
      <c r="K76" s="404">
        <v>115</v>
      </c>
      <c r="L76" s="403">
        <v>6076.1174328703701</v>
      </c>
      <c r="M76" s="403">
        <v>6249.9749999999995</v>
      </c>
      <c r="N76" s="404">
        <v>173.85756712962939</v>
      </c>
      <c r="O76" s="403">
        <v>2</v>
      </c>
      <c r="P76" s="404">
        <v>24.518750000000182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6.0313845269531718</v>
      </c>
      <c r="AA76" s="267">
        <v>28.348686849957705</v>
      </c>
      <c r="AB76" s="267">
        <v>35.76</v>
      </c>
      <c r="AC76" s="336">
        <v>7.4113131500422931</v>
      </c>
      <c r="AD76" s="336">
        <v>-0.11500000000000199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285</v>
      </c>
      <c r="L77" s="381">
        <v>8628.9889999999996</v>
      </c>
      <c r="M77" s="381">
        <v>8524</v>
      </c>
      <c r="N77" s="382">
        <v>-104.98899999999958</v>
      </c>
      <c r="O77" s="381">
        <v>4</v>
      </c>
      <c r="P77" s="382">
        <v>31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13.07</v>
      </c>
      <c r="AC77" s="383">
        <v>-4.1296778683731503</v>
      </c>
      <c r="AD77" s="182">
        <v>-0.19999999999999929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-4.0438406999999899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47.210000000000008</v>
      </c>
      <c r="F78" s="382">
        <v>0</v>
      </c>
      <c r="G78" s="382">
        <v>0</v>
      </c>
      <c r="H78" s="382">
        <v>0</v>
      </c>
      <c r="I78" s="382">
        <v>18.866388888888888</v>
      </c>
      <c r="J78" s="382">
        <v>0</v>
      </c>
      <c r="K78" s="382">
        <v>100</v>
      </c>
      <c r="L78" s="381">
        <v>7228.3436111111114</v>
      </c>
      <c r="M78" s="381">
        <v>7279</v>
      </c>
      <c r="N78" s="382">
        <v>50.656388888888614</v>
      </c>
      <c r="O78" s="381">
        <v>7</v>
      </c>
      <c r="P78" s="382">
        <v>70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14.03306173708742</v>
      </c>
      <c r="X78" s="383">
        <v>46</v>
      </c>
      <c r="Y78" s="383">
        <v>1.403306173708742E-2</v>
      </c>
      <c r="Z78" s="383">
        <v>4.4733651676226019E-2</v>
      </c>
      <c r="AA78" s="384">
        <v>45.969299410060863</v>
      </c>
      <c r="AB78" s="384">
        <v>33.706000000000003</v>
      </c>
      <c r="AC78" s="383">
        <v>-12.26329941006086</v>
      </c>
      <c r="AD78" s="383">
        <v>-0.72000000000000597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-1011.929</v>
      </c>
      <c r="F79" s="382">
        <v>0</v>
      </c>
      <c r="G79" s="382">
        <v>160</v>
      </c>
      <c r="H79" s="382">
        <v>0</v>
      </c>
      <c r="I79" s="382">
        <v>63.939120370370368</v>
      </c>
      <c r="J79" s="382">
        <v>0</v>
      </c>
      <c r="K79" s="382">
        <v>1800</v>
      </c>
      <c r="L79" s="381">
        <v>11134.131879629629</v>
      </c>
      <c r="M79" s="381">
        <v>11157.0615</v>
      </c>
      <c r="N79" s="382">
        <v>22.929620370370685</v>
      </c>
      <c r="O79" s="381"/>
      <c r="P79" s="382">
        <v>189.04129999999896</v>
      </c>
      <c r="Q79" s="187"/>
      <c r="R79" s="2899" t="s">
        <v>41</v>
      </c>
      <c r="S79" s="2900"/>
      <c r="T79" s="2900"/>
      <c r="U79" s="2900"/>
      <c r="V79" s="374"/>
      <c r="W79" s="383">
        <v>-6660.0261206276573</v>
      </c>
      <c r="X79" s="383">
        <v>135</v>
      </c>
      <c r="Y79" s="383">
        <v>-6.6600261206276574</v>
      </c>
      <c r="Z79" s="383">
        <v>4.730875427682486</v>
      </c>
      <c r="AA79" s="384">
        <v>123.60909845168985</v>
      </c>
      <c r="AB79" s="384">
        <v>122.79600000000001</v>
      </c>
      <c r="AC79" s="383">
        <v>-0.81309845168983941</v>
      </c>
      <c r="AD79" s="383">
        <v>5.5040000000000049</v>
      </c>
      <c r="AE79" s="384">
        <v>132</v>
      </c>
      <c r="AF79" s="383">
        <v>126.10499999999999</v>
      </c>
      <c r="AG79" s="383">
        <v>-5.8950000000000102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285</v>
      </c>
      <c r="L80" s="381">
        <v>9944.7720000000008</v>
      </c>
      <c r="M80" s="381">
        <v>10075</v>
      </c>
      <c r="N80" s="382">
        <v>130.22799999999916</v>
      </c>
      <c r="O80" s="381">
        <v>11</v>
      </c>
      <c r="P80" s="382">
        <v>1.5135999999984051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47.651000000000003</v>
      </c>
      <c r="AC80" s="383">
        <v>-1.507135599009537</v>
      </c>
      <c r="AD80" s="383">
        <v>2.2680000000000007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41.478999999999999</v>
      </c>
      <c r="F81" s="382">
        <v>0</v>
      </c>
      <c r="G81" s="382">
        <v>70</v>
      </c>
      <c r="H81" s="382">
        <v>0</v>
      </c>
      <c r="I81" s="382">
        <v>0</v>
      </c>
      <c r="J81" s="382">
        <v>0</v>
      </c>
      <c r="K81" s="382">
        <v>0</v>
      </c>
      <c r="L81" s="381">
        <v>15781.478999999999</v>
      </c>
      <c r="M81" s="381">
        <v>15914.822</v>
      </c>
      <c r="N81" s="382">
        <v>133.34300000000076</v>
      </c>
      <c r="O81" s="381">
        <v>13</v>
      </c>
      <c r="P81" s="382">
        <v>24.178000000001703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132.66669919052555</v>
      </c>
      <c r="X81" s="383">
        <v>70.5</v>
      </c>
      <c r="Y81" s="383">
        <v>0.13266669919052554</v>
      </c>
      <c r="Z81" s="182">
        <v>0</v>
      </c>
      <c r="AA81" s="384">
        <v>70.632666699190523</v>
      </c>
      <c r="AB81" s="384">
        <v>69.159000000000006</v>
      </c>
      <c r="AC81" s="383">
        <v>-1.4736666991905167</v>
      </c>
      <c r="AD81" s="182">
        <v>-0.10000000000000853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0.625</v>
      </c>
      <c r="J82" s="157">
        <v>0</v>
      </c>
      <c r="K82" s="157">
        <v>105</v>
      </c>
      <c r="L82" s="153">
        <v>6489.375</v>
      </c>
      <c r="M82" s="153">
        <v>6755.4084000000003</v>
      </c>
      <c r="N82" s="157">
        <v>266.03340000000026</v>
      </c>
      <c r="O82" s="153">
        <v>15</v>
      </c>
      <c r="P82" s="157">
        <v>-9.4297000000005937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5.6046083436061607E-2</v>
      </c>
      <c r="AA82" s="185">
        <v>41.528461510286981</v>
      </c>
      <c r="AB82" s="185">
        <v>40.997999999999998</v>
      </c>
      <c r="AC82" s="383">
        <v>-0.53046151028698318</v>
      </c>
      <c r="AD82" s="182">
        <v>-1.2309999999999945</v>
      </c>
      <c r="AE82" s="185">
        <v>251.49</v>
      </c>
      <c r="AF82" s="383">
        <v>247.53300000000002</v>
      </c>
      <c r="AG82" s="383">
        <v>-3.9569999999999936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-816.59099999999989</v>
      </c>
      <c r="F83" s="150">
        <v>0</v>
      </c>
      <c r="G83" s="150">
        <v>230</v>
      </c>
      <c r="H83" s="150">
        <v>0</v>
      </c>
      <c r="I83" s="150">
        <v>100.20107638888888</v>
      </c>
      <c r="J83" s="150">
        <v>0</v>
      </c>
      <c r="K83" s="150">
        <v>2690</v>
      </c>
      <c r="L83" s="285">
        <v>65283.207923611109</v>
      </c>
      <c r="M83" s="285">
        <v>65955.266900000002</v>
      </c>
      <c r="N83" s="150">
        <v>672.05897638888928</v>
      </c>
      <c r="O83" s="285" t="s">
        <v>40</v>
      </c>
      <c r="P83" s="150">
        <v>330.82194999999774</v>
      </c>
      <c r="Q83" s="187"/>
      <c r="R83" s="2905" t="s">
        <v>40</v>
      </c>
      <c r="S83" s="2906"/>
      <c r="T83" s="2906"/>
      <c r="U83" s="2907"/>
      <c r="V83" s="179"/>
      <c r="W83" s="180">
        <v>-4290.933921683436</v>
      </c>
      <c r="X83" s="180">
        <v>391.59999999999997</v>
      </c>
      <c r="Y83" s="180">
        <v>-4.2909339216834361</v>
      </c>
      <c r="Z83" s="180">
        <v>10.863039689747946</v>
      </c>
      <c r="AA83" s="180">
        <v>376.44602638856861</v>
      </c>
      <c r="AB83" s="180">
        <v>363.14</v>
      </c>
      <c r="AC83" s="180">
        <v>-13.306026388568593</v>
      </c>
      <c r="AD83" s="180">
        <v>5.4060000000000059</v>
      </c>
      <c r="AE83" s="180">
        <v>383.49</v>
      </c>
      <c r="AF83" s="180">
        <v>373.63800000000003</v>
      </c>
      <c r="AG83" s="180">
        <v>-9.8519999999999754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290</v>
      </c>
      <c r="L84" s="381">
        <v>3360</v>
      </c>
      <c r="M84" s="381">
        <v>3480.1280000000002</v>
      </c>
      <c r="N84" s="382">
        <v>120.12800000000016</v>
      </c>
      <c r="O84" s="381">
        <v>1</v>
      </c>
      <c r="P84" s="382">
        <v>-11.864000000000033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14.216999999999999</v>
      </c>
      <c r="AC84" s="383">
        <v>1.0003952287696904E-2</v>
      </c>
      <c r="AD84" s="182">
        <v>-0.30899999999999928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2.9956879999999999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373</v>
      </c>
      <c r="L85" s="381">
        <v>4563</v>
      </c>
      <c r="M85" s="381">
        <v>4565.7016000000003</v>
      </c>
      <c r="N85" s="382">
        <v>2.701600000000326</v>
      </c>
      <c r="O85" s="381">
        <v>2</v>
      </c>
      <c r="P85" s="382">
        <v>53.231999999999971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3.7290000000000001</v>
      </c>
      <c r="AC85" s="383">
        <v>1.3290000000000002</v>
      </c>
      <c r="AD85" s="182">
        <v>-1.7710000000000001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1.993765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250.47137731481482</v>
      </c>
      <c r="J86" s="382">
        <v>0</v>
      </c>
      <c r="K86" s="382">
        <v>0</v>
      </c>
      <c r="L86" s="381">
        <v>6442.9846226851851</v>
      </c>
      <c r="M86" s="381">
        <v>6615.4679999999998</v>
      </c>
      <c r="N86" s="382">
        <v>172.48337731481479</v>
      </c>
      <c r="O86" s="381">
        <v>3</v>
      </c>
      <c r="P86" s="382">
        <v>-192.96000000000004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0.6094825521751368</v>
      </c>
      <c r="AA86" s="384">
        <v>22.476488459691879</v>
      </c>
      <c r="AB86" s="384">
        <v>20.303000000000001</v>
      </c>
      <c r="AC86" s="383">
        <v>-2.1734884596918782</v>
      </c>
      <c r="AD86" s="182">
        <v>5.5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4.9894530000000001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40.637418981481481</v>
      </c>
      <c r="J87" s="382">
        <v>0</v>
      </c>
      <c r="K87" s="382">
        <v>437</v>
      </c>
      <c r="L87" s="381">
        <v>5617.6795810185185</v>
      </c>
      <c r="M87" s="381">
        <v>5569.9327000000003</v>
      </c>
      <c r="N87" s="382">
        <v>-47.746881018518252</v>
      </c>
      <c r="O87" s="381" t="s">
        <v>44</v>
      </c>
      <c r="P87" s="382">
        <v>-19.60359999999946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38.450000000000003</v>
      </c>
      <c r="AC87" s="383">
        <v>-2.5710866845230811</v>
      </c>
      <c r="AD87" s="182">
        <v>-0.44900000000000517</v>
      </c>
      <c r="AE87" s="384">
        <v>77</v>
      </c>
      <c r="AF87" s="383">
        <v>78.569000000000003</v>
      </c>
      <c r="AG87" s="383">
        <v>1.5690000000000026</v>
      </c>
      <c r="AH87" s="2915" t="s">
        <v>36</v>
      </c>
      <c r="AI87" s="2939" t="s">
        <v>36</v>
      </c>
      <c r="AJ87" s="366" t="s">
        <v>36</v>
      </c>
      <c r="AK87" s="361">
        <v>0.74745300000000015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8.9957638888888898</v>
      </c>
      <c r="J88" s="382">
        <v>0</v>
      </c>
      <c r="K88" s="382">
        <v>0</v>
      </c>
      <c r="L88" s="381">
        <v>5666.6502361111106</v>
      </c>
      <c r="M88" s="381">
        <v>5591</v>
      </c>
      <c r="N88" s="382">
        <v>-75.650236111110644</v>
      </c>
      <c r="O88" s="381" t="s">
        <v>46</v>
      </c>
      <c r="P88" s="382">
        <v>63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0.13581650039846591</v>
      </c>
      <c r="AA88" s="384">
        <v>80.863513190374249</v>
      </c>
      <c r="AB88" s="384">
        <v>69.275999999999996</v>
      </c>
      <c r="AC88" s="383">
        <v>-11.587513190374253</v>
      </c>
      <c r="AD88" s="383">
        <v>1.0660000000000025</v>
      </c>
      <c r="AE88" s="384">
        <v>74.405000000000001</v>
      </c>
      <c r="AF88" s="383">
        <v>70.73</v>
      </c>
      <c r="AG88" s="383">
        <v>-3.6749999999999972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1.42789351851852</v>
      </c>
      <c r="J89" s="382">
        <v>0</v>
      </c>
      <c r="K89" s="382">
        <v>138</v>
      </c>
      <c r="L89" s="381">
        <v>8518.538106481481</v>
      </c>
      <c r="M89" s="381">
        <v>8711.0811999999987</v>
      </c>
      <c r="N89" s="382">
        <v>192.54309351851771</v>
      </c>
      <c r="O89" s="381">
        <v>4</v>
      </c>
      <c r="P89" s="382">
        <v>276.895999999997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3.155740205023985E-3</v>
      </c>
      <c r="AA89" s="384">
        <v>22.043298067185795</v>
      </c>
      <c r="AB89" s="384">
        <v>22.244999999999997</v>
      </c>
      <c r="AC89" s="383">
        <v>0.20170193281420268</v>
      </c>
      <c r="AD89" s="383">
        <v>-0.64299999999999713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93.323999999999998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126.61111111111111</v>
      </c>
      <c r="J90" s="382">
        <v>0</v>
      </c>
      <c r="K90" s="382">
        <v>0</v>
      </c>
      <c r="L90" s="381">
        <v>9473.3888888888887</v>
      </c>
      <c r="M90" s="381">
        <v>9393.3794000000016</v>
      </c>
      <c r="N90" s="382">
        <v>-80.009488888887063</v>
      </c>
      <c r="O90" s="381">
        <v>6</v>
      </c>
      <c r="P90" s="382">
        <v>233.21119999999974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0.104848942575636</v>
      </c>
      <c r="AA90" s="384">
        <v>9.8951510574243642</v>
      </c>
      <c r="AB90" s="384">
        <v>11.08</v>
      </c>
      <c r="AC90" s="383">
        <v>1.1848489425756359</v>
      </c>
      <c r="AD90" s="182">
        <v>-0.64599999999999902</v>
      </c>
      <c r="AE90" s="384">
        <v>30</v>
      </c>
      <c r="AF90" s="383">
        <v>32.576000000000001</v>
      </c>
      <c r="AG90" s="383">
        <v>2.5760000000000005</v>
      </c>
      <c r="AH90" s="2895" t="s">
        <v>337</v>
      </c>
      <c r="AI90" s="2912" t="s">
        <v>337</v>
      </c>
      <c r="AJ90" s="405" t="s">
        <v>337</v>
      </c>
      <c r="AK90" s="379">
        <v>65.535108300000005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444</v>
      </c>
      <c r="L91" s="381">
        <v>2314</v>
      </c>
      <c r="M91" s="381">
        <v>2373.7999999999997</v>
      </c>
      <c r="N91" s="155">
        <v>59.799999999999727</v>
      </c>
      <c r="O91" s="381" t="s">
        <v>50</v>
      </c>
      <c r="P91" s="155">
        <v>11.199999999999818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10.074</v>
      </c>
      <c r="AC91" s="383">
        <v>2.5739999999999998</v>
      </c>
      <c r="AD91" s="383">
        <v>-1.2460000000000004</v>
      </c>
      <c r="AE91" s="384">
        <v>8.31</v>
      </c>
      <c r="AF91" s="383">
        <v>12.215</v>
      </c>
      <c r="AG91" s="383">
        <v>3.9049999999999994</v>
      </c>
      <c r="AH91" s="2895" t="s">
        <v>338</v>
      </c>
      <c r="AI91" s="2912" t="s">
        <v>338</v>
      </c>
      <c r="AJ91" s="405" t="s">
        <v>338</v>
      </c>
      <c r="AK91" s="379">
        <v>42.907051000000003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227</v>
      </c>
      <c r="L92" s="381">
        <v>6527</v>
      </c>
      <c r="M92" s="381">
        <v>6704.4939999999988</v>
      </c>
      <c r="N92" s="382">
        <v>177.49399999999878</v>
      </c>
      <c r="O92" s="381" t="s">
        <v>52</v>
      </c>
      <c r="P92" s="382">
        <v>-9.2220000000015716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43.058999999999997</v>
      </c>
      <c r="AC92" s="383">
        <v>1.0589999999999975</v>
      </c>
      <c r="AD92" s="182">
        <v>0.44600000000000506</v>
      </c>
      <c r="AE92" s="384">
        <v>42</v>
      </c>
      <c r="AF92" s="383">
        <v>44.298000000000002</v>
      </c>
      <c r="AG92" s="383">
        <v>2.2980000000000018</v>
      </c>
      <c r="AH92" s="2895" t="s">
        <v>357</v>
      </c>
      <c r="AI92" s="2912" t="s">
        <v>357</v>
      </c>
      <c r="AJ92" s="406" t="s">
        <v>357</v>
      </c>
      <c r="AK92" s="379">
        <v>108.44215930000001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250</v>
      </c>
      <c r="H93" s="150">
        <v>0</v>
      </c>
      <c r="I93" s="150">
        <v>428.14356481481491</v>
      </c>
      <c r="J93" s="150">
        <v>0</v>
      </c>
      <c r="K93" s="150">
        <v>1909</v>
      </c>
      <c r="L93" s="285">
        <v>52483.241435185184</v>
      </c>
      <c r="M93" s="285">
        <v>53004.984900000003</v>
      </c>
      <c r="N93" s="150">
        <v>521.74346481481552</v>
      </c>
      <c r="O93" s="285" t="s">
        <v>47</v>
      </c>
      <c r="P93" s="150">
        <v>403.88960000000225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0.85330373535426274</v>
      </c>
      <c r="AA93" s="180">
        <v>242.40653350691167</v>
      </c>
      <c r="AB93" s="180">
        <v>232.43300000000002</v>
      </c>
      <c r="AC93" s="180">
        <v>-9.9735335069116786</v>
      </c>
      <c r="AD93" s="180">
        <v>1.9479999999999791</v>
      </c>
      <c r="AE93" s="180">
        <v>231.715</v>
      </c>
      <c r="AF93" s="180">
        <v>238.38800000000001</v>
      </c>
      <c r="AG93" s="180">
        <v>6.6730000000000018</v>
      </c>
      <c r="AH93" s="2893" t="s">
        <v>36</v>
      </c>
      <c r="AI93" s="2940" t="s">
        <v>36</v>
      </c>
      <c r="AJ93" s="407" t="s">
        <v>36</v>
      </c>
      <c r="AK93" s="379">
        <v>15.118159300000016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250</v>
      </c>
      <c r="H94" s="280">
        <v>0</v>
      </c>
      <c r="I94" s="280">
        <v>291.1087962962963</v>
      </c>
      <c r="J94" s="280">
        <v>0</v>
      </c>
      <c r="K94" s="280">
        <v>1100</v>
      </c>
      <c r="L94" s="279">
        <v>19983.664203703702</v>
      </c>
      <c r="M94" s="279">
        <v>20231.230300000003</v>
      </c>
      <c r="N94" s="280">
        <v>247.56609629629702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-734.2059999999999</v>
      </c>
      <c r="F95" s="280">
        <v>0</v>
      </c>
      <c r="G95" s="280">
        <v>480</v>
      </c>
      <c r="H95" s="280">
        <v>0</v>
      </c>
      <c r="I95" s="280">
        <v>528.34464120370376</v>
      </c>
      <c r="J95" s="280">
        <v>0</v>
      </c>
      <c r="K95" s="280">
        <v>4599</v>
      </c>
      <c r="L95" s="279">
        <v>117766.44935879629</v>
      </c>
      <c r="M95" s="279">
        <v>118960.2518</v>
      </c>
      <c r="N95" s="280">
        <v>1193.8024412037048</v>
      </c>
      <c r="O95" s="279"/>
      <c r="P95" s="280">
        <v>734.71154999999271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77.39100000000002</v>
      </c>
      <c r="F97" s="280">
        <v>0</v>
      </c>
      <c r="G97" s="280">
        <v>0</v>
      </c>
      <c r="H97" s="280">
        <v>0</v>
      </c>
      <c r="I97" s="280">
        <v>43.158923611111113</v>
      </c>
      <c r="J97" s="280">
        <v>0</v>
      </c>
      <c r="K97" s="280">
        <v>3411</v>
      </c>
      <c r="L97" s="279">
        <v>10745.232076388889</v>
      </c>
      <c r="M97" s="279">
        <v>10577.264999999999</v>
      </c>
      <c r="N97" s="280">
        <v>-167.96707638888984</v>
      </c>
      <c r="O97" s="279"/>
      <c r="P97" s="280">
        <v>-6.9240000000008877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77.39100000000002</v>
      </c>
      <c r="F98" s="155">
        <v>0</v>
      </c>
      <c r="G98" s="155">
        <v>0</v>
      </c>
      <c r="H98" s="155">
        <v>0</v>
      </c>
      <c r="I98" s="155">
        <v>43.158923611111113</v>
      </c>
      <c r="J98" s="155">
        <v>0</v>
      </c>
      <c r="K98" s="155">
        <v>3411</v>
      </c>
      <c r="L98" s="156">
        <v>10745.232076388889</v>
      </c>
      <c r="M98" s="156">
        <v>10577.264999999999</v>
      </c>
      <c r="N98" s="155">
        <v>-167.96707638888984</v>
      </c>
      <c r="O98" s="156">
        <v>2</v>
      </c>
      <c r="P98" s="155">
        <v>-6.9240000000008877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4642.402315164929</v>
      </c>
      <c r="X98" s="383">
        <v>683</v>
      </c>
      <c r="Y98" s="383">
        <v>4.6424023151649285</v>
      </c>
      <c r="Z98" s="182">
        <v>12.589169800986944</v>
      </c>
      <c r="AA98" s="384">
        <v>675.05323251417792</v>
      </c>
      <c r="AB98" s="384">
        <v>679.05499999999995</v>
      </c>
      <c r="AC98" s="383">
        <v>4.0017674858220289</v>
      </c>
      <c r="AD98" s="182">
        <v>0.45800000000008367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41</v>
      </c>
      <c r="I99" s="382">
        <v>129.58973379629629</v>
      </c>
      <c r="J99" s="382">
        <v>0</v>
      </c>
      <c r="K99" s="382">
        <v>1293</v>
      </c>
      <c r="L99" s="381">
        <v>8991.3022662037038</v>
      </c>
      <c r="M99" s="381">
        <v>8820</v>
      </c>
      <c r="N99" s="382">
        <v>-171.30226620370377</v>
      </c>
      <c r="O99" s="381">
        <v>3</v>
      </c>
      <c r="P99" s="382">
        <v>-129.78199999999924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8.2245034673674127</v>
      </c>
      <c r="AA99" s="384">
        <v>182.91813575182888</v>
      </c>
      <c r="AB99" s="384">
        <v>187.101</v>
      </c>
      <c r="AC99" s="383">
        <v>4.1828642481711142</v>
      </c>
      <c r="AD99" s="182">
        <v>5.7760000000000105</v>
      </c>
      <c r="AE99" s="384">
        <v>923</v>
      </c>
      <c r="AF99" s="383">
        <v>870.36199999999997</v>
      </c>
      <c r="AG99" s="383">
        <v>-52.638000000000034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85</v>
      </c>
      <c r="H100" s="155">
        <v>0</v>
      </c>
      <c r="I100" s="155">
        <v>40.675196759259258</v>
      </c>
      <c r="J100" s="155">
        <v>0</v>
      </c>
      <c r="K100" s="155">
        <v>550</v>
      </c>
      <c r="L100" s="156">
        <v>11334.890803240742</v>
      </c>
      <c r="M100" s="156">
        <v>11046.745999999999</v>
      </c>
      <c r="N100" s="155">
        <v>-288.14480324074248</v>
      </c>
      <c r="O100" s="156">
        <v>1</v>
      </c>
      <c r="P100" s="155">
        <v>-160.77450000000135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15.046381110089644</v>
      </c>
      <c r="AA100" s="384">
        <v>299.02226285699305</v>
      </c>
      <c r="AB100" s="384">
        <v>258.38799999999998</v>
      </c>
      <c r="AC100" s="383">
        <v>-40.634262856993075</v>
      </c>
      <c r="AD100" s="182">
        <v>12.165999999999997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-116.28384069999997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380.13224537037036</v>
      </c>
      <c r="J101" s="382">
        <v>0</v>
      </c>
      <c r="K101" s="382">
        <v>500</v>
      </c>
      <c r="L101" s="381">
        <v>12626.70875462963</v>
      </c>
      <c r="M101" s="381">
        <v>11969.6247</v>
      </c>
      <c r="N101" s="382">
        <v>-657.08405462962946</v>
      </c>
      <c r="O101" s="381">
        <v>2</v>
      </c>
      <c r="P101" s="382">
        <v>-857.00229999999829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40.610570889006354</v>
      </c>
      <c r="AA101" s="384">
        <v>681.6713263288334</v>
      </c>
      <c r="AB101" s="384">
        <v>778.58400000000006</v>
      </c>
      <c r="AC101" s="383">
        <v>96.912673671166658</v>
      </c>
      <c r="AD101" s="182">
        <v>0</v>
      </c>
      <c r="AE101" s="384">
        <v>909</v>
      </c>
      <c r="AF101" s="335">
        <v>1048.6009999999999</v>
      </c>
      <c r="AG101" s="335">
        <v>139.60099999999989</v>
      </c>
      <c r="AH101" s="2895" t="s">
        <v>358</v>
      </c>
      <c r="AI101" s="2912" t="s">
        <v>358</v>
      </c>
      <c r="AJ101" s="406" t="s">
        <v>358</v>
      </c>
      <c r="AK101" s="379">
        <v>108.44215930000001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-938.31</v>
      </c>
      <c r="F102" s="150">
        <v>0</v>
      </c>
      <c r="G102" s="150">
        <v>85</v>
      </c>
      <c r="H102" s="150">
        <v>41</v>
      </c>
      <c r="I102" s="150">
        <v>593.55609953703697</v>
      </c>
      <c r="J102" s="150">
        <v>0</v>
      </c>
      <c r="K102" s="150">
        <v>5754</v>
      </c>
      <c r="L102" s="285">
        <v>43698.133900462963</v>
      </c>
      <c r="M102" s="285">
        <v>42413.635699999999</v>
      </c>
      <c r="N102" s="150">
        <v>-1284.4982004629655</v>
      </c>
      <c r="O102" s="285" t="s">
        <v>54</v>
      </c>
      <c r="P102" s="150">
        <v>-1154.482799999998</v>
      </c>
      <c r="Q102" s="187"/>
      <c r="R102" s="2905" t="s">
        <v>54</v>
      </c>
      <c r="S102" s="2906"/>
      <c r="T102" s="2906"/>
      <c r="U102" s="2907"/>
      <c r="V102" s="179"/>
      <c r="W102" s="180">
        <v>-14864.41728071632</v>
      </c>
      <c r="X102" s="180">
        <v>1930</v>
      </c>
      <c r="Y102" s="180">
        <v>-14.864417280716319</v>
      </c>
      <c r="Z102" s="180">
        <v>76.470625267450359</v>
      </c>
      <c r="AA102" s="180">
        <v>1838.6649574518333</v>
      </c>
      <c r="AB102" s="180">
        <v>1903.1279999999999</v>
      </c>
      <c r="AC102" s="180">
        <v>64.463042548166726</v>
      </c>
      <c r="AD102" s="180">
        <v>18.400000000000091</v>
      </c>
      <c r="AE102" s="180">
        <v>1832</v>
      </c>
      <c r="AF102" s="342">
        <v>1918.9629999999997</v>
      </c>
      <c r="AG102" s="342">
        <v>86.962999999999738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-1672.5159999999998</v>
      </c>
      <c r="F103" s="163">
        <v>0</v>
      </c>
      <c r="G103" s="163">
        <v>565</v>
      </c>
      <c r="H103" s="163">
        <v>41</v>
      </c>
      <c r="I103" s="163">
        <v>1121.9007407407407</v>
      </c>
      <c r="J103" s="163">
        <v>0</v>
      </c>
      <c r="K103" s="163">
        <v>10353</v>
      </c>
      <c r="L103" s="163">
        <v>161464.58325925926</v>
      </c>
      <c r="M103" s="163">
        <v>161373.88750000001</v>
      </c>
      <c r="N103" s="167">
        <v>-90.69575925926074</v>
      </c>
      <c r="O103" s="318" t="s">
        <v>283</v>
      </c>
      <c r="P103" s="167">
        <v>-419.77124999999796</v>
      </c>
      <c r="Q103" s="187"/>
      <c r="R103" s="2890" t="s">
        <v>283</v>
      </c>
      <c r="S103" s="2891"/>
      <c r="T103" s="2891"/>
      <c r="U103" s="2892"/>
      <c r="V103" s="181"/>
      <c r="W103" s="181">
        <v>-17895.513960133827</v>
      </c>
      <c r="X103" s="181">
        <v>2563.6</v>
      </c>
      <c r="Y103" s="181">
        <v>-17.895513960133826</v>
      </c>
      <c r="Z103" s="181">
        <v>88.186968692552568</v>
      </c>
      <c r="AA103" s="181">
        <v>2457.5175173473135</v>
      </c>
      <c r="AB103" s="181">
        <v>2498.701</v>
      </c>
      <c r="AC103" s="181">
        <v>41.18348265268645</v>
      </c>
      <c r="AD103" s="181">
        <v>25.753999999999905</v>
      </c>
      <c r="AE103" s="181">
        <v>2447.2049999999999</v>
      </c>
      <c r="AF103" s="2690">
        <v>2530.9889999999996</v>
      </c>
      <c r="AG103" s="2690">
        <v>83.783999999999651</v>
      </c>
      <c r="AH103" s="2895" t="s">
        <v>341</v>
      </c>
      <c r="AI103" s="2912" t="s">
        <v>341</v>
      </c>
      <c r="AJ103" s="405" t="s">
        <v>341</v>
      </c>
      <c r="AK103" s="385">
        <v>-22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10192.199999999999</v>
      </c>
      <c r="N104" s="293">
        <v>48.167999999999665</v>
      </c>
      <c r="O104" s="292">
        <v>1</v>
      </c>
      <c r="P104" s="293">
        <v>13.149999999999636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</v>
      </c>
      <c r="AA104" s="267">
        <v>30.039487848002082</v>
      </c>
      <c r="AB104" s="267">
        <v>26.562000000000001</v>
      </c>
      <c r="AC104" s="383">
        <v>-3.477487848002081</v>
      </c>
      <c r="AD104" s="182">
        <v>3.2210000000000001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-1539.7078406999999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12557.64</v>
      </c>
      <c r="N105" s="382">
        <v>23.945999999999913</v>
      </c>
      <c r="O105" s="370">
        <v>3</v>
      </c>
      <c r="P105" s="382">
        <v>-81.479999999999563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43.754000000000005</v>
      </c>
      <c r="AC105" s="383">
        <v>-1.5763398534628692</v>
      </c>
      <c r="AD105" s="182">
        <v>-5.1000000000001933E-2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6408</v>
      </c>
      <c r="N106" s="382">
        <v>67.970000000000255</v>
      </c>
      <c r="O106" s="370">
        <v>4</v>
      </c>
      <c r="P106" s="382">
        <v>130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10.087</v>
      </c>
      <c r="AC106" s="383">
        <v>-0.41300000000000026</v>
      </c>
      <c r="AD106" s="182">
        <v>0.29400000000000048</v>
      </c>
      <c r="AE106" s="384">
        <v>85</v>
      </c>
      <c r="AF106" s="383">
        <v>80.198999999999998</v>
      </c>
      <c r="AG106" s="383">
        <v>-4.8010000000000019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413.69000000000005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16453.690000000002</v>
      </c>
      <c r="M107" s="370">
        <v>16388.643000000004</v>
      </c>
      <c r="N107" s="382">
        <v>-65.046999999998661</v>
      </c>
      <c r="O107" s="370" t="s">
        <v>95</v>
      </c>
      <c r="P107" s="382">
        <v>147.1630000000041</v>
      </c>
      <c r="Q107" s="187"/>
      <c r="R107" s="2899" t="s">
        <v>74</v>
      </c>
      <c r="S107" s="2900"/>
      <c r="T107" s="2900"/>
      <c r="U107" s="2900"/>
      <c r="V107" s="374"/>
      <c r="W107" s="383">
        <v>-8549.8894753484619</v>
      </c>
      <c r="X107" s="383">
        <v>398</v>
      </c>
      <c r="Y107" s="383">
        <v>-8.5498894753484613</v>
      </c>
      <c r="Z107" s="182">
        <v>0.22528027777777776</v>
      </c>
      <c r="AA107" s="384">
        <v>389.22483024687381</v>
      </c>
      <c r="AB107" s="384">
        <v>373.90100000000001</v>
      </c>
      <c r="AC107" s="383">
        <v>-15.323830246873797</v>
      </c>
      <c r="AD107" s="182">
        <v>3.5449999999999591</v>
      </c>
      <c r="AE107" s="384">
        <v>400</v>
      </c>
      <c r="AF107" s="383">
        <v>374.08100000000002</v>
      </c>
      <c r="AG107" s="383">
        <v>-25.918999999999983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18803.923000000003</v>
      </c>
      <c r="N108" s="382">
        <v>249.03900000000431</v>
      </c>
      <c r="O108" s="370" t="s">
        <v>96</v>
      </c>
      <c r="P108" s="382">
        <v>108.38200000000506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7.4289351851851843E-2</v>
      </c>
      <c r="AA108" s="384">
        <v>73.517511063044054</v>
      </c>
      <c r="AB108" s="384">
        <v>73.959000000000003</v>
      </c>
      <c r="AC108" s="383">
        <v>0.44148893695594893</v>
      </c>
      <c r="AD108" s="182">
        <v>-0.45499999999999829</v>
      </c>
      <c r="AE108" s="384">
        <v>28</v>
      </c>
      <c r="AF108" s="383">
        <v>27.335000000000001</v>
      </c>
      <c r="AG108" s="383">
        <v>-0.66499999999999915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-6.1999999999443389E-2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45.734999999999999</v>
      </c>
      <c r="AG109" s="386">
        <v>5.7349999999999994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6292</v>
      </c>
      <c r="N110" s="382">
        <v>0</v>
      </c>
      <c r="O110" s="370"/>
      <c r="P110" s="382">
        <v>6292</v>
      </c>
      <c r="Q110" s="187"/>
      <c r="R110" s="2688"/>
      <c r="S110" s="2689"/>
      <c r="T110" s="2689"/>
      <c r="U110" s="268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88"/>
      <c r="S111" s="2689"/>
      <c r="T111" s="2689"/>
      <c r="U111" s="268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11727.919999999998</v>
      </c>
      <c r="N113" s="382">
        <v>-144.50900000000183</v>
      </c>
      <c r="O113" s="370" t="s">
        <v>99</v>
      </c>
      <c r="P113" s="382">
        <v>-54.80000000000291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9.1088316166424974E-2</v>
      </c>
      <c r="AA113" s="384">
        <v>25.93629878539187</v>
      </c>
      <c r="AB113" s="384">
        <v>27.785</v>
      </c>
      <c r="AC113" s="383">
        <v>1.8487012146081305</v>
      </c>
      <c r="AD113" s="182">
        <v>-1.1410000000000018</v>
      </c>
      <c r="AE113" s="384">
        <v>24</v>
      </c>
      <c r="AF113" s="383">
        <v>27.861000000000001</v>
      </c>
      <c r="AG113" s="386">
        <v>3.8610000000000007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59702.652999999998</v>
      </c>
      <c r="M114" s="154">
        <v>59812.590000000011</v>
      </c>
      <c r="N114" s="159">
        <v>109.93700000001263</v>
      </c>
      <c r="O114" s="154" t="s">
        <v>100</v>
      </c>
      <c r="P114" s="159">
        <v>-136.22999999999593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0.26412836812662216</v>
      </c>
      <c r="AA114" s="185">
        <v>131.45005572173343</v>
      </c>
      <c r="AB114" s="185">
        <v>117.20099999999999</v>
      </c>
      <c r="AC114" s="383">
        <v>-14.249055721733441</v>
      </c>
      <c r="AD114" s="182">
        <v>0.71099999999999852</v>
      </c>
      <c r="AE114" s="185">
        <v>140</v>
      </c>
      <c r="AF114" s="383">
        <v>118.167</v>
      </c>
      <c r="AG114" s="386">
        <v>-21.832999999999998</v>
      </c>
      <c r="AH114" s="371" t="s">
        <v>34</v>
      </c>
      <c r="AI114" s="389">
        <v>2504.4349999999999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680.96500000000003</v>
      </c>
      <c r="F115" s="150">
        <v>0</v>
      </c>
      <c r="G115" s="150">
        <v>130</v>
      </c>
      <c r="H115" s="150">
        <v>0</v>
      </c>
      <c r="I115" s="150">
        <v>0</v>
      </c>
      <c r="J115" s="150">
        <v>40</v>
      </c>
      <c r="K115" s="150">
        <v>895</v>
      </c>
      <c r="L115" s="286">
        <v>138935.965</v>
      </c>
      <c r="M115" s="286">
        <v>139225.473</v>
      </c>
      <c r="N115" s="150">
        <v>289.50800000001573</v>
      </c>
      <c r="O115" s="151" t="s">
        <v>77</v>
      </c>
      <c r="P115" s="150">
        <v>126.12299999999232</v>
      </c>
      <c r="Q115" s="187"/>
      <c r="R115" s="2905" t="s">
        <v>77</v>
      </c>
      <c r="S115" s="2906"/>
      <c r="T115" s="2906"/>
      <c r="U115" s="2907"/>
      <c r="V115" s="179"/>
      <c r="W115" s="180">
        <v>-8046.6901675692652</v>
      </c>
      <c r="X115" s="180">
        <v>714.7</v>
      </c>
      <c r="Y115" s="180">
        <v>-8.046690167569265</v>
      </c>
      <c r="Z115" s="180">
        <v>0.65478631392267683</v>
      </c>
      <c r="AA115" s="180">
        <v>705.99852351850802</v>
      </c>
      <c r="AB115" s="180">
        <v>673.24900000000002</v>
      </c>
      <c r="AC115" s="180">
        <v>-32.749523518508113</v>
      </c>
      <c r="AD115" s="180">
        <v>6.1240000000000236</v>
      </c>
      <c r="AE115" s="180">
        <v>722</v>
      </c>
      <c r="AF115" s="180">
        <v>673.37800000000004</v>
      </c>
      <c r="AG115" s="342">
        <v>-48.621999999999957</v>
      </c>
      <c r="AH115" s="371" t="s">
        <v>353</v>
      </c>
      <c r="AI115" s="389">
        <v>2358.645</v>
      </c>
      <c r="AJ115" s="351"/>
      <c r="AK115" s="390">
        <v>145.78999999999996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27.240999999999985</v>
      </c>
      <c r="F116" s="293">
        <v>0</v>
      </c>
      <c r="G116" s="293">
        <v>50</v>
      </c>
      <c r="H116" s="293">
        <v>1201</v>
      </c>
      <c r="I116" s="293">
        <v>0</v>
      </c>
      <c r="J116" s="293">
        <v>0</v>
      </c>
      <c r="K116" s="293">
        <v>1460</v>
      </c>
      <c r="L116" s="292">
        <v>15238.241</v>
      </c>
      <c r="M116" s="292">
        <v>14849.773999999999</v>
      </c>
      <c r="N116" s="293">
        <v>-388.46700000000055</v>
      </c>
      <c r="O116" s="292">
        <v>1</v>
      </c>
      <c r="P116" s="293">
        <v>247.34399999999914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-600.56169061644823</v>
      </c>
      <c r="X116" s="336">
        <v>270</v>
      </c>
      <c r="Y116" s="383">
        <v>-0.60056169061644826</v>
      </c>
      <c r="Z116" s="336">
        <v>2.0296170769936035</v>
      </c>
      <c r="AA116" s="267">
        <v>267.36982123238994</v>
      </c>
      <c r="AB116" s="267">
        <v>263.11200000000002</v>
      </c>
      <c r="AC116" s="336">
        <v>-4.2578212323899152</v>
      </c>
      <c r="AD116" s="336">
        <v>-0.20400000000000773</v>
      </c>
      <c r="AE116" s="267"/>
      <c r="AF116" s="336"/>
      <c r="AG116" s="356"/>
      <c r="AH116" s="371" t="s">
        <v>354</v>
      </c>
      <c r="AI116" s="389">
        <v>2418.88</v>
      </c>
      <c r="AJ116" s="351"/>
      <c r="AK116" s="390">
        <v>85.554999999999836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210</v>
      </c>
      <c r="H117" s="382">
        <v>124</v>
      </c>
      <c r="I117" s="382">
        <v>0</v>
      </c>
      <c r="J117" s="382">
        <v>0</v>
      </c>
      <c r="K117" s="382">
        <v>1195</v>
      </c>
      <c r="L117" s="370">
        <v>10362.856</v>
      </c>
      <c r="M117" s="370">
        <v>10232.661</v>
      </c>
      <c r="N117" s="382">
        <v>-130.19499999999971</v>
      </c>
      <c r="O117" s="370">
        <v>2</v>
      </c>
      <c r="P117" s="382">
        <v>-79.283000000001266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12.055481493055554</v>
      </c>
      <c r="AA117" s="384">
        <v>908.69351250694444</v>
      </c>
      <c r="AB117" s="384">
        <v>903.471</v>
      </c>
      <c r="AC117" s="383">
        <v>-5.2225125069444402</v>
      </c>
      <c r="AD117" s="383">
        <v>3.9219999999999118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120.64599999999996</v>
      </c>
      <c r="F118" s="382">
        <v>0</v>
      </c>
      <c r="G118" s="382">
        <v>1</v>
      </c>
      <c r="H118" s="382">
        <v>1234</v>
      </c>
      <c r="I118" s="382">
        <v>0</v>
      </c>
      <c r="J118" s="382">
        <v>0</v>
      </c>
      <c r="K118" s="382">
        <v>1306</v>
      </c>
      <c r="L118" s="370">
        <v>15561.646000000001</v>
      </c>
      <c r="M118" s="370">
        <v>15988.536</v>
      </c>
      <c r="N118" s="382">
        <v>426.88999999999942</v>
      </c>
      <c r="O118" s="370">
        <v>3</v>
      </c>
      <c r="P118" s="382">
        <v>-61.463999999999942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-7032.8850060038649</v>
      </c>
      <c r="X118" s="383">
        <v>500</v>
      </c>
      <c r="Y118" s="383">
        <v>-7.0328850060038652</v>
      </c>
      <c r="Z118" s="383">
        <v>4.3673095280467349</v>
      </c>
      <c r="AA118" s="384">
        <v>488.59980546594937</v>
      </c>
      <c r="AB118" s="384">
        <v>520.23500000000001</v>
      </c>
      <c r="AC118" s="383">
        <v>31.63519453405064</v>
      </c>
      <c r="AD118" s="383">
        <v>4.8720000000000709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-48.274999999999977</v>
      </c>
      <c r="F119" s="382">
        <v>0</v>
      </c>
      <c r="G119" s="382">
        <v>181</v>
      </c>
      <c r="H119" s="382">
        <v>0</v>
      </c>
      <c r="I119" s="382">
        <v>0</v>
      </c>
      <c r="J119" s="382">
        <v>0</v>
      </c>
      <c r="K119" s="382">
        <v>180</v>
      </c>
      <c r="L119" s="370">
        <v>7512.7250000000004</v>
      </c>
      <c r="M119" s="370">
        <v>7656.1649999999991</v>
      </c>
      <c r="N119" s="382">
        <v>143.43999999999869</v>
      </c>
      <c r="O119" s="370">
        <v>5</v>
      </c>
      <c r="P119" s="382">
        <v>348.96099999999933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11103.774404614642</v>
      </c>
      <c r="X119" s="383">
        <v>460</v>
      </c>
      <c r="Y119" s="383">
        <v>11.103774404614642</v>
      </c>
      <c r="Z119" s="383">
        <v>29.055464154044508</v>
      </c>
      <c r="AA119" s="384">
        <v>442.04831025057013</v>
      </c>
      <c r="AB119" s="384">
        <v>432.46799999999996</v>
      </c>
      <c r="AC119" s="383">
        <v>-9.5803102505701645</v>
      </c>
      <c r="AD119" s="383">
        <v>-5.5439999999999827</v>
      </c>
      <c r="AE119" s="384">
        <v>2104.9569999999999</v>
      </c>
      <c r="AF119" s="383">
        <v>2149.3049999999998</v>
      </c>
      <c r="AG119" s="386">
        <v>44.347999999999956</v>
      </c>
      <c r="AH119" s="371" t="s">
        <v>34</v>
      </c>
      <c r="AI119" s="389">
        <v>5422.1310000000003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1002.1640000000007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70</v>
      </c>
      <c r="H121" s="382">
        <v>0</v>
      </c>
      <c r="I121" s="382">
        <v>0</v>
      </c>
      <c r="J121" s="382">
        <v>0</v>
      </c>
      <c r="K121" s="382">
        <v>1704</v>
      </c>
      <c r="L121" s="370">
        <v>5530.1180000000004</v>
      </c>
      <c r="M121" s="370">
        <v>5140.99</v>
      </c>
      <c r="N121" s="382">
        <v>-389.12800000000061</v>
      </c>
      <c r="O121" s="370" t="s">
        <v>102</v>
      </c>
      <c r="P121" s="382">
        <v>-145.72000000000116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16.532378237539138</v>
      </c>
      <c r="AA121" s="384">
        <v>1773.2838841717555</v>
      </c>
      <c r="AB121" s="384">
        <v>1615.434</v>
      </c>
      <c r="AC121" s="383">
        <v>-157.84988417175555</v>
      </c>
      <c r="AD121" s="383">
        <v>6.3779999999999291</v>
      </c>
      <c r="AE121" s="384">
        <v>1798</v>
      </c>
      <c r="AF121" s="383">
        <v>1617.4390000000001</v>
      </c>
      <c r="AG121" s="386">
        <v>-180.56099999999992</v>
      </c>
      <c r="AH121" s="371" t="s">
        <v>354</v>
      </c>
      <c r="AI121" s="389">
        <v>5573.3559999999998</v>
      </c>
      <c r="AJ121" s="351"/>
      <c r="AK121" s="390">
        <v>-151.22499999999945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1</v>
      </c>
      <c r="H123" s="159">
        <v>0</v>
      </c>
      <c r="I123" s="159">
        <v>0</v>
      </c>
      <c r="J123" s="159">
        <v>0</v>
      </c>
      <c r="K123" s="159">
        <v>0</v>
      </c>
      <c r="L123" s="154">
        <v>23071.972000000002</v>
      </c>
      <c r="M123" s="154">
        <v>23938.549999999996</v>
      </c>
      <c r="N123" s="159">
        <v>866.57799999999406</v>
      </c>
      <c r="O123" s="154">
        <v>2</v>
      </c>
      <c r="P123" s="159">
        <v>277.44999999999709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</v>
      </c>
      <c r="AA123" s="185">
        <v>83.117730584555702</v>
      </c>
      <c r="AB123" s="185">
        <v>75.825999999999993</v>
      </c>
      <c r="AC123" s="335">
        <v>-7.2917305845557081</v>
      </c>
      <c r="AD123" s="335">
        <v>-6.0940000000000083</v>
      </c>
      <c r="AE123" s="185">
        <v>70</v>
      </c>
      <c r="AF123" s="335">
        <v>75.197000000000003</v>
      </c>
      <c r="AG123" s="357">
        <v>5.1970000000000027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-189.44200000000006</v>
      </c>
      <c r="F124" s="150">
        <v>0</v>
      </c>
      <c r="G124" s="150">
        <v>513</v>
      </c>
      <c r="H124" s="150">
        <v>2559</v>
      </c>
      <c r="I124" s="150">
        <v>0</v>
      </c>
      <c r="J124" s="150">
        <v>0</v>
      </c>
      <c r="K124" s="150">
        <v>5845</v>
      </c>
      <c r="L124" s="286">
        <v>78127.558000000005</v>
      </c>
      <c r="M124" s="286">
        <v>78656.875999999989</v>
      </c>
      <c r="N124" s="150">
        <v>529.31799999999134</v>
      </c>
      <c r="O124" s="151" t="s">
        <v>81</v>
      </c>
      <c r="P124" s="150">
        <v>587.28800000000047</v>
      </c>
      <c r="Q124" s="187"/>
      <c r="R124" s="2905" t="s">
        <v>81</v>
      </c>
      <c r="S124" s="2906"/>
      <c r="T124" s="2906"/>
      <c r="U124" s="2907"/>
      <c r="V124" s="179"/>
      <c r="W124" s="180">
        <v>-47846.685298155237</v>
      </c>
      <c r="X124" s="180">
        <v>4075</v>
      </c>
      <c r="Y124" s="180">
        <v>-47.846685298155236</v>
      </c>
      <c r="Z124" s="180">
        <v>64.040250489679536</v>
      </c>
      <c r="AA124" s="180">
        <v>3963.1130642121652</v>
      </c>
      <c r="AB124" s="180">
        <v>3810.5460000000003</v>
      </c>
      <c r="AC124" s="180">
        <v>-152.56706421216512</v>
      </c>
      <c r="AD124" s="180">
        <v>3.3299999999994725</v>
      </c>
      <c r="AE124" s="180">
        <v>3972.9569999999999</v>
      </c>
      <c r="AF124" s="180">
        <v>3841.9409999999998</v>
      </c>
      <c r="AG124" s="342">
        <v>-131.01600000000008</v>
      </c>
      <c r="AH124" s="371" t="s">
        <v>34</v>
      </c>
      <c r="AI124" s="389">
        <v>7926.5660000000007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112.79999999999927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3.0321191320249401</v>
      </c>
      <c r="AA125" s="267">
        <v>919.26590399978124</v>
      </c>
      <c r="AB125" s="267">
        <v>932.94700000000012</v>
      </c>
      <c r="AC125" s="383">
        <v>13.681096000218872</v>
      </c>
      <c r="AD125" s="182">
        <v>18.285999999999945</v>
      </c>
      <c r="AE125" s="267">
        <v>940</v>
      </c>
      <c r="AF125" s="383">
        <v>961.25099999999998</v>
      </c>
      <c r="AG125" s="383">
        <v>21.250999999999976</v>
      </c>
      <c r="AH125" s="371" t="s">
        <v>353</v>
      </c>
      <c r="AI125" s="389">
        <v>6778.6119999999992</v>
      </c>
      <c r="AJ125" s="351"/>
      <c r="AK125" s="390">
        <v>1147.9540000000015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</v>
      </c>
      <c r="N126" s="382">
        <v>0</v>
      </c>
      <c r="O126" s="370" t="s">
        <v>103</v>
      </c>
      <c r="P126" s="382">
        <v>-6.9999999999936335E-2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29.701000000000001</v>
      </c>
      <c r="AC126" s="383">
        <v>-20.298999999999999</v>
      </c>
      <c r="AD126" s="182">
        <v>-0.61299999999999955</v>
      </c>
      <c r="AE126" s="384">
        <v>33</v>
      </c>
      <c r="AF126" s="383">
        <v>29.707000000000001</v>
      </c>
      <c r="AG126" s="383">
        <v>-3.2929999999999993</v>
      </c>
      <c r="AH126" s="352" t="s">
        <v>354</v>
      </c>
      <c r="AI126" s="353">
        <v>7992.2359999999999</v>
      </c>
      <c r="AJ126" s="354"/>
      <c r="AK126" s="355">
        <v>-65.669999999999163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14266.871999999999</v>
      </c>
      <c r="M129" s="154">
        <v>14713.970000000001</v>
      </c>
      <c r="N129" s="159">
        <v>447.09800000000178</v>
      </c>
      <c r="O129" s="154" t="s">
        <v>105</v>
      </c>
      <c r="P129" s="159">
        <v>-183.02999999999884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17430.871999999999</v>
      </c>
      <c r="M130" s="286">
        <v>17877.57</v>
      </c>
      <c r="N130" s="150">
        <v>446.69800000000214</v>
      </c>
      <c r="O130" s="151" t="s">
        <v>88</v>
      </c>
      <c r="P130" s="150">
        <v>-70.30000000000291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3.0321191320249401</v>
      </c>
      <c r="AA130" s="180">
        <v>969.26590399978124</v>
      </c>
      <c r="AB130" s="180">
        <v>962.64800000000014</v>
      </c>
      <c r="AC130" s="180">
        <v>-6.6179039997811273</v>
      </c>
      <c r="AD130" s="180">
        <v>17.672999999999888</v>
      </c>
      <c r="AE130" s="180">
        <v>973</v>
      </c>
      <c r="AF130" s="180">
        <v>990.95799999999997</v>
      </c>
      <c r="AG130" s="180">
        <v>17.95799999999997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555.39499999999998</v>
      </c>
      <c r="F131" s="163">
        <v>0</v>
      </c>
      <c r="G131" s="163">
        <v>643</v>
      </c>
      <c r="H131" s="163">
        <v>2559</v>
      </c>
      <c r="I131" s="163">
        <v>147</v>
      </c>
      <c r="J131" s="167">
        <v>40</v>
      </c>
      <c r="K131" s="163">
        <v>8164</v>
      </c>
      <c r="L131" s="163">
        <v>234494.39499999999</v>
      </c>
      <c r="M131" s="163">
        <v>235759.91899999999</v>
      </c>
      <c r="N131" s="167">
        <v>1265.5240000000092</v>
      </c>
      <c r="O131" s="165" t="s">
        <v>284</v>
      </c>
      <c r="P131" s="167">
        <v>643.11099999998987</v>
      </c>
      <c r="Q131" s="88"/>
      <c r="R131" s="2890" t="s">
        <v>284</v>
      </c>
      <c r="S131" s="2891"/>
      <c r="T131" s="2891"/>
      <c r="U131" s="2892"/>
      <c r="V131" s="181"/>
      <c r="W131" s="181">
        <v>-53595.352333918359</v>
      </c>
      <c r="X131" s="181">
        <v>5759.7</v>
      </c>
      <c r="Y131" s="181">
        <v>-53.595352333918356</v>
      </c>
      <c r="Z131" s="181">
        <v>67.727155935627152</v>
      </c>
      <c r="AA131" s="181">
        <v>5638.3774917304545</v>
      </c>
      <c r="AB131" s="181">
        <v>5446.4430000000002</v>
      </c>
      <c r="AC131" s="181">
        <v>-191.93449173045437</v>
      </c>
      <c r="AD131" s="181">
        <v>27.126999999999498</v>
      </c>
      <c r="AE131" s="181">
        <v>5667.9570000000003</v>
      </c>
      <c r="AF131" s="181">
        <v>5506.2769999999991</v>
      </c>
      <c r="AG131" s="181">
        <v>-161.6800000000012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9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-1117.1209999999999</v>
      </c>
      <c r="F133" s="163">
        <v>0</v>
      </c>
      <c r="G133" s="163">
        <v>1208</v>
      </c>
      <c r="H133" s="163">
        <v>2600</v>
      </c>
      <c r="I133" s="163">
        <v>1268.9007407407407</v>
      </c>
      <c r="J133" s="167">
        <v>40</v>
      </c>
      <c r="K133" s="163">
        <v>18517</v>
      </c>
      <c r="L133" s="163">
        <v>395958.97825925925</v>
      </c>
      <c r="M133" s="163">
        <v>397133.80650000001</v>
      </c>
      <c r="N133" s="167">
        <v>1174.8282407407485</v>
      </c>
      <c r="O133" s="165" t="s">
        <v>94</v>
      </c>
      <c r="P133" s="167">
        <v>223.33974999999191</v>
      </c>
      <c r="Q133" s="88"/>
      <c r="R133" s="2890" t="s">
        <v>94</v>
      </c>
      <c r="S133" s="2891"/>
      <c r="T133" s="2891"/>
      <c r="U133" s="2892"/>
      <c r="V133" s="181"/>
      <c r="W133" s="181">
        <v>-71490.86629405219</v>
      </c>
      <c r="X133" s="181">
        <v>8323.2999999999993</v>
      </c>
      <c r="Y133" s="181">
        <v>-71.490866294052196</v>
      </c>
      <c r="Z133" s="181">
        <v>155.91412462817971</v>
      </c>
      <c r="AA133" s="181">
        <v>8095.895009077768</v>
      </c>
      <c r="AB133" s="181">
        <v>7945.1440000000002</v>
      </c>
      <c r="AC133" s="181">
        <v>-150.75100907776792</v>
      </c>
      <c r="AD133" s="181">
        <v>52.880999999999403</v>
      </c>
      <c r="AE133" s="181">
        <v>8115.1620000000003</v>
      </c>
      <c r="AF133" s="181">
        <v>8037.2659999999987</v>
      </c>
      <c r="AG133" s="181">
        <v>-77.89600000000155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99" priority="9" operator="lessThan">
      <formula>0</formula>
    </cfRule>
  </conditionalFormatting>
  <conditionalFormatting sqref="AJ120:AJ121">
    <cfRule type="cellIs" dxfId="98" priority="8" operator="lessThan">
      <formula>0</formula>
    </cfRule>
  </conditionalFormatting>
  <conditionalFormatting sqref="AJ125:AJ126">
    <cfRule type="cellIs" dxfId="97" priority="7" operator="lessThan">
      <formula>0</formula>
    </cfRule>
  </conditionalFormatting>
  <conditionalFormatting sqref="AK115:AK116">
    <cfRule type="cellIs" dxfId="96" priority="6" operator="lessThan">
      <formula>0</formula>
    </cfRule>
  </conditionalFormatting>
  <conditionalFormatting sqref="AK120:AK121">
    <cfRule type="cellIs" dxfId="95" priority="5" operator="lessThan">
      <formula>0</formula>
    </cfRule>
  </conditionalFormatting>
  <conditionalFormatting sqref="AK125:AK126">
    <cfRule type="cellIs" dxfId="94" priority="4" operator="lessThan">
      <formula>0</formula>
    </cfRule>
  </conditionalFormatting>
  <conditionalFormatting sqref="AK112:AK126">
    <cfRule type="cellIs" dxfId="93" priority="3" operator="lessThan">
      <formula>0</formula>
    </cfRule>
  </conditionalFormatting>
  <conditionalFormatting sqref="AK76:AK105">
    <cfRule type="cellIs" dxfId="92" priority="2" operator="lessThan">
      <formula>0</formula>
    </cfRule>
  </conditionalFormatting>
  <conditionalFormatting sqref="AK75">
    <cfRule type="cellIs" dxfId="9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1753.5060000000001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03" t="s">
        <v>1</v>
      </c>
      <c r="C3" s="215" t="s">
        <v>23</v>
      </c>
      <c r="D3" s="2710" t="s">
        <v>2</v>
      </c>
      <c r="E3" s="2705" t="s">
        <v>3</v>
      </c>
      <c r="F3" s="2705" t="s">
        <v>4</v>
      </c>
      <c r="G3" s="2703" t="s">
        <v>5</v>
      </c>
      <c r="H3" s="270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04"/>
      <c r="D4" s="451" t="s">
        <v>12</v>
      </c>
      <c r="E4" s="2706" t="s">
        <v>13</v>
      </c>
      <c r="F4" s="2706" t="s">
        <v>14</v>
      </c>
      <c r="G4" s="270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0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0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1.4838709677419801</v>
      </c>
      <c r="I8" s="1486">
        <v>0</v>
      </c>
      <c r="J8" s="1486">
        <v>0</v>
      </c>
      <c r="K8" s="1486">
        <v>1.5999814814814799</v>
      </c>
      <c r="L8" s="99">
        <v>379.36714755077651</v>
      </c>
      <c r="M8" s="99">
        <v>379.26207097336231</v>
      </c>
      <c r="N8" s="1486">
        <v>-0.10507657741419507</v>
      </c>
      <c r="O8" s="99">
        <v>379.26207097336231</v>
      </c>
      <c r="P8" s="1486">
        <v>-0.10507657741419507</v>
      </c>
      <c r="Q8" s="1486">
        <v>0</v>
      </c>
      <c r="R8" s="1486">
        <v>0</v>
      </c>
      <c r="S8" s="87"/>
      <c r="T8" s="101">
        <v>2</v>
      </c>
      <c r="U8" s="1486">
        <v>4.326214942976776</v>
      </c>
      <c r="V8" s="1486">
        <v>4.326214942976776</v>
      </c>
      <c r="W8" s="1486">
        <v>0</v>
      </c>
      <c r="X8" s="1486">
        <v>-2.3454999999999973</v>
      </c>
      <c r="Y8" s="1486">
        <v>0</v>
      </c>
      <c r="Z8" s="1486">
        <v>2.2999999999999998</v>
      </c>
      <c r="AA8" s="1486">
        <v>-1</v>
      </c>
      <c r="AB8" s="99">
        <v>379.92162903225801</v>
      </c>
      <c r="AC8" s="1486">
        <v>31.52680396256471</v>
      </c>
      <c r="AD8" s="1486">
        <v>2.6320000000000001</v>
      </c>
      <c r="AE8" s="1486">
        <v>1.5999814814814799</v>
      </c>
      <c r="AF8" s="1486">
        <v>1.0320185185185202</v>
      </c>
      <c r="AG8" s="1486">
        <v>0</v>
      </c>
      <c r="AH8" s="99">
        <v>379.26207097336231</v>
      </c>
      <c r="AI8" s="1486">
        <v>-0.65955805889569774</v>
      </c>
      <c r="AJ8" s="102">
        <v>-9.6434093006037074</v>
      </c>
      <c r="AK8" s="1486">
        <v>4.326214942976776</v>
      </c>
    </row>
    <row r="9" spans="1:37" ht="15" customHeight="1" x14ac:dyDescent="0.2">
      <c r="A9" s="86"/>
      <c r="B9" s="269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3.1903225806450499</v>
      </c>
      <c r="I9" s="375">
        <v>0</v>
      </c>
      <c r="J9" s="375">
        <v>0</v>
      </c>
      <c r="K9" s="375">
        <v>0</v>
      </c>
      <c r="L9" s="372">
        <v>638.26767741935487</v>
      </c>
      <c r="M9" s="372">
        <v>612.14821811875117</v>
      </c>
      <c r="N9" s="375">
        <v>-26.119459300603694</v>
      </c>
      <c r="O9" s="372">
        <v>612.14821811875117</v>
      </c>
      <c r="P9" s="375">
        <v>-26.119459300603694</v>
      </c>
      <c r="Q9" s="375">
        <v>0</v>
      </c>
      <c r="R9" s="375">
        <v>0</v>
      </c>
      <c r="S9" s="87"/>
      <c r="T9" s="740">
        <v>4</v>
      </c>
      <c r="U9" s="375">
        <v>0.14237049868529539</v>
      </c>
      <c r="V9" s="375">
        <v>0.14237049868529539</v>
      </c>
      <c r="W9" s="375">
        <v>0</v>
      </c>
      <c r="X9" s="375">
        <v>-11.076050000000004</v>
      </c>
      <c r="Y9" s="375">
        <v>0</v>
      </c>
      <c r="Z9" s="375">
        <v>-5.4</v>
      </c>
      <c r="AA9" s="1513">
        <v>0</v>
      </c>
      <c r="AB9" s="372">
        <v>621.79162741935488</v>
      </c>
      <c r="AC9" s="375">
        <v>51.815968951612909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612.14821811875117</v>
      </c>
      <c r="AI9" s="1513">
        <v>-9.6434093006037074</v>
      </c>
      <c r="AJ9" s="376">
        <v>-26.51310736942699</v>
      </c>
      <c r="AK9" s="375">
        <v>0.14237049868529539</v>
      </c>
    </row>
    <row r="10" spans="1:37" ht="15" customHeight="1" x14ac:dyDescent="0.2">
      <c r="A10" s="86"/>
      <c r="B10" s="2698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2.430555555556E-2</v>
      </c>
      <c r="L10" s="372">
        <v>250.46669444444444</v>
      </c>
      <c r="M10" s="372">
        <v>226.95458707501746</v>
      </c>
      <c r="N10" s="375">
        <v>-23.512107369426985</v>
      </c>
      <c r="O10" s="372">
        <v>226.95458707501746</v>
      </c>
      <c r="P10" s="375">
        <v>-23.512107369426985</v>
      </c>
      <c r="Q10" s="375">
        <v>2063.904</v>
      </c>
      <c r="R10" s="375">
        <v>-845.53912383286888</v>
      </c>
      <c r="S10" s="449"/>
      <c r="T10" s="374">
        <v>7</v>
      </c>
      <c r="U10" s="375">
        <v>-24.617373694968308</v>
      </c>
      <c r="V10" s="375">
        <v>-24.617373694968308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21.122307870370371</v>
      </c>
      <c r="AD10" s="375">
        <v>1.996</v>
      </c>
      <c r="AE10" s="375">
        <v>2.430555555556E-2</v>
      </c>
      <c r="AF10" s="375">
        <v>1.97169444444444</v>
      </c>
      <c r="AG10" s="375">
        <v>0</v>
      </c>
      <c r="AH10" s="372">
        <v>226.95458707501746</v>
      </c>
      <c r="AI10" s="1513">
        <v>-26.537412924982561</v>
      </c>
      <c r="AJ10" s="376">
        <v>35.825841084350714</v>
      </c>
      <c r="AK10" s="375">
        <v>-24.617373694968308</v>
      </c>
    </row>
    <row r="11" spans="1:37" ht="15" customHeight="1" x14ac:dyDescent="0.2">
      <c r="A11" s="86"/>
      <c r="B11" s="2698" t="s">
        <v>41</v>
      </c>
      <c r="C11" s="374"/>
      <c r="D11" s="374">
        <v>1459</v>
      </c>
      <c r="E11" s="375">
        <v>-21.133000000000003</v>
      </c>
      <c r="F11" s="375">
        <v>57</v>
      </c>
      <c r="G11" s="375">
        <v>0</v>
      </c>
      <c r="H11" s="375">
        <v>15.580645161290329</v>
      </c>
      <c r="I11" s="375">
        <v>0</v>
      </c>
      <c r="J11" s="375">
        <v>0</v>
      </c>
      <c r="K11" s="375">
        <v>41.224958333333333</v>
      </c>
      <c r="L11" s="372">
        <v>1438.0613965053765</v>
      </c>
      <c r="M11" s="372">
        <v>1364.7137375897273</v>
      </c>
      <c r="N11" s="375">
        <v>-73.347658915649163</v>
      </c>
      <c r="O11" s="372">
        <v>1364.7137375897273</v>
      </c>
      <c r="P11" s="375">
        <v>-73.347658915649163</v>
      </c>
      <c r="Q11" s="375">
        <v>1494.3050000000001</v>
      </c>
      <c r="R11" s="375">
        <v>-129.59126241027275</v>
      </c>
      <c r="S11" s="87"/>
      <c r="T11" s="397" t="s">
        <v>161</v>
      </c>
      <c r="U11" s="375">
        <v>34.636597799077663</v>
      </c>
      <c r="V11" s="375">
        <v>34.636597799077663</v>
      </c>
      <c r="W11" s="375">
        <v>0</v>
      </c>
      <c r="X11" s="375">
        <v>-37.773500000000027</v>
      </c>
      <c r="Y11" s="375">
        <v>0</v>
      </c>
      <c r="Z11" s="375">
        <v>-9.8000000000000007</v>
      </c>
      <c r="AA11" s="1513">
        <v>-4.5999999999999996</v>
      </c>
      <c r="AB11" s="372">
        <v>1370.1128548387098</v>
      </c>
      <c r="AC11" s="375">
        <v>110.74065804211472</v>
      </c>
      <c r="AD11" s="375">
        <v>16.416</v>
      </c>
      <c r="AE11" s="375">
        <v>41.224958333333333</v>
      </c>
      <c r="AF11" s="375">
        <v>-24.808958333333333</v>
      </c>
      <c r="AG11" s="375">
        <v>0</v>
      </c>
      <c r="AH11" s="372">
        <v>1364.7137375897273</v>
      </c>
      <c r="AI11" s="1513">
        <v>-5.3991172489825203</v>
      </c>
      <c r="AJ11" s="398">
        <v>2.5100828197440137</v>
      </c>
      <c r="AK11" s="375">
        <v>34.636597799077663</v>
      </c>
    </row>
    <row r="12" spans="1:37" ht="15" customHeight="1" x14ac:dyDescent="0.2">
      <c r="A12" s="86"/>
      <c r="B12" s="2698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228.74639891620842</v>
      </c>
      <c r="N12" s="375">
        <v>6.1503989162084167</v>
      </c>
      <c r="O12" s="372">
        <v>228.74639891620842</v>
      </c>
      <c r="P12" s="375">
        <v>6.1503989162084167</v>
      </c>
      <c r="Q12" s="375">
        <v>0</v>
      </c>
      <c r="R12" s="375">
        <v>0</v>
      </c>
      <c r="S12" s="87"/>
      <c r="T12" s="2698">
        <v>11</v>
      </c>
      <c r="U12" s="375">
        <v>4.0451733945203614</v>
      </c>
      <c r="V12" s="375">
        <v>4.0451733945203614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224.99599999999998</v>
      </c>
      <c r="AC12" s="375">
        <v>18.749666666666666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228.74639891620842</v>
      </c>
      <c r="AI12" s="1513">
        <v>3.7503989162084395</v>
      </c>
      <c r="AJ12" s="376">
        <v>4.0664290227925903</v>
      </c>
      <c r="AK12" s="375">
        <v>4.0451733945203614</v>
      </c>
    </row>
    <row r="13" spans="1:37" ht="15" customHeight="1" x14ac:dyDescent="0.2">
      <c r="A13" s="86"/>
      <c r="B13" s="2698" t="s">
        <v>39</v>
      </c>
      <c r="C13" s="374">
        <v>13</v>
      </c>
      <c r="D13" s="374">
        <v>394</v>
      </c>
      <c r="E13" s="375">
        <v>1.3210000000000002</v>
      </c>
      <c r="F13" s="375">
        <v>0</v>
      </c>
      <c r="G13" s="375">
        <v>0</v>
      </c>
      <c r="H13" s="375">
        <v>1.4838709677419801</v>
      </c>
      <c r="I13" s="375">
        <v>0</v>
      </c>
      <c r="J13" s="375">
        <v>0</v>
      </c>
      <c r="K13" s="375">
        <v>0.361875</v>
      </c>
      <c r="L13" s="372">
        <v>393.47525403225802</v>
      </c>
      <c r="M13" s="372">
        <v>396.91283685200199</v>
      </c>
      <c r="N13" s="375">
        <v>3.437582819743966</v>
      </c>
      <c r="O13" s="372">
        <v>396.91283685200199</v>
      </c>
      <c r="P13" s="375">
        <v>3.437582819743966</v>
      </c>
      <c r="Q13" s="375">
        <v>0</v>
      </c>
      <c r="R13" s="375">
        <v>0</v>
      </c>
      <c r="S13" s="87"/>
      <c r="T13" s="2699">
        <v>13</v>
      </c>
      <c r="U13" s="375">
        <v>-1.7328781017509414</v>
      </c>
      <c r="V13" s="375">
        <v>-1.7328781017509414</v>
      </c>
      <c r="W13" s="375">
        <v>0</v>
      </c>
      <c r="X13" s="375">
        <v>2.7500000000000302E-2</v>
      </c>
      <c r="Y13" s="375">
        <v>0</v>
      </c>
      <c r="Z13" s="375">
        <v>0.9</v>
      </c>
      <c r="AA13" s="1513">
        <v>0</v>
      </c>
      <c r="AB13" s="372">
        <v>394.76462903225797</v>
      </c>
      <c r="AC13" s="375">
        <v>32.866896169354831</v>
      </c>
      <c r="AD13" s="375">
        <v>4.4409999999999998</v>
      </c>
      <c r="AE13" s="375">
        <v>0.361875</v>
      </c>
      <c r="AF13" s="375">
        <v>4.0791249999999994</v>
      </c>
      <c r="AG13" s="375">
        <v>0</v>
      </c>
      <c r="AH13" s="372">
        <v>396.91283685200199</v>
      </c>
      <c r="AI13" s="1513">
        <v>2.148207819744016</v>
      </c>
      <c r="AJ13" s="376">
        <v>2.1496378889425927</v>
      </c>
      <c r="AK13" s="375">
        <v>-1.7328781017509414</v>
      </c>
    </row>
    <row r="14" spans="1:37" ht="15" customHeight="1" thickBot="1" x14ac:dyDescent="0.25">
      <c r="A14" s="86"/>
      <c r="B14" s="270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0.74193548387099006</v>
      </c>
      <c r="I14" s="90">
        <v>0</v>
      </c>
      <c r="J14" s="90">
        <v>0</v>
      </c>
      <c r="K14" s="90">
        <v>0</v>
      </c>
      <c r="L14" s="399">
        <v>202.651064516129</v>
      </c>
      <c r="M14" s="399">
        <v>196.31696396606333</v>
      </c>
      <c r="N14" s="90">
        <v>-6.3341005500656706</v>
      </c>
      <c r="O14" s="399">
        <v>196.31696396606333</v>
      </c>
      <c r="P14" s="90">
        <v>-6.3341005500656706</v>
      </c>
      <c r="Q14" s="90">
        <v>0</v>
      </c>
      <c r="R14" s="90">
        <v>821.97619973427379</v>
      </c>
      <c r="S14" s="87"/>
      <c r="T14" s="2701">
        <v>15</v>
      </c>
      <c r="U14" s="90">
        <v>-1.1117380795770941</v>
      </c>
      <c r="V14" s="90">
        <v>-1.1117380795770941</v>
      </c>
      <c r="W14" s="90">
        <v>0</v>
      </c>
      <c r="X14" s="90">
        <v>0.16970000000000196</v>
      </c>
      <c r="Y14" s="90">
        <v>0</v>
      </c>
      <c r="Z14" s="90">
        <v>0.3</v>
      </c>
      <c r="AA14" s="90">
        <v>-4</v>
      </c>
      <c r="AB14" s="399">
        <v>199.12076451612901</v>
      </c>
      <c r="AC14" s="90">
        <v>16.59339704301075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196.31696396606333</v>
      </c>
      <c r="AI14" s="90">
        <v>-2.803800550065688</v>
      </c>
      <c r="AJ14" s="191">
        <v>0.75651149228056624</v>
      </c>
      <c r="AK14" s="90">
        <v>-1.1117380795770941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-2.423</v>
      </c>
      <c r="F15" s="275">
        <v>57</v>
      </c>
      <c r="G15" s="275">
        <v>0</v>
      </c>
      <c r="H15" s="275">
        <v>22.480645161290326</v>
      </c>
      <c r="I15" s="275">
        <v>0</v>
      </c>
      <c r="J15" s="275">
        <v>0</v>
      </c>
      <c r="K15" s="275">
        <v>43.211120370370374</v>
      </c>
      <c r="L15" s="93">
        <v>3524.8852344683387</v>
      </c>
      <c r="M15" s="93">
        <v>3405.0548134911319</v>
      </c>
      <c r="N15" s="275">
        <v>-119.83042097720732</v>
      </c>
      <c r="O15" s="93">
        <v>3405.0548134911319</v>
      </c>
      <c r="P15" s="275">
        <v>-119.83042097720681</v>
      </c>
      <c r="Q15" s="275">
        <v>3558.2089999999998</v>
      </c>
      <c r="R15" s="275">
        <v>-153.15418650886784</v>
      </c>
      <c r="S15" s="87"/>
      <c r="T15" s="96" t="s">
        <v>40</v>
      </c>
      <c r="U15" s="275">
        <v>15.688366758963753</v>
      </c>
      <c r="V15" s="275">
        <v>15.688366758963753</v>
      </c>
      <c r="W15" s="275">
        <v>0</v>
      </c>
      <c r="X15" s="275">
        <v>-50.996850000000023</v>
      </c>
      <c r="Y15" s="275">
        <v>0</v>
      </c>
      <c r="Z15" s="275">
        <v>-8.0000000000000018</v>
      </c>
      <c r="AA15" s="275">
        <v>-7.8999999999999995</v>
      </c>
      <c r="AB15" s="93">
        <v>3444.1995048387103</v>
      </c>
      <c r="AC15" s="275">
        <v>283.41569870569492</v>
      </c>
      <c r="AD15" s="275">
        <v>29.300999999999998</v>
      </c>
      <c r="AE15" s="275">
        <v>43.211120370370374</v>
      </c>
      <c r="AF15" s="275">
        <v>-13.910120370370375</v>
      </c>
      <c r="AG15" s="275">
        <v>0</v>
      </c>
      <c r="AH15" s="93">
        <v>3405.0548134911319</v>
      </c>
      <c r="AI15" s="275">
        <v>-39.144691347578373</v>
      </c>
      <c r="AJ15" s="98">
        <v>8.0866470159609491</v>
      </c>
      <c r="AK15" s="275">
        <v>15.688366758963639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104.28798788894258</v>
      </c>
      <c r="N16" s="276">
        <v>-0.88801211105742084</v>
      </c>
      <c r="O16" s="99">
        <v>104.28798788894258</v>
      </c>
      <c r="P16" s="276">
        <v>-0.88801211105742084</v>
      </c>
      <c r="Q16" s="276">
        <v>0</v>
      </c>
      <c r="R16" s="276">
        <v>0</v>
      </c>
      <c r="S16" s="87"/>
      <c r="T16" s="101">
        <v>1</v>
      </c>
      <c r="U16" s="276">
        <v>-2.7976544760508091</v>
      </c>
      <c r="V16" s="276">
        <v>-2.7976544760508091</v>
      </c>
      <c r="W16" s="276">
        <v>0</v>
      </c>
      <c r="X16" s="276">
        <v>-1.6376500000000029</v>
      </c>
      <c r="Y16" s="276">
        <v>0</v>
      </c>
      <c r="Z16" s="276">
        <v>-1.4</v>
      </c>
      <c r="AA16" s="276">
        <v>0</v>
      </c>
      <c r="AB16" s="99">
        <v>102.13834999999999</v>
      </c>
      <c r="AC16" s="276">
        <v>8.5115291666666657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104.28798788894258</v>
      </c>
      <c r="AI16" s="276">
        <v>2.1496378889425927</v>
      </c>
      <c r="AJ16" s="102">
        <v>-1.4543362208022472</v>
      </c>
      <c r="AK16" s="276">
        <v>-2.7976544760508091</v>
      </c>
    </row>
    <row r="17" spans="1:37" ht="15" customHeight="1" x14ac:dyDescent="0.2">
      <c r="A17" s="86"/>
      <c r="B17" s="269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7.0624999999999993E-2</v>
      </c>
      <c r="L17" s="377">
        <v>81.929374999999993</v>
      </c>
      <c r="M17" s="377">
        <v>81.885886492280562</v>
      </c>
      <c r="N17" s="375">
        <v>-4.3488507719430913E-2</v>
      </c>
      <c r="O17" s="377">
        <v>81.885886492280562</v>
      </c>
      <c r="P17" s="375">
        <v>-4.3488507719430913E-2</v>
      </c>
      <c r="Q17" s="375">
        <v>750.67700000000002</v>
      </c>
      <c r="R17" s="375">
        <v>4.9842210560115063</v>
      </c>
      <c r="S17" s="87"/>
      <c r="T17" s="740">
        <v>2</v>
      </c>
      <c r="U17" s="375">
        <v>-3.6716933815812638</v>
      </c>
      <c r="V17" s="375">
        <v>-3.6716933815812638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6.76078125</v>
      </c>
      <c r="AD17" s="375">
        <v>0.14099999999999999</v>
      </c>
      <c r="AE17" s="375">
        <v>7.0624999999999993E-2</v>
      </c>
      <c r="AF17" s="375">
        <v>7.0374999999999993E-2</v>
      </c>
      <c r="AG17" s="375">
        <v>0</v>
      </c>
      <c r="AH17" s="377">
        <v>81.885886492280562</v>
      </c>
      <c r="AI17" s="1513">
        <v>0.68588649228055942</v>
      </c>
      <c r="AJ17" s="376">
        <v>-12.183012732591351</v>
      </c>
      <c r="AK17" s="375">
        <v>-3.6716933815812638</v>
      </c>
    </row>
    <row r="18" spans="1:37" ht="15" customHeight="1" x14ac:dyDescent="0.2">
      <c r="A18" s="86"/>
      <c r="B18" s="2698" t="s">
        <v>43</v>
      </c>
      <c r="C18" s="374">
        <v>3</v>
      </c>
      <c r="D18" s="374">
        <v>180</v>
      </c>
      <c r="E18" s="375">
        <v>-3.6340000000000003</v>
      </c>
      <c r="F18" s="375">
        <v>85</v>
      </c>
      <c r="G18" s="375">
        <v>0</v>
      </c>
      <c r="H18" s="375">
        <v>6.8999999999999995</v>
      </c>
      <c r="I18" s="375">
        <v>0</v>
      </c>
      <c r="J18" s="375">
        <v>0</v>
      </c>
      <c r="K18" s="375">
        <v>3.0999641203703701</v>
      </c>
      <c r="L18" s="372">
        <v>251.36603587962961</v>
      </c>
      <c r="M18" s="372">
        <v>191.52268289559058</v>
      </c>
      <c r="N18" s="375">
        <v>-59.843352984039029</v>
      </c>
      <c r="O18" s="372">
        <v>191.52268289559058</v>
      </c>
      <c r="P18" s="375">
        <v>-59.843352984039029</v>
      </c>
      <c r="Q18" s="375">
        <v>0</v>
      </c>
      <c r="R18" s="375">
        <v>0</v>
      </c>
      <c r="S18" s="87"/>
      <c r="T18" s="378">
        <v>3</v>
      </c>
      <c r="U18" s="375">
        <v>27.255768971764979</v>
      </c>
      <c r="V18" s="375">
        <v>27.255768971764979</v>
      </c>
      <c r="W18" s="375">
        <v>0</v>
      </c>
      <c r="X18" s="375">
        <v>-0.23000000000000043</v>
      </c>
      <c r="Y18" s="375">
        <v>12</v>
      </c>
      <c r="Z18" s="375">
        <v>5.3</v>
      </c>
      <c r="AA18" s="1513">
        <v>0</v>
      </c>
      <c r="AB18" s="372">
        <v>186.536</v>
      </c>
      <c r="AC18" s="375">
        <v>15.28633632330247</v>
      </c>
      <c r="AD18" s="375">
        <v>1.9930000000000001</v>
      </c>
      <c r="AE18" s="375">
        <v>3.0999641203703701</v>
      </c>
      <c r="AF18" s="375">
        <v>-1.10696412037037</v>
      </c>
      <c r="AG18" s="375">
        <v>0</v>
      </c>
      <c r="AH18" s="372">
        <v>191.52268289559058</v>
      </c>
      <c r="AI18" s="1513">
        <v>4.986682895590576</v>
      </c>
      <c r="AJ18" s="376">
        <v>0.83661576588511366</v>
      </c>
      <c r="AK18" s="375">
        <v>27.255768971764979</v>
      </c>
    </row>
    <row r="19" spans="1:37" ht="15" customHeight="1" x14ac:dyDescent="0.2">
      <c r="A19" s="86"/>
      <c r="B19" s="2698" t="s">
        <v>43</v>
      </c>
      <c r="C19" s="374" t="s">
        <v>44</v>
      </c>
      <c r="D19" s="374">
        <v>403</v>
      </c>
      <c r="E19" s="375">
        <v>-8.1810000000000009</v>
      </c>
      <c r="F19" s="375">
        <v>45</v>
      </c>
      <c r="G19" s="375">
        <v>0</v>
      </c>
      <c r="H19" s="375">
        <v>6.8999999999999995</v>
      </c>
      <c r="I19" s="375">
        <v>0</v>
      </c>
      <c r="J19" s="375">
        <v>0</v>
      </c>
      <c r="K19" s="375">
        <v>0</v>
      </c>
      <c r="L19" s="377">
        <v>432.91900000000004</v>
      </c>
      <c r="M19" s="377">
        <v>377.96466377919779</v>
      </c>
      <c r="N19" s="375">
        <v>-54.954336220802247</v>
      </c>
      <c r="O19" s="377">
        <v>377.96466377919779</v>
      </c>
      <c r="P19" s="375">
        <v>-54.954336220802247</v>
      </c>
      <c r="Q19" s="375">
        <v>0</v>
      </c>
      <c r="R19" s="375">
        <v>0</v>
      </c>
      <c r="S19" s="87"/>
      <c r="T19" s="378" t="s">
        <v>44</v>
      </c>
      <c r="U19" s="375">
        <v>-1.3987696774086658</v>
      </c>
      <c r="V19" s="375">
        <v>-1.3987696774086658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379.41900000000004</v>
      </c>
      <c r="AC19" s="375">
        <v>31.618250000000003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377.96466377919779</v>
      </c>
      <c r="AI19" s="1513">
        <v>-1.4543362208022472</v>
      </c>
      <c r="AJ19" s="376">
        <v>1.0119370118059123</v>
      </c>
      <c r="AK19" s="375">
        <v>-1.3987696774086658</v>
      </c>
    </row>
    <row r="20" spans="1:37" ht="15" customHeight="1" x14ac:dyDescent="0.2">
      <c r="A20" s="86"/>
      <c r="B20" s="269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73.600000000000009</v>
      </c>
      <c r="I20" s="375">
        <v>0</v>
      </c>
      <c r="J20" s="375">
        <v>0</v>
      </c>
      <c r="K20" s="375">
        <v>5.5928680555555603</v>
      </c>
      <c r="L20" s="372">
        <v>1332.9631319444445</v>
      </c>
      <c r="M20" s="372">
        <v>1255.3879192118529</v>
      </c>
      <c r="N20" s="375">
        <v>-77.575212732591581</v>
      </c>
      <c r="O20" s="372">
        <v>1255.3879192118529</v>
      </c>
      <c r="P20" s="375">
        <v>-77.575212732591581</v>
      </c>
      <c r="Q20" s="375">
        <v>1371.3589999999999</v>
      </c>
      <c r="R20" s="375">
        <v>-115.97108078814699</v>
      </c>
      <c r="S20" s="449"/>
      <c r="T20" s="400" t="s">
        <v>46</v>
      </c>
      <c r="U20" s="375">
        <v>-16.583577441879243</v>
      </c>
      <c r="V20" s="375">
        <v>-16.583577441879243</v>
      </c>
      <c r="W20" s="375">
        <v>0</v>
      </c>
      <c r="X20" s="375">
        <v>-74.292200000000008</v>
      </c>
      <c r="Y20" s="375">
        <v>0</v>
      </c>
      <c r="Z20" s="375">
        <v>26.6</v>
      </c>
      <c r="AA20" s="1513">
        <v>-17.7</v>
      </c>
      <c r="AB20" s="372">
        <v>1273.1637999999998</v>
      </c>
      <c r="AC20" s="375">
        <v>105.63091099537036</v>
      </c>
      <c r="AD20" s="375">
        <v>7.89</v>
      </c>
      <c r="AE20" s="375">
        <v>5.5928680555555603</v>
      </c>
      <c r="AF20" s="375">
        <v>2.2971319444444394</v>
      </c>
      <c r="AG20" s="375">
        <v>0</v>
      </c>
      <c r="AH20" s="372">
        <v>1255.3879192118529</v>
      </c>
      <c r="AI20" s="1513">
        <v>-17.775880788146878</v>
      </c>
      <c r="AJ20" s="376">
        <v>-8.5657046107094033</v>
      </c>
      <c r="AK20" s="375">
        <v>-16.583577441879243</v>
      </c>
    </row>
    <row r="21" spans="1:37" ht="15" customHeight="1" x14ac:dyDescent="0.2">
      <c r="A21" s="86"/>
      <c r="B21" s="269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0.23</v>
      </c>
      <c r="I21" s="375">
        <v>0</v>
      </c>
      <c r="J21" s="375">
        <v>0</v>
      </c>
      <c r="K21" s="375">
        <v>0.13111111111111001</v>
      </c>
      <c r="L21" s="377">
        <v>151.1538888888889</v>
      </c>
      <c r="M21" s="377">
        <v>152.15490465477401</v>
      </c>
      <c r="N21" s="375">
        <v>1.0010157658851142</v>
      </c>
      <c r="O21" s="377">
        <v>152.15490465477401</v>
      </c>
      <c r="P21" s="375">
        <v>1.0010157658851142</v>
      </c>
      <c r="Q21" s="375">
        <v>249.64699999999999</v>
      </c>
      <c r="R21" s="375">
        <v>0.32908935176510568</v>
      </c>
      <c r="S21" s="87"/>
      <c r="T21" s="740">
        <v>4</v>
      </c>
      <c r="U21" s="375">
        <v>0.26228592488590152</v>
      </c>
      <c r="V21" s="375">
        <v>0.26228592488590152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151.4494</v>
      </c>
      <c r="AC21" s="375">
        <v>12.609857407407409</v>
      </c>
      <c r="AD21" s="375">
        <v>0.13500000000000001</v>
      </c>
      <c r="AE21" s="375">
        <v>0.13111111111111001</v>
      </c>
      <c r="AF21" s="375">
        <v>3.8888888888899964E-3</v>
      </c>
      <c r="AG21" s="375">
        <v>0</v>
      </c>
      <c r="AH21" s="377">
        <v>152.15490465477401</v>
      </c>
      <c r="AI21" s="1513">
        <v>0.70550465477401758</v>
      </c>
      <c r="AJ21" s="376">
        <v>-2.64455255620949</v>
      </c>
      <c r="AK21" s="375">
        <v>0.26228592488590152</v>
      </c>
    </row>
    <row r="22" spans="1:37" ht="15" customHeight="1" x14ac:dyDescent="0.2">
      <c r="A22" s="86"/>
      <c r="B22" s="269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0.23</v>
      </c>
      <c r="I22" s="375">
        <v>0</v>
      </c>
      <c r="J22" s="375">
        <v>0</v>
      </c>
      <c r="K22" s="375">
        <v>0.46075231481480999</v>
      </c>
      <c r="L22" s="372">
        <v>97.309247685185184</v>
      </c>
      <c r="M22" s="372">
        <v>97.821184696991097</v>
      </c>
      <c r="N22" s="375">
        <v>0.51193701180591233</v>
      </c>
      <c r="O22" s="372">
        <v>97.821184696991097</v>
      </c>
      <c r="P22" s="375">
        <v>0.51193701180591233</v>
      </c>
      <c r="Q22" s="375">
        <v>0</v>
      </c>
      <c r="R22" s="375">
        <v>0</v>
      </c>
      <c r="S22" s="87"/>
      <c r="T22" s="378">
        <v>6</v>
      </c>
      <c r="U22" s="375">
        <v>-1.3672799190533311</v>
      </c>
      <c r="V22" s="375">
        <v>-1.3672799190533311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97.27</v>
      </c>
      <c r="AC22" s="375">
        <v>8.0674373070987659</v>
      </c>
      <c r="AD22" s="375">
        <v>0.106</v>
      </c>
      <c r="AE22" s="445">
        <v>0.46075231481480999</v>
      </c>
      <c r="AF22" s="375">
        <v>-0.35475231481481001</v>
      </c>
      <c r="AG22" s="375">
        <v>0</v>
      </c>
      <c r="AH22" s="372">
        <v>97.821184696991097</v>
      </c>
      <c r="AI22" s="1513">
        <v>0.55118469699110051</v>
      </c>
      <c r="AJ22" s="376">
        <v>-2.1996138664881073</v>
      </c>
      <c r="AK22" s="375">
        <v>-1.3672799190533311</v>
      </c>
    </row>
    <row r="23" spans="1:37" ht="15" customHeight="1" x14ac:dyDescent="0.2">
      <c r="A23" s="86"/>
      <c r="B23" s="269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5.52</v>
      </c>
      <c r="I23" s="375">
        <v>0</v>
      </c>
      <c r="J23" s="375">
        <v>0</v>
      </c>
      <c r="K23" s="375">
        <v>0</v>
      </c>
      <c r="L23" s="377">
        <v>98.48</v>
      </c>
      <c r="M23" s="377">
        <v>95.914295389290601</v>
      </c>
      <c r="N23" s="375">
        <v>-2.5657046107094033</v>
      </c>
      <c r="O23" s="377">
        <v>95.914295389290601</v>
      </c>
      <c r="P23" s="375">
        <v>-2.5657046107094033</v>
      </c>
      <c r="Q23" s="375">
        <v>100.863</v>
      </c>
      <c r="R23" s="375">
        <v>-4.9487046107093988</v>
      </c>
      <c r="S23" s="87"/>
      <c r="T23" s="378" t="s">
        <v>50</v>
      </c>
      <c r="U23" s="375">
        <v>7.0022324921207542</v>
      </c>
      <c r="V23" s="375">
        <v>7.0022324921207542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104.48</v>
      </c>
      <c r="AC23" s="375">
        <v>8.706666666666667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95.914295389290601</v>
      </c>
      <c r="AI23" s="1513">
        <v>-8.5657046107094033</v>
      </c>
      <c r="AJ23" s="376">
        <v>0</v>
      </c>
      <c r="AK23" s="375">
        <v>7.0022324921207542</v>
      </c>
    </row>
    <row r="24" spans="1:37" ht="15" customHeight="1" thickBot="1" x14ac:dyDescent="0.3">
      <c r="A24" s="86"/>
      <c r="B24" s="269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0.69</v>
      </c>
      <c r="I24" s="90">
        <v>0</v>
      </c>
      <c r="J24" s="90">
        <v>0</v>
      </c>
      <c r="K24" s="90">
        <v>0</v>
      </c>
      <c r="L24" s="372">
        <v>296.31</v>
      </c>
      <c r="M24" s="372">
        <v>284.7026997295672</v>
      </c>
      <c r="N24" s="90">
        <v>-11.607300270432802</v>
      </c>
      <c r="O24" s="372">
        <v>284.7026997295672</v>
      </c>
      <c r="P24" s="90">
        <v>-11.607300270432802</v>
      </c>
      <c r="Q24" s="90">
        <v>291.93400000000003</v>
      </c>
      <c r="R24" s="90">
        <v>-7.2313002704328255</v>
      </c>
      <c r="S24" s="103"/>
      <c r="T24" s="740" t="s">
        <v>52</v>
      </c>
      <c r="U24" s="90">
        <v>-3.1394995138603008</v>
      </c>
      <c r="V24" s="90">
        <v>-3.1394995138603008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285.31</v>
      </c>
      <c r="AC24" s="90">
        <v>23.775833333333335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284.7026997295672</v>
      </c>
      <c r="AI24" s="90">
        <v>-0.60730027043280188</v>
      </c>
      <c r="AJ24" s="376">
        <v>119.6151635274565</v>
      </c>
      <c r="AK24" s="90">
        <v>-3.1394995138603008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130</v>
      </c>
      <c r="G25" s="275">
        <v>0</v>
      </c>
      <c r="H25" s="275">
        <v>94.070000000000007</v>
      </c>
      <c r="I25" s="275">
        <v>0</v>
      </c>
      <c r="J25" s="275">
        <v>0</v>
      </c>
      <c r="K25" s="275">
        <v>9.3553206018518509</v>
      </c>
      <c r="L25" s="93">
        <v>2847.6066793981481</v>
      </c>
      <c r="M25" s="93">
        <v>2641.6422247384871</v>
      </c>
      <c r="N25" s="275">
        <v>-205.96445465966099</v>
      </c>
      <c r="O25" s="93">
        <v>2641.6422247384871</v>
      </c>
      <c r="P25" s="275">
        <v>-205.96445465966099</v>
      </c>
      <c r="Q25" s="275">
        <v>2764.48</v>
      </c>
      <c r="R25" s="275">
        <v>-122.83777526151289</v>
      </c>
      <c r="T25" s="92" t="s">
        <v>47</v>
      </c>
      <c r="U25" s="275">
        <v>5.5618129789381783</v>
      </c>
      <c r="V25" s="275">
        <v>5.5618129789381783</v>
      </c>
      <c r="W25" s="275">
        <v>0</v>
      </c>
      <c r="X25" s="275">
        <v>-79.795450000000031</v>
      </c>
      <c r="Y25" s="275">
        <v>12</v>
      </c>
      <c r="Z25" s="275">
        <v>19.500000000000004</v>
      </c>
      <c r="AA25" s="275">
        <v>-17.7</v>
      </c>
      <c r="AB25" s="93">
        <v>2660.9665499999996</v>
      </c>
      <c r="AC25" s="275">
        <v>220.96760244984571</v>
      </c>
      <c r="AD25" s="275">
        <v>15.708</v>
      </c>
      <c r="AE25" s="275">
        <v>9.3553206018518509</v>
      </c>
      <c r="AF25" s="275">
        <v>6.3526793981481493</v>
      </c>
      <c r="AG25" s="275">
        <v>0</v>
      </c>
      <c r="AH25" s="93">
        <v>2641.6422247384871</v>
      </c>
      <c r="AI25" s="275">
        <v>-19.324325261512513</v>
      </c>
      <c r="AJ25" s="98">
        <v>-32.138262845601048</v>
      </c>
      <c r="AK25" s="275">
        <v>5.5618129789381783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130</v>
      </c>
      <c r="G26" s="90">
        <v>0</v>
      </c>
      <c r="H26" s="90">
        <v>13.799999999999999</v>
      </c>
      <c r="I26" s="90">
        <v>0</v>
      </c>
      <c r="J26" s="90">
        <v>0</v>
      </c>
      <c r="K26" s="90">
        <v>3.1705891203703702</v>
      </c>
      <c r="L26" s="270">
        <v>871.3904108796296</v>
      </c>
      <c r="M26" s="270">
        <v>755.66122105601153</v>
      </c>
      <c r="N26" s="90">
        <v>-115.72918982361807</v>
      </c>
      <c r="O26" s="270">
        <v>755.66122105601153</v>
      </c>
      <c r="P26" s="90">
        <v>-115.72918982361807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-5.567650000000004</v>
      </c>
      <c r="Y26" s="90">
        <v>12</v>
      </c>
      <c r="Z26" s="90">
        <v>24.900000000000002</v>
      </c>
      <c r="AA26" s="90">
        <v>0</v>
      </c>
      <c r="AB26" s="270">
        <v>2022.4571499999997</v>
      </c>
      <c r="AC26" s="90">
        <v>62.176896739969138</v>
      </c>
      <c r="AD26" s="90">
        <v>6.2910000000000004</v>
      </c>
      <c r="AE26" s="90">
        <v>3.1705891203703702</v>
      </c>
      <c r="AF26" s="90">
        <v>3.1204108796296302</v>
      </c>
      <c r="AG26" s="90">
        <v>0</v>
      </c>
      <c r="AH26" s="270">
        <v>755.66122105601153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23.608999999999988</v>
      </c>
      <c r="F27" s="90">
        <v>187</v>
      </c>
      <c r="G27" s="90">
        <v>0</v>
      </c>
      <c r="H27" s="90">
        <v>116.55064516129033</v>
      </c>
      <c r="I27" s="90">
        <v>0</v>
      </c>
      <c r="J27" s="90">
        <v>0</v>
      </c>
      <c r="K27" s="90">
        <v>52.566440972222225</v>
      </c>
      <c r="L27" s="270">
        <v>6372.4919138664864</v>
      </c>
      <c r="M27" s="270">
        <v>6046.6970382296186</v>
      </c>
      <c r="N27" s="90">
        <v>-325.7948756368678</v>
      </c>
      <c r="O27" s="270">
        <v>6050.4</v>
      </c>
      <c r="P27" s="90">
        <v>-322.09191386648672</v>
      </c>
      <c r="Q27" s="90"/>
      <c r="R27" s="90"/>
      <c r="T27" s="272"/>
      <c r="U27" s="90">
        <v>21.250179737900908</v>
      </c>
      <c r="V27" s="90">
        <v>22</v>
      </c>
      <c r="W27" s="90">
        <v>0</v>
      </c>
      <c r="X27" s="90">
        <v>-130.79230000000007</v>
      </c>
      <c r="Y27" s="90">
        <v>12</v>
      </c>
      <c r="Z27" s="90">
        <v>11.500000000000002</v>
      </c>
      <c r="AA27" s="90">
        <v>-25.599999999999998</v>
      </c>
      <c r="AB27" s="270">
        <v>6105.1660548387099</v>
      </c>
      <c r="AC27" s="90">
        <v>504.38330115554061</v>
      </c>
      <c r="AD27" s="90">
        <v>45.009</v>
      </c>
      <c r="AE27" s="90">
        <v>52.566440972222225</v>
      </c>
      <c r="AF27" s="90">
        <v>-7.5574409722222242</v>
      </c>
      <c r="AG27" s="90">
        <v>0</v>
      </c>
      <c r="AH27" s="270">
        <v>6050.4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9.820999999999998</v>
      </c>
      <c r="F29" s="90">
        <v>0</v>
      </c>
      <c r="G29" s="90">
        <v>0</v>
      </c>
      <c r="H29" s="90">
        <v>34.5</v>
      </c>
      <c r="I29" s="90">
        <v>0</v>
      </c>
      <c r="J29" s="90">
        <v>0</v>
      </c>
      <c r="K29" s="90">
        <v>20.016070601851851</v>
      </c>
      <c r="L29" s="270">
        <v>945.30492939814815</v>
      </c>
      <c r="M29" s="270">
        <v>985.24411827087488</v>
      </c>
      <c r="N29" s="90">
        <v>39.939188872726731</v>
      </c>
      <c r="O29" s="270">
        <v>1062.0200929256046</v>
      </c>
      <c r="P29" s="90">
        <v>116.71516352745641</v>
      </c>
      <c r="Q29" s="90"/>
      <c r="R29" s="90"/>
      <c r="T29" s="272"/>
      <c r="U29" s="90">
        <v>23.746849220716172</v>
      </c>
      <c r="V29" s="90">
        <v>-17.554397914083211</v>
      </c>
      <c r="W29" s="90">
        <v>0</v>
      </c>
      <c r="X29" s="90">
        <v>-26.6</v>
      </c>
      <c r="Y29" s="90">
        <v>0</v>
      </c>
      <c r="Z29" s="90">
        <v>0.3</v>
      </c>
      <c r="AA29" s="90">
        <v>3.4</v>
      </c>
      <c r="AB29" s="270">
        <v>962.42099999999994</v>
      </c>
      <c r="AC29" s="90">
        <v>78.533744116512338</v>
      </c>
      <c r="AD29" s="90">
        <v>39.524999999999999</v>
      </c>
      <c r="AE29" s="90">
        <v>20.016070601851851</v>
      </c>
      <c r="AF29" s="90">
        <v>19.508929398148148</v>
      </c>
      <c r="AG29" s="90">
        <v>0</v>
      </c>
      <c r="AH29" s="270">
        <v>1062.0200929256046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9.820999999999998</v>
      </c>
      <c r="F30" s="276">
        <v>0</v>
      </c>
      <c r="G30" s="276">
        <v>0</v>
      </c>
      <c r="H30" s="276">
        <v>34.5</v>
      </c>
      <c r="I30" s="276">
        <v>0</v>
      </c>
      <c r="J30" s="276">
        <v>0</v>
      </c>
      <c r="K30" s="276">
        <v>20.016070601851851</v>
      </c>
      <c r="L30" s="99">
        <v>945.30492939814815</v>
      </c>
      <c r="M30" s="99">
        <v>985.24411827087488</v>
      </c>
      <c r="N30" s="276">
        <v>39.939188872726731</v>
      </c>
      <c r="O30" s="99">
        <v>1062.0200929256046</v>
      </c>
      <c r="P30" s="276">
        <v>116.71516352745641</v>
      </c>
      <c r="Q30" s="276">
        <v>0</v>
      </c>
      <c r="R30" s="276">
        <v>0</v>
      </c>
      <c r="T30" s="100">
        <v>2</v>
      </c>
      <c r="U30" s="276">
        <v>23.746849220716172</v>
      </c>
      <c r="V30" s="276">
        <v>-17.554397914083211</v>
      </c>
      <c r="W30" s="276">
        <v>0</v>
      </c>
      <c r="X30" s="276">
        <v>-26.6</v>
      </c>
      <c r="Y30" s="276">
        <v>0</v>
      </c>
      <c r="Z30" s="276">
        <v>0.3</v>
      </c>
      <c r="AA30" s="276">
        <v>3.4</v>
      </c>
      <c r="AB30" s="99">
        <v>962.42099999999994</v>
      </c>
      <c r="AC30" s="276">
        <v>78.533744116512338</v>
      </c>
      <c r="AD30" s="276">
        <v>39.524999999999999</v>
      </c>
      <c r="AE30" s="276">
        <v>20.016070601851851</v>
      </c>
      <c r="AF30" s="276">
        <v>19.508929398148148</v>
      </c>
      <c r="AG30" s="276">
        <v>0</v>
      </c>
      <c r="AH30" s="99">
        <v>1062.0200929256046</v>
      </c>
      <c r="AI30" s="276">
        <v>99.599092925604623</v>
      </c>
      <c r="AJ30" s="276">
        <v>16.007875948326728</v>
      </c>
      <c r="AK30" s="276">
        <v>-17.554397914083211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34.5</v>
      </c>
      <c r="I31" s="375">
        <v>0</v>
      </c>
      <c r="J31" s="375">
        <v>0</v>
      </c>
      <c r="K31" s="375">
        <v>27.307291666666671</v>
      </c>
      <c r="L31" s="99">
        <v>1333.4107083333333</v>
      </c>
      <c r="M31" s="99">
        <v>1197.1427543919492</v>
      </c>
      <c r="N31" s="375">
        <v>-136.26795394138412</v>
      </c>
      <c r="O31" s="99">
        <v>1290.4311080748889</v>
      </c>
      <c r="P31" s="375">
        <v>-42.979600258444407</v>
      </c>
      <c r="Q31" s="375">
        <v>2348.8910000000001</v>
      </c>
      <c r="R31" s="375">
        <v>3.5602010004936346</v>
      </c>
      <c r="S31" s="103"/>
      <c r="T31" s="740">
        <v>3</v>
      </c>
      <c r="U31" s="375">
        <v>97.020995846394726</v>
      </c>
      <c r="V31" s="375">
        <v>55.208268059186594</v>
      </c>
      <c r="W31" s="375">
        <v>0</v>
      </c>
      <c r="X31" s="375">
        <v>-7.5</v>
      </c>
      <c r="Y31" s="375">
        <v>0</v>
      </c>
      <c r="Z31" s="375">
        <v>24.5</v>
      </c>
      <c r="AA31" s="1513">
        <v>4.0999999999999996</v>
      </c>
      <c r="AB31" s="99">
        <v>1381.818</v>
      </c>
      <c r="AC31" s="375">
        <v>112.8758923611111</v>
      </c>
      <c r="AD31" s="375">
        <v>11.132</v>
      </c>
      <c r="AE31" s="375">
        <v>27.307291666666671</v>
      </c>
      <c r="AF31" s="375">
        <v>-16.175291666666674</v>
      </c>
      <c r="AG31" s="375">
        <v>0</v>
      </c>
      <c r="AH31" s="99">
        <v>1290.4311080748889</v>
      </c>
      <c r="AI31" s="1513">
        <v>-91.386891925111058</v>
      </c>
      <c r="AJ31" s="375">
        <v>55.535563269012187</v>
      </c>
      <c r="AK31" s="375">
        <v>55.208268059186594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4.6000000000000005</v>
      </c>
      <c r="I32" s="375">
        <v>0</v>
      </c>
      <c r="J32" s="375">
        <v>0</v>
      </c>
      <c r="K32" s="375">
        <v>2.9317731481481499</v>
      </c>
      <c r="L32" s="99">
        <v>364.09022685185187</v>
      </c>
      <c r="M32" s="99">
        <v>332.85196400625085</v>
      </c>
      <c r="N32" s="375">
        <v>-31.238262845601014</v>
      </c>
      <c r="O32" s="99">
        <v>332.85196400625085</v>
      </c>
      <c r="P32" s="375">
        <v>-31.238262845601014</v>
      </c>
      <c r="Q32" s="375">
        <v>0</v>
      </c>
      <c r="R32" s="375">
        <v>0</v>
      </c>
      <c r="S32" s="103"/>
      <c r="T32" s="101">
        <v>1</v>
      </c>
      <c r="U32" s="375">
        <v>-74.20078199550926</v>
      </c>
      <c r="V32" s="375">
        <v>-74.20078199550926</v>
      </c>
      <c r="W32" s="375">
        <v>0</v>
      </c>
      <c r="X32" s="375">
        <v>-3.5</v>
      </c>
      <c r="Y32" s="375">
        <v>0</v>
      </c>
      <c r="Z32" s="375">
        <v>-2.2000000000000002</v>
      </c>
      <c r="AA32" s="1513">
        <v>6.6</v>
      </c>
      <c r="AB32" s="99">
        <v>367.92200000000003</v>
      </c>
      <c r="AC32" s="375">
        <v>30.415852237654324</v>
      </c>
      <c r="AD32" s="375">
        <v>9.6219999999999999</v>
      </c>
      <c r="AE32" s="375">
        <v>2.9317731481481499</v>
      </c>
      <c r="AF32" s="375">
        <v>6.6902268518518504</v>
      </c>
      <c r="AG32" s="375">
        <v>0</v>
      </c>
      <c r="AH32" s="99">
        <v>332.85196400625085</v>
      </c>
      <c r="AI32" s="1513">
        <v>-35.070035993749173</v>
      </c>
      <c r="AJ32" s="375">
        <v>0</v>
      </c>
      <c r="AK32" s="375">
        <v>-74.20078199550926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34.270000000000003</v>
      </c>
      <c r="I33" s="90">
        <v>0</v>
      </c>
      <c r="J33" s="90">
        <v>0</v>
      </c>
      <c r="K33" s="90">
        <v>51.574054398148149</v>
      </c>
      <c r="L33" s="99">
        <v>1262.221945601852</v>
      </c>
      <c r="M33" s="99">
        <v>1316.6968349932552</v>
      </c>
      <c r="N33" s="90">
        <v>54.474889391403167</v>
      </c>
      <c r="O33" s="99">
        <v>1316.6968349932552</v>
      </c>
      <c r="P33" s="90">
        <v>54.474889391403167</v>
      </c>
      <c r="Q33" s="90">
        <v>1725.173</v>
      </c>
      <c r="R33" s="90">
        <v>-75.62420100049394</v>
      </c>
      <c r="S33" s="103"/>
      <c r="T33" s="740">
        <v>2</v>
      </c>
      <c r="U33" s="90">
        <v>29.546911850405195</v>
      </c>
      <c r="V33" s="90">
        <v>29.546911850405195</v>
      </c>
      <c r="W33" s="90">
        <v>0</v>
      </c>
      <c r="X33" s="90">
        <v>46.964699999999993</v>
      </c>
      <c r="Y33" s="90">
        <v>0</v>
      </c>
      <c r="Z33" s="90">
        <v>32.700000000000003</v>
      </c>
      <c r="AA33" s="90">
        <v>0</v>
      </c>
      <c r="AB33" s="99">
        <v>1373.4607000000001</v>
      </c>
      <c r="AC33" s="90">
        <v>110.157220466821</v>
      </c>
      <c r="AD33" s="90">
        <v>22.709</v>
      </c>
      <c r="AE33" s="90">
        <v>51.574054398148149</v>
      </c>
      <c r="AF33" s="90">
        <v>-28.86505439814815</v>
      </c>
      <c r="AG33" s="90">
        <v>0</v>
      </c>
      <c r="AH33" s="99">
        <v>1316.6968349932552</v>
      </c>
      <c r="AI33" s="90">
        <v>-56.763865006744936</v>
      </c>
      <c r="AJ33" s="90">
        <v>0</v>
      </c>
      <c r="AK33" s="90">
        <v>29.546911850405195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-5.2730000000000086</v>
      </c>
      <c r="F34" s="275">
        <v>0</v>
      </c>
      <c r="G34" s="275">
        <v>0</v>
      </c>
      <c r="H34" s="275">
        <v>107.87</v>
      </c>
      <c r="I34" s="275">
        <v>0</v>
      </c>
      <c r="J34" s="275">
        <v>0</v>
      </c>
      <c r="K34" s="275">
        <v>101.82918981481482</v>
      </c>
      <c r="L34" s="93">
        <v>3905.0278101851854</v>
      </c>
      <c r="M34" s="93">
        <v>3831.9356716623306</v>
      </c>
      <c r="N34" s="275">
        <v>-73.092138522854839</v>
      </c>
      <c r="O34" s="93">
        <v>4002</v>
      </c>
      <c r="P34" s="275">
        <v>96.972189814814556</v>
      </c>
      <c r="Q34" s="275">
        <v>4074.0640000000003</v>
      </c>
      <c r="R34" s="275">
        <v>-72.064000000000306</v>
      </c>
      <c r="S34" s="449"/>
      <c r="T34" s="96" t="s">
        <v>54</v>
      </c>
      <c r="U34" s="275">
        <v>76.113974922007401</v>
      </c>
      <c r="V34" s="275">
        <v>-7</v>
      </c>
      <c r="W34" s="275">
        <v>0</v>
      </c>
      <c r="X34" s="275">
        <v>9.364699999999992</v>
      </c>
      <c r="Y34" s="275">
        <v>0</v>
      </c>
      <c r="Z34" s="275">
        <v>55.300000000000004</v>
      </c>
      <c r="AA34" s="275">
        <v>14.1</v>
      </c>
      <c r="AB34" s="93">
        <v>4085.6217000000001</v>
      </c>
      <c r="AC34" s="275">
        <v>331.9827091820988</v>
      </c>
      <c r="AD34" s="275">
        <v>82.988</v>
      </c>
      <c r="AE34" s="275">
        <v>101.82918981481482</v>
      </c>
      <c r="AF34" s="275">
        <v>-18.841189814814825</v>
      </c>
      <c r="AG34" s="275">
        <v>0</v>
      </c>
      <c r="AH34" s="93">
        <v>4002</v>
      </c>
      <c r="AI34" s="275">
        <v>-83.621700000000146</v>
      </c>
      <c r="AJ34" s="275">
        <v>0</v>
      </c>
      <c r="AK34" s="275">
        <v>-7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10277.519724051672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-11.499999999999998</v>
      </c>
      <c r="AB35" s="99">
        <v>10190.78775483871</v>
      </c>
      <c r="AC35" s="118"/>
      <c r="AD35" s="118"/>
      <c r="AE35" s="118"/>
      <c r="AF35" s="118"/>
      <c r="AG35" s="118">
        <v>0</v>
      </c>
      <c r="AH35" s="99">
        <v>10052.4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18.335999999999977</v>
      </c>
      <c r="F36" s="108">
        <v>187</v>
      </c>
      <c r="G36" s="108">
        <v>0</v>
      </c>
      <c r="H36" s="108">
        <v>224.42064516129034</v>
      </c>
      <c r="I36" s="108">
        <v>0</v>
      </c>
      <c r="J36" s="442">
        <v>0</v>
      </c>
      <c r="K36" s="108">
        <v>154.39563078703705</v>
      </c>
      <c r="L36" s="108">
        <v>10277.519724051672</v>
      </c>
      <c r="M36" s="108">
        <v>9878.6327098919501</v>
      </c>
      <c r="N36" s="108">
        <v>-398.88701415972173</v>
      </c>
      <c r="O36" s="108">
        <v>10228.943895318633</v>
      </c>
      <c r="P36" s="108">
        <v>-48.575828733039089</v>
      </c>
      <c r="Q36" s="108">
        <v>10396.753000000001</v>
      </c>
      <c r="R36" s="108">
        <v>-167.8091046813679</v>
      </c>
      <c r="S36" s="109"/>
      <c r="T36" s="105" t="s">
        <v>286</v>
      </c>
      <c r="U36" s="108">
        <v>97.364154659909332</v>
      </c>
      <c r="V36" s="108">
        <v>15</v>
      </c>
      <c r="W36" s="108">
        <v>0</v>
      </c>
      <c r="X36" s="108">
        <v>-121.42760000000007</v>
      </c>
      <c r="Y36" s="108">
        <v>12</v>
      </c>
      <c r="Z36" s="108">
        <v>66.800000000000011</v>
      </c>
      <c r="AA36" s="108">
        <v>-11.499999999999998</v>
      </c>
      <c r="AB36" s="106">
        <v>10190.78775483871</v>
      </c>
      <c r="AC36" s="108">
        <v>836.36601033763941</v>
      </c>
      <c r="AD36" s="108">
        <v>127.997</v>
      </c>
      <c r="AE36" s="108">
        <v>154.39563078703705</v>
      </c>
      <c r="AF36" s="108">
        <v>-26.39863078703705</v>
      </c>
      <c r="AG36" s="108">
        <v>0</v>
      </c>
      <c r="AH36" s="108">
        <v>10052.4</v>
      </c>
      <c r="AI36" s="108">
        <v>-139</v>
      </c>
      <c r="AJ36" s="110" t="s">
        <v>320</v>
      </c>
      <c r="AK36" s="108">
        <v>15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02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2.3000000000000003</v>
      </c>
      <c r="I39" s="276">
        <v>0</v>
      </c>
      <c r="J39" s="276">
        <v>0</v>
      </c>
      <c r="K39" s="276">
        <v>5.4277685185185183</v>
      </c>
      <c r="L39" s="266">
        <v>254.90623148148148</v>
      </c>
      <c r="M39" s="266">
        <v>228.2493352425</v>
      </c>
      <c r="N39" s="276">
        <v>-26.656896238981489</v>
      </c>
      <c r="O39" s="266">
        <v>228.2493352425</v>
      </c>
      <c r="P39" s="276">
        <v>-26.656896238981489</v>
      </c>
      <c r="Q39" s="276">
        <v>0</v>
      </c>
      <c r="R39" s="276"/>
      <c r="S39" s="116"/>
      <c r="T39" s="266">
        <v>1</v>
      </c>
      <c r="U39" s="276">
        <v>-15.656917633500001</v>
      </c>
      <c r="V39" s="276">
        <v>-15.656917633500001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243.03399999999999</v>
      </c>
      <c r="AC39" s="276">
        <v>20.252833333333331</v>
      </c>
      <c r="AD39" s="276">
        <v>1.425</v>
      </c>
      <c r="AE39" s="276">
        <v>5.4277685185185183</v>
      </c>
      <c r="AF39" s="276">
        <v>-4.0027685185185184</v>
      </c>
      <c r="AG39" s="276">
        <v>0</v>
      </c>
      <c r="AH39" s="266">
        <v>228.2493352425</v>
      </c>
      <c r="AI39" s="276">
        <v>-14.784664757499996</v>
      </c>
      <c r="AJ39" s="276">
        <v>-14.784664757499996</v>
      </c>
      <c r="AK39" s="276">
        <v>-15.656917633500001</v>
      </c>
    </row>
    <row r="40" spans="1:37" ht="15" customHeight="1" x14ac:dyDescent="0.2">
      <c r="A40" s="86"/>
      <c r="B40" s="269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2.3000000000000003</v>
      </c>
      <c r="I40" s="375">
        <v>0</v>
      </c>
      <c r="J40" s="375">
        <v>0</v>
      </c>
      <c r="K40" s="375">
        <v>14.114163194444444</v>
      </c>
      <c r="L40" s="374">
        <v>396.61683680555552</v>
      </c>
      <c r="M40" s="374">
        <v>384.11476583699999</v>
      </c>
      <c r="N40" s="375">
        <v>-12.502070968555529</v>
      </c>
      <c r="O40" s="374">
        <v>384.11476583699999</v>
      </c>
      <c r="P40" s="375">
        <v>-12.502070968555529</v>
      </c>
      <c r="Q40" s="375">
        <v>0</v>
      </c>
      <c r="R40" s="375"/>
      <c r="S40" s="116"/>
      <c r="T40" s="374">
        <v>3</v>
      </c>
      <c r="U40" s="375">
        <v>-25.396250648999967</v>
      </c>
      <c r="V40" s="375">
        <v>-25.396250648999967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412.93099999999998</v>
      </c>
      <c r="AC40" s="375">
        <v>34.410916666666665</v>
      </c>
      <c r="AD40" s="375">
        <v>0.80300000000000005</v>
      </c>
      <c r="AE40" s="375">
        <v>14.114163194444444</v>
      </c>
      <c r="AF40" s="375">
        <v>-13.311163194444443</v>
      </c>
      <c r="AG40" s="375">
        <v>0</v>
      </c>
      <c r="AH40" s="374">
        <v>384.11476583699999</v>
      </c>
      <c r="AI40" s="375">
        <v>-28.81623416299999</v>
      </c>
      <c r="AJ40" s="375">
        <v>-28.81623416299999</v>
      </c>
      <c r="AK40" s="375">
        <v>-25.396250648999967</v>
      </c>
    </row>
    <row r="41" spans="1:37" ht="15" customHeight="1" x14ac:dyDescent="0.2">
      <c r="A41" s="86"/>
      <c r="B41" s="269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178.01157000000001</v>
      </c>
      <c r="N41" s="375">
        <v>-1.9884299999999939</v>
      </c>
      <c r="O41" s="374">
        <v>178.01157000000001</v>
      </c>
      <c r="P41" s="375">
        <v>-1.9884299999999939</v>
      </c>
      <c r="Q41" s="375">
        <v>0</v>
      </c>
      <c r="R41" s="375"/>
      <c r="S41" s="116"/>
      <c r="T41" s="374">
        <v>4</v>
      </c>
      <c r="U41" s="375">
        <v>-1.000064999999978</v>
      </c>
      <c r="V41" s="375">
        <v>-1.000064999999978</v>
      </c>
      <c r="W41" s="375">
        <v>0</v>
      </c>
      <c r="X41" s="375">
        <v>-4</v>
      </c>
      <c r="Y41" s="375">
        <v>0</v>
      </c>
      <c r="Z41" s="375">
        <v>0.3</v>
      </c>
      <c r="AA41" s="375">
        <v>0</v>
      </c>
      <c r="AB41" s="374">
        <v>176.3</v>
      </c>
      <c r="AC41" s="375">
        <v>14.691666666666668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178.01157000000001</v>
      </c>
      <c r="AI41" s="375">
        <v>1.7115699999999947</v>
      </c>
      <c r="AJ41" s="375">
        <v>1.7115699999999947</v>
      </c>
      <c r="AK41" s="375">
        <v>-1.000064999999978</v>
      </c>
    </row>
    <row r="42" spans="1:37" ht="15" customHeight="1" x14ac:dyDescent="0.2">
      <c r="A42" s="86"/>
      <c r="B42" s="2698" t="s">
        <v>74</v>
      </c>
      <c r="C42" s="374"/>
      <c r="D42" s="374">
        <v>2575</v>
      </c>
      <c r="E42" s="375">
        <v>-28.597000000000008</v>
      </c>
      <c r="F42" s="375">
        <v>0</v>
      </c>
      <c r="G42" s="375">
        <v>0</v>
      </c>
      <c r="H42" s="375">
        <v>152.03</v>
      </c>
      <c r="I42" s="375">
        <v>0</v>
      </c>
      <c r="J42" s="375">
        <v>0</v>
      </c>
      <c r="K42" s="375">
        <v>9.2511770833333333</v>
      </c>
      <c r="L42" s="374">
        <v>2385.1218229166661</v>
      </c>
      <c r="M42" s="374">
        <v>2332.8790502420002</v>
      </c>
      <c r="N42" s="375">
        <v>-52.242772674665957</v>
      </c>
      <c r="O42" s="374">
        <v>2332.8790502420002</v>
      </c>
      <c r="P42" s="375">
        <v>-52.242772674665957</v>
      </c>
      <c r="Q42" s="375">
        <v>0</v>
      </c>
      <c r="R42" s="375"/>
      <c r="S42" s="116"/>
      <c r="T42" s="374" t="s">
        <v>95</v>
      </c>
      <c r="U42" s="375">
        <v>48.611211241679939</v>
      </c>
      <c r="V42" s="375">
        <v>48.611211241679939</v>
      </c>
      <c r="W42" s="375">
        <v>0</v>
      </c>
      <c r="X42" s="375">
        <v>-113.1</v>
      </c>
      <c r="Y42" s="375">
        <v>0</v>
      </c>
      <c r="Z42" s="375">
        <v>-21.7</v>
      </c>
      <c r="AA42" s="375">
        <v>-18.2</v>
      </c>
      <c r="AB42" s="374">
        <v>2241.373</v>
      </c>
      <c r="AC42" s="375">
        <v>186.78108333333333</v>
      </c>
      <c r="AD42" s="375">
        <v>9.6059999999999999</v>
      </c>
      <c r="AE42" s="375">
        <v>9.2511770833333333</v>
      </c>
      <c r="AF42" s="375">
        <v>0.35482291666666654</v>
      </c>
      <c r="AG42" s="375">
        <v>0</v>
      </c>
      <c r="AH42" s="374">
        <v>2332.8790502420002</v>
      </c>
      <c r="AI42" s="375">
        <v>91.506050242000128</v>
      </c>
      <c r="AJ42" s="375">
        <v>91.506050242000128</v>
      </c>
      <c r="AK42" s="375">
        <v>48.611211241679939</v>
      </c>
    </row>
    <row r="43" spans="1:37" ht="15" customHeight="1" x14ac:dyDescent="0.2">
      <c r="A43" s="86"/>
      <c r="B43" s="269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0.23</v>
      </c>
      <c r="I43" s="375">
        <v>0</v>
      </c>
      <c r="J43" s="375">
        <v>0</v>
      </c>
      <c r="K43" s="375">
        <v>0</v>
      </c>
      <c r="L43" s="374">
        <v>204.821</v>
      </c>
      <c r="M43" s="374">
        <v>205.03149284705177</v>
      </c>
      <c r="N43" s="375">
        <v>0.21049284705176774</v>
      </c>
      <c r="O43" s="374">
        <v>205.03149284705177</v>
      </c>
      <c r="P43" s="375">
        <v>0.21049284705176774</v>
      </c>
      <c r="Q43" s="375">
        <v>0</v>
      </c>
      <c r="R43" s="375"/>
      <c r="S43" s="116"/>
      <c r="T43" s="374" t="s">
        <v>96</v>
      </c>
      <c r="U43" s="375">
        <v>0.19619455398640184</v>
      </c>
      <c r="V43" s="375">
        <v>0.19619455398640184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204.821</v>
      </c>
      <c r="AC43" s="375">
        <v>17.068416666666668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205.03149284705177</v>
      </c>
      <c r="AI43" s="375">
        <v>0.21049284705176774</v>
      </c>
      <c r="AJ43" s="375">
        <v>0.21049284705176774</v>
      </c>
      <c r="AK43" s="375">
        <v>0.19619455398640184</v>
      </c>
    </row>
    <row r="44" spans="1:37" ht="15" customHeight="1" x14ac:dyDescent="0.2">
      <c r="A44" s="86"/>
      <c r="B44" s="269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4.6000000000000005</v>
      </c>
      <c r="I44" s="375">
        <v>0</v>
      </c>
      <c r="J44" s="375">
        <v>0</v>
      </c>
      <c r="K44" s="375">
        <v>0</v>
      </c>
      <c r="L44" s="374">
        <v>712.4</v>
      </c>
      <c r="M44" s="374">
        <v>705.03626823620016</v>
      </c>
      <c r="N44" s="375">
        <v>-7.3637317637998194</v>
      </c>
      <c r="O44" s="374">
        <v>705.03626823620016</v>
      </c>
      <c r="P44" s="375">
        <v>-7.3637317637998194</v>
      </c>
      <c r="Q44" s="375">
        <v>0</v>
      </c>
      <c r="R44" s="375"/>
      <c r="S44" s="116"/>
      <c r="T44" s="374" t="s">
        <v>97</v>
      </c>
      <c r="U44" s="375">
        <v>12.047915647600234</v>
      </c>
      <c r="V44" s="375">
        <v>12.047915647600234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698.5</v>
      </c>
      <c r="AC44" s="375">
        <v>58.208333333333336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705.03626823620016</v>
      </c>
      <c r="AI44" s="375">
        <v>6.5362682362001578</v>
      </c>
      <c r="AJ44" s="375">
        <v>6.5362682362001578</v>
      </c>
      <c r="AK44" s="375">
        <v>12.047915647600234</v>
      </c>
    </row>
    <row r="45" spans="1:37" ht="15" hidden="1" customHeight="1" x14ac:dyDescent="0.2">
      <c r="A45" s="86"/>
      <c r="B45" s="269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9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9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55.311748919712009</v>
      </c>
      <c r="N47" s="375">
        <v>-19.688251080287991</v>
      </c>
      <c r="O47" s="374">
        <v>55.311748919712009</v>
      </c>
      <c r="P47" s="375">
        <v>-19.688251080287991</v>
      </c>
      <c r="Q47" s="375">
        <v>0</v>
      </c>
      <c r="R47" s="375"/>
      <c r="S47" s="87"/>
      <c r="T47" s="374" t="s">
        <v>98</v>
      </c>
      <c r="U47" s="375">
        <v>-5.0865676880219937</v>
      </c>
      <c r="V47" s="375">
        <v>-5.0865676880219937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55.311748919712009</v>
      </c>
      <c r="AI47" s="375">
        <v>1.1117489197120065</v>
      </c>
      <c r="AJ47" s="401">
        <v>-0.53495644946832499</v>
      </c>
      <c r="AK47" s="375">
        <v>-5.0865676880219937</v>
      </c>
    </row>
    <row r="48" spans="1:37" ht="15" customHeight="1" x14ac:dyDescent="0.2">
      <c r="A48" s="86"/>
      <c r="B48" s="2698" t="s">
        <v>79</v>
      </c>
      <c r="C48" s="374"/>
      <c r="D48" s="374">
        <v>415</v>
      </c>
      <c r="E48" s="375">
        <v>-5.2050000000000001</v>
      </c>
      <c r="F48" s="375">
        <v>0</v>
      </c>
      <c r="G48" s="375">
        <v>0</v>
      </c>
      <c r="H48" s="375">
        <v>8.2799999999999994</v>
      </c>
      <c r="I48" s="375">
        <v>0</v>
      </c>
      <c r="J48" s="375">
        <v>0</v>
      </c>
      <c r="K48" s="375">
        <v>9.2699074074074073E-2</v>
      </c>
      <c r="L48" s="374">
        <v>401.42230092592598</v>
      </c>
      <c r="M48" s="374">
        <v>405.8800435505317</v>
      </c>
      <c r="N48" s="375">
        <v>4.4577426246057144</v>
      </c>
      <c r="O48" s="374">
        <v>405.8800435505317</v>
      </c>
      <c r="P48" s="375">
        <v>4.4577426246057144</v>
      </c>
      <c r="Q48" s="375">
        <v>0</v>
      </c>
      <c r="R48" s="375"/>
      <c r="S48" s="87"/>
      <c r="T48" s="374" t="s">
        <v>99</v>
      </c>
      <c r="U48" s="375">
        <v>0.33776654830995767</v>
      </c>
      <c r="V48" s="375">
        <v>0.33776654830995767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406.41500000000002</v>
      </c>
      <c r="AC48" s="375">
        <v>33.867916666666666</v>
      </c>
      <c r="AD48" s="375">
        <v>0.78</v>
      </c>
      <c r="AE48" s="375">
        <v>9.2699074074074073E-2</v>
      </c>
      <c r="AF48" s="375">
        <v>0.68730092592592595</v>
      </c>
      <c r="AG48" s="375">
        <v>0</v>
      </c>
      <c r="AH48" s="374">
        <v>405.8800435505317</v>
      </c>
      <c r="AI48" s="375">
        <v>-0.53495644946832499</v>
      </c>
      <c r="AJ48" s="401">
        <v>1.4504448795703411</v>
      </c>
      <c r="AK48" s="375">
        <v>0.33776654830995767</v>
      </c>
    </row>
    <row r="49" spans="1:37" ht="15" customHeight="1" thickBot="1" x14ac:dyDescent="0.25">
      <c r="A49" s="86"/>
      <c r="B49" s="2700" t="s">
        <v>80</v>
      </c>
      <c r="C49" s="89"/>
      <c r="D49" s="89">
        <v>1180</v>
      </c>
      <c r="E49" s="90">
        <v>24.827000000000002</v>
      </c>
      <c r="F49" s="90">
        <v>10.1</v>
      </c>
      <c r="G49" s="90">
        <v>0</v>
      </c>
      <c r="H49" s="90">
        <v>23</v>
      </c>
      <c r="I49" s="90">
        <v>0</v>
      </c>
      <c r="J49" s="90">
        <v>0</v>
      </c>
      <c r="K49" s="90">
        <v>1.6323541666666663</v>
      </c>
      <c r="L49" s="89">
        <v>1190.2946458333333</v>
      </c>
      <c r="M49" s="89">
        <v>1162.0774448795701</v>
      </c>
      <c r="N49" s="90">
        <v>-28.217200953763268</v>
      </c>
      <c r="O49" s="89">
        <v>1162.0774448795701</v>
      </c>
      <c r="P49" s="90">
        <v>-28.217200953763268</v>
      </c>
      <c r="Q49" s="90">
        <v>0</v>
      </c>
      <c r="R49" s="90"/>
      <c r="S49" s="87"/>
      <c r="T49" s="89" t="s">
        <v>100</v>
      </c>
      <c r="U49" s="90">
        <v>9.5692834289886832</v>
      </c>
      <c r="V49" s="90">
        <v>9.5692834289886832</v>
      </c>
      <c r="W49" s="90">
        <v>0</v>
      </c>
      <c r="X49" s="90">
        <v>-13.9</v>
      </c>
      <c r="Y49" s="90">
        <v>10.1</v>
      </c>
      <c r="Z49" s="90">
        <v>-17.399999999999999</v>
      </c>
      <c r="AA49" s="90">
        <v>0</v>
      </c>
      <c r="AB49" s="89">
        <v>1160.6269999999997</v>
      </c>
      <c r="AC49" s="90">
        <v>96.718916666666644</v>
      </c>
      <c r="AD49" s="90">
        <v>6.9960000000000004</v>
      </c>
      <c r="AE49" s="90">
        <v>1.6323541666666663</v>
      </c>
      <c r="AF49" s="90">
        <v>5.3636458333333339</v>
      </c>
      <c r="AG49" s="90">
        <v>0</v>
      </c>
      <c r="AH49" s="89">
        <v>1162.0774448795701</v>
      </c>
      <c r="AI49" s="90">
        <v>1.4504448795703411</v>
      </c>
      <c r="AJ49" s="192">
        <v>58.390719754566085</v>
      </c>
      <c r="AK49" s="90">
        <v>9.5692834289886832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-26.259000000000004</v>
      </c>
      <c r="F50" s="98">
        <v>10.1</v>
      </c>
      <c r="G50" s="98">
        <v>0</v>
      </c>
      <c r="H50" s="98">
        <v>192.73999999999998</v>
      </c>
      <c r="I50" s="98">
        <v>0</v>
      </c>
      <c r="J50" s="98">
        <v>0</v>
      </c>
      <c r="K50" s="98">
        <v>30.518162037037033</v>
      </c>
      <c r="L50" s="94">
        <v>5800.582837962962</v>
      </c>
      <c r="M50" s="94">
        <v>5656.5917197545659</v>
      </c>
      <c r="N50" s="98">
        <v>-143.99111820839656</v>
      </c>
      <c r="O50" s="94">
        <v>5656.5917197545659</v>
      </c>
      <c r="P50" s="98">
        <v>-143.99111820839607</v>
      </c>
      <c r="Q50" s="98">
        <v>5853.8650000000007</v>
      </c>
      <c r="R50" s="98">
        <v>-197.27328024543476</v>
      </c>
      <c r="S50" s="449"/>
      <c r="T50" s="96" t="s">
        <v>77</v>
      </c>
      <c r="U50" s="98">
        <v>23.622570450042986</v>
      </c>
      <c r="V50" s="98">
        <v>23.622570450042986</v>
      </c>
      <c r="W50" s="98">
        <v>0</v>
      </c>
      <c r="X50" s="98">
        <v>-135.4</v>
      </c>
      <c r="Y50" s="98">
        <v>10.1</v>
      </c>
      <c r="Z50" s="98">
        <v>-62.3</v>
      </c>
      <c r="AA50" s="98">
        <v>-35.200000000000003</v>
      </c>
      <c r="AB50" s="94">
        <v>5598.2009999999991</v>
      </c>
      <c r="AC50" s="98">
        <v>466.51674999999989</v>
      </c>
      <c r="AD50" s="98">
        <v>21.744</v>
      </c>
      <c r="AE50" s="98">
        <v>30.518162037037033</v>
      </c>
      <c r="AF50" s="98">
        <v>-8.7741620370370335</v>
      </c>
      <c r="AG50" s="98">
        <v>0</v>
      </c>
      <c r="AH50" s="94">
        <v>5656.5917197545659</v>
      </c>
      <c r="AI50" s="98">
        <v>58.390719754566817</v>
      </c>
      <c r="AJ50" s="95">
        <v>26.360000000000127</v>
      </c>
      <c r="AK50" s="98">
        <v>23.622570450042986</v>
      </c>
    </row>
    <row r="51" spans="1:37" ht="15" customHeight="1" x14ac:dyDescent="0.2">
      <c r="A51" s="86"/>
      <c r="B51" s="2702" t="s">
        <v>82</v>
      </c>
      <c r="C51" s="266">
        <v>1</v>
      </c>
      <c r="D51" s="266">
        <v>1998</v>
      </c>
      <c r="E51" s="288">
        <v>24.481999999999999</v>
      </c>
      <c r="F51" s="288">
        <v>0</v>
      </c>
      <c r="G51" s="288">
        <v>0</v>
      </c>
      <c r="H51" s="288">
        <v>62.56</v>
      </c>
      <c r="I51" s="288">
        <v>0</v>
      </c>
      <c r="J51" s="288">
        <v>0</v>
      </c>
      <c r="K51" s="288">
        <v>5.5092372685185174</v>
      </c>
      <c r="L51" s="263">
        <v>1954.4127627314815</v>
      </c>
      <c r="M51" s="263">
        <v>1809.7585868836777</v>
      </c>
      <c r="N51" s="288">
        <v>-144.6541758478038</v>
      </c>
      <c r="O51" s="263">
        <v>2098.9059999999999</v>
      </c>
      <c r="P51" s="288">
        <v>144.49323726851844</v>
      </c>
      <c r="Q51" s="288">
        <v>0</v>
      </c>
      <c r="R51" s="288"/>
      <c r="S51" s="87"/>
      <c r="T51" s="266">
        <v>1</v>
      </c>
      <c r="U51" s="288">
        <v>-38.428649201890494</v>
      </c>
      <c r="V51" s="288">
        <v>9.3469999999997526</v>
      </c>
      <c r="W51" s="288">
        <v>0</v>
      </c>
      <c r="X51" s="288">
        <v>11.5</v>
      </c>
      <c r="Y51" s="288">
        <v>0</v>
      </c>
      <c r="Z51" s="288">
        <v>-58.2</v>
      </c>
      <c r="AA51" s="288">
        <v>-11</v>
      </c>
      <c r="AB51" s="263">
        <v>1774.222</v>
      </c>
      <c r="AC51" s="288">
        <v>147.85183333333333</v>
      </c>
      <c r="AD51" s="288">
        <v>6.4160000000000004</v>
      </c>
      <c r="AE51" s="288">
        <v>5.5092372685185174</v>
      </c>
      <c r="AF51" s="288">
        <v>0.90676273148148301</v>
      </c>
      <c r="AG51" s="288">
        <v>0</v>
      </c>
      <c r="AH51" s="263">
        <v>1800.5820000000001</v>
      </c>
      <c r="AI51" s="289">
        <v>26.360000000000127</v>
      </c>
      <c r="AJ51" s="289">
        <v>0</v>
      </c>
      <c r="AK51" s="289">
        <v>-39.791999999999916</v>
      </c>
    </row>
    <row r="52" spans="1:37" ht="15" customHeight="1" x14ac:dyDescent="0.2">
      <c r="A52" s="86"/>
      <c r="B52" s="2698" t="s">
        <v>82</v>
      </c>
      <c r="C52" s="374">
        <v>2</v>
      </c>
      <c r="D52" s="374">
        <v>1086</v>
      </c>
      <c r="E52" s="401">
        <v>9.5080000000000027</v>
      </c>
      <c r="F52" s="401">
        <v>8.1999999999999993</v>
      </c>
      <c r="G52" s="401">
        <v>0</v>
      </c>
      <c r="H52" s="401">
        <v>62.56</v>
      </c>
      <c r="I52" s="401">
        <v>0</v>
      </c>
      <c r="J52" s="401">
        <v>0</v>
      </c>
      <c r="K52" s="401">
        <v>36.264868055555553</v>
      </c>
      <c r="L52" s="392">
        <v>1004.8831319444446</v>
      </c>
      <c r="M52" s="392">
        <v>949.13670325716043</v>
      </c>
      <c r="N52" s="401">
        <v>-55.746428687284151</v>
      </c>
      <c r="O52" s="392">
        <v>1242.7940000000001</v>
      </c>
      <c r="P52" s="401">
        <v>237.91086805555551</v>
      </c>
      <c r="Q52" s="401">
        <v>0</v>
      </c>
      <c r="R52" s="401"/>
      <c r="S52" s="87"/>
      <c r="T52" s="374">
        <v>2</v>
      </c>
      <c r="U52" s="401">
        <v>7.8917871063486018</v>
      </c>
      <c r="V52" s="401">
        <v>56.340000000000146</v>
      </c>
      <c r="W52" s="401">
        <v>0</v>
      </c>
      <c r="X52" s="401">
        <v>19.399999999999999</v>
      </c>
      <c r="Y52" s="401">
        <v>8.1999999999999993</v>
      </c>
      <c r="Z52" s="401">
        <v>25.7</v>
      </c>
      <c r="AA52" s="401">
        <v>0</v>
      </c>
      <c r="AB52" s="392">
        <v>955.24800000000027</v>
      </c>
      <c r="AC52" s="401">
        <v>79.604000000000028</v>
      </c>
      <c r="AD52" s="401">
        <v>10.241</v>
      </c>
      <c r="AE52" s="401">
        <v>36.264868055555553</v>
      </c>
      <c r="AF52" s="401">
        <v>-26.023868055555553</v>
      </c>
      <c r="AG52" s="401">
        <v>0</v>
      </c>
      <c r="AH52" s="392">
        <v>944.35799999999995</v>
      </c>
      <c r="AI52" s="398">
        <v>-10.890000000000327</v>
      </c>
      <c r="AJ52" s="398">
        <v>-3.1740000000000919</v>
      </c>
      <c r="AK52" s="398">
        <v>7.1359999999999673</v>
      </c>
    </row>
    <row r="53" spans="1:37" ht="15" customHeight="1" x14ac:dyDescent="0.2">
      <c r="A53" s="86"/>
      <c r="B53" s="2698" t="s">
        <v>82</v>
      </c>
      <c r="C53" s="374">
        <v>3</v>
      </c>
      <c r="D53" s="374">
        <v>1748</v>
      </c>
      <c r="E53" s="401">
        <v>-47.93</v>
      </c>
      <c r="F53" s="401">
        <v>0</v>
      </c>
      <c r="G53" s="401">
        <v>0</v>
      </c>
      <c r="H53" s="401">
        <v>62.56</v>
      </c>
      <c r="I53" s="401">
        <v>0</v>
      </c>
      <c r="J53" s="401">
        <v>0</v>
      </c>
      <c r="K53" s="401">
        <v>20.93078935185185</v>
      </c>
      <c r="L53" s="392">
        <v>1616.5792106481481</v>
      </c>
      <c r="M53" s="392">
        <v>1565.7300810258757</v>
      </c>
      <c r="N53" s="401">
        <v>-50.849129622272358</v>
      </c>
      <c r="O53" s="392">
        <v>1716.8030000000001</v>
      </c>
      <c r="P53" s="401">
        <v>100.22378935185202</v>
      </c>
      <c r="Q53" s="401">
        <v>0</v>
      </c>
      <c r="R53" s="401"/>
      <c r="S53" s="87"/>
      <c r="T53" s="374">
        <v>3</v>
      </c>
      <c r="U53" s="401">
        <v>-12.074332867048952</v>
      </c>
      <c r="V53" s="401">
        <v>-36.685999999999922</v>
      </c>
      <c r="W53" s="401">
        <v>0</v>
      </c>
      <c r="X53" s="401">
        <v>62</v>
      </c>
      <c r="Y53" s="401">
        <v>0</v>
      </c>
      <c r="Z53" s="401">
        <v>-25</v>
      </c>
      <c r="AA53" s="401">
        <v>15</v>
      </c>
      <c r="AB53" s="392">
        <v>1561.51</v>
      </c>
      <c r="AC53" s="401">
        <v>130.12583333333333</v>
      </c>
      <c r="AD53" s="401">
        <v>6.9509999999999996</v>
      </c>
      <c r="AE53" s="401">
        <v>20.93078935185185</v>
      </c>
      <c r="AF53" s="401">
        <v>-13.979789351851849</v>
      </c>
      <c r="AG53" s="401">
        <v>0</v>
      </c>
      <c r="AH53" s="392">
        <v>1557.76</v>
      </c>
      <c r="AI53" s="398">
        <v>-3.75</v>
      </c>
      <c r="AJ53" s="398">
        <v>-10.890000000000327</v>
      </c>
      <c r="AK53" s="398">
        <v>-13.364000000000033</v>
      </c>
    </row>
    <row r="54" spans="1:37" ht="15" customHeight="1" x14ac:dyDescent="0.2">
      <c r="A54" s="86"/>
      <c r="B54" s="2698" t="s">
        <v>82</v>
      </c>
      <c r="C54" s="374">
        <v>5</v>
      </c>
      <c r="D54" s="374">
        <v>963</v>
      </c>
      <c r="E54" s="401">
        <v>24.005000000000003</v>
      </c>
      <c r="F54" s="401">
        <v>0</v>
      </c>
      <c r="G54" s="401">
        <v>0</v>
      </c>
      <c r="H54" s="401">
        <v>63.25</v>
      </c>
      <c r="I54" s="401">
        <v>0</v>
      </c>
      <c r="J54" s="401">
        <v>0</v>
      </c>
      <c r="K54" s="401">
        <v>8.1706932870370359</v>
      </c>
      <c r="L54" s="392">
        <v>915.58430671296298</v>
      </c>
      <c r="M54" s="392">
        <v>845.70057973886287</v>
      </c>
      <c r="N54" s="401">
        <v>-69.883726974100114</v>
      </c>
      <c r="O54" s="392">
        <v>940.923</v>
      </c>
      <c r="P54" s="401">
        <v>25.338693287037017</v>
      </c>
      <c r="Q54" s="401">
        <v>0</v>
      </c>
      <c r="R54" s="401"/>
      <c r="S54" s="87"/>
      <c r="T54" s="374">
        <v>5</v>
      </c>
      <c r="U54" s="401">
        <v>32.739517341278656</v>
      </c>
      <c r="V54" s="401">
        <v>-96.642000000000053</v>
      </c>
      <c r="W54" s="401">
        <v>0</v>
      </c>
      <c r="X54" s="401">
        <v>17.7</v>
      </c>
      <c r="Y54" s="401">
        <v>0</v>
      </c>
      <c r="Z54" s="401">
        <v>21</v>
      </c>
      <c r="AA54" s="401">
        <v>5</v>
      </c>
      <c r="AB54" s="392">
        <v>839.45500000000004</v>
      </c>
      <c r="AC54" s="401">
        <v>69.954583333333332</v>
      </c>
      <c r="AD54" s="401">
        <v>2.6509999999999998</v>
      </c>
      <c r="AE54" s="401">
        <v>8.1706932870370359</v>
      </c>
      <c r="AF54" s="401">
        <v>-5.5196932870370361</v>
      </c>
      <c r="AG54" s="401">
        <v>0</v>
      </c>
      <c r="AH54" s="392">
        <v>841.45500000000004</v>
      </c>
      <c r="AI54" s="398">
        <v>2</v>
      </c>
      <c r="AJ54" s="398">
        <v>-3.75</v>
      </c>
      <c r="AK54" s="398">
        <v>31.982000000000085</v>
      </c>
    </row>
    <row r="55" spans="1:37" ht="15" customHeight="1" x14ac:dyDescent="0.2">
      <c r="A55" s="86"/>
      <c r="B55" s="269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64.677000000000007</v>
      </c>
      <c r="P55" s="401">
        <v>-0.32299999999999329</v>
      </c>
      <c r="Q55" s="401">
        <v>0</v>
      </c>
      <c r="R55" s="401"/>
      <c r="S55" s="87"/>
      <c r="T55" s="374" t="s">
        <v>101</v>
      </c>
      <c r="U55" s="401">
        <v>0</v>
      </c>
      <c r="V55" s="401">
        <v>-5.5999999999997385E-2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64.680999999999997</v>
      </c>
      <c r="AI55" s="398">
        <v>-0.31900000000000261</v>
      </c>
      <c r="AJ55" s="398">
        <v>23.612999999999673</v>
      </c>
      <c r="AK55" s="398">
        <v>-5.2000000000006708E-2</v>
      </c>
    </row>
    <row r="56" spans="1:37" ht="15" customHeight="1" x14ac:dyDescent="0.2">
      <c r="A56" s="86"/>
      <c r="B56" s="2698" t="s">
        <v>84</v>
      </c>
      <c r="C56" s="374"/>
      <c r="D56" s="374">
        <v>1120</v>
      </c>
      <c r="E56" s="401">
        <v>-18.308</v>
      </c>
      <c r="F56" s="401">
        <v>7.2</v>
      </c>
      <c r="G56" s="401">
        <v>0</v>
      </c>
      <c r="H56" s="401">
        <v>193.20000000000002</v>
      </c>
      <c r="I56" s="401">
        <v>0</v>
      </c>
      <c r="J56" s="401">
        <v>0</v>
      </c>
      <c r="K56" s="401">
        <v>0</v>
      </c>
      <c r="L56" s="392">
        <v>915.69200000000001</v>
      </c>
      <c r="M56" s="392">
        <v>908.63950721695005</v>
      </c>
      <c r="N56" s="401">
        <v>-7.0524927830499564</v>
      </c>
      <c r="O56" s="392">
        <v>904.02800000000002</v>
      </c>
      <c r="P56" s="401">
        <v>-11.663999999999987</v>
      </c>
      <c r="Q56" s="401">
        <v>0</v>
      </c>
      <c r="R56" s="401"/>
      <c r="S56" s="87"/>
      <c r="T56" s="374" t="s">
        <v>102</v>
      </c>
      <c r="U56" s="401">
        <v>-10.812278163072961</v>
      </c>
      <c r="V56" s="401">
        <v>-11.55499999999995</v>
      </c>
      <c r="W56" s="401">
        <v>0</v>
      </c>
      <c r="X56" s="401">
        <v>0</v>
      </c>
      <c r="Y56" s="401">
        <v>7.2</v>
      </c>
      <c r="Z56" s="401">
        <v>-25</v>
      </c>
      <c r="AA56" s="401">
        <v>0</v>
      </c>
      <c r="AB56" s="392">
        <v>890.69200000000001</v>
      </c>
      <c r="AC56" s="401">
        <v>74.224333333333334</v>
      </c>
      <c r="AD56" s="401">
        <v>6.016</v>
      </c>
      <c r="AE56" s="401">
        <v>0</v>
      </c>
      <c r="AF56" s="401">
        <v>6.016</v>
      </c>
      <c r="AG56" s="401">
        <v>0</v>
      </c>
      <c r="AH56" s="392">
        <v>904.07799999999997</v>
      </c>
      <c r="AI56" s="398">
        <v>13.385999999999967</v>
      </c>
      <c r="AJ56" s="398">
        <v>-0.44899999999998386</v>
      </c>
      <c r="AK56" s="398">
        <v>-11.495999999999981</v>
      </c>
    </row>
    <row r="57" spans="1:37" ht="15" hidden="1" customHeight="1" thickBot="1" x14ac:dyDescent="0.25">
      <c r="A57" s="86"/>
      <c r="B57" s="269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</v>
      </c>
      <c r="AK57" s="398">
        <v>0</v>
      </c>
    </row>
    <row r="58" spans="1:37" ht="15" customHeight="1" thickBot="1" x14ac:dyDescent="0.25">
      <c r="A58" s="86"/>
      <c r="B58" s="2700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34.5</v>
      </c>
      <c r="I58" s="192">
        <v>0</v>
      </c>
      <c r="J58" s="192">
        <v>0</v>
      </c>
      <c r="K58" s="192">
        <v>22.298760416666664</v>
      </c>
      <c r="L58" s="190">
        <v>1173.5732395833334</v>
      </c>
      <c r="M58" s="190">
        <v>984.84194202626918</v>
      </c>
      <c r="N58" s="192">
        <v>-188.73129755706418</v>
      </c>
      <c r="O58" s="190">
        <v>979.85400000000004</v>
      </c>
      <c r="P58" s="192">
        <v>-193.71923958333332</v>
      </c>
      <c r="Q58" s="192">
        <v>0</v>
      </c>
      <c r="R58" s="192"/>
      <c r="S58" s="87"/>
      <c r="T58" s="89">
        <v>2</v>
      </c>
      <c r="U58" s="192">
        <v>53.04600650689963</v>
      </c>
      <c r="V58" s="192">
        <v>51.990999999999985</v>
      </c>
      <c r="W58" s="192">
        <v>0</v>
      </c>
      <c r="X58" s="192">
        <v>3.4</v>
      </c>
      <c r="Y58" s="192">
        <v>0</v>
      </c>
      <c r="Z58" s="192">
        <v>-16.2</v>
      </c>
      <c r="AA58" s="192">
        <v>0</v>
      </c>
      <c r="AB58" s="190">
        <v>983.07200000000012</v>
      </c>
      <c r="AC58" s="192">
        <v>81.922666666666672</v>
      </c>
      <c r="AD58" s="192">
        <v>3.2</v>
      </c>
      <c r="AE58" s="192">
        <v>22.298760416666664</v>
      </c>
      <c r="AF58" s="192">
        <v>-19.098760416666664</v>
      </c>
      <c r="AG58" s="192">
        <v>0</v>
      </c>
      <c r="AH58" s="190">
        <v>979.89800000000002</v>
      </c>
      <c r="AI58" s="193">
        <v>-3.1740000000000919</v>
      </c>
      <c r="AJ58" s="193">
        <v>-0.31900000000000261</v>
      </c>
      <c r="AK58" s="193">
        <v>52.032000000000039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27.129000000000012</v>
      </c>
      <c r="F59" s="97">
        <v>215.4</v>
      </c>
      <c r="G59" s="97">
        <v>0</v>
      </c>
      <c r="H59" s="97">
        <v>478.63</v>
      </c>
      <c r="I59" s="97">
        <v>0</v>
      </c>
      <c r="J59" s="97">
        <v>0</v>
      </c>
      <c r="K59" s="97">
        <v>93.17434837962962</v>
      </c>
      <c r="L59" s="97">
        <v>7645.7246516203704</v>
      </c>
      <c r="M59" s="97">
        <v>7128.8137675416483</v>
      </c>
      <c r="N59" s="97">
        <v>-516.91088407872246</v>
      </c>
      <c r="O59" s="97">
        <v>7947.9849999999997</v>
      </c>
      <c r="P59" s="97">
        <v>302.26034837962925</v>
      </c>
      <c r="Q59" s="97">
        <v>7292.2000000000007</v>
      </c>
      <c r="R59" s="97">
        <v>655.78499999999894</v>
      </c>
      <c r="S59" s="449"/>
      <c r="T59" s="96" t="s">
        <v>81</v>
      </c>
      <c r="U59" s="97">
        <v>32.36205072251505</v>
      </c>
      <c r="V59" s="97">
        <v>-27.261000000001332</v>
      </c>
      <c r="W59" s="97">
        <v>0</v>
      </c>
      <c r="X59" s="97">
        <v>114.00000000000001</v>
      </c>
      <c r="Y59" s="97">
        <v>15.399999999999999</v>
      </c>
      <c r="Z59" s="97">
        <v>-77.7</v>
      </c>
      <c r="AA59" s="97">
        <v>9</v>
      </c>
      <c r="AB59" s="97">
        <v>7069.1990000000005</v>
      </c>
      <c r="AC59" s="97">
        <v>589.09991666666679</v>
      </c>
      <c r="AD59" s="97">
        <v>35.497</v>
      </c>
      <c r="AE59" s="97">
        <v>93.17434837962962</v>
      </c>
      <c r="AF59" s="97">
        <v>-57.67734837962962</v>
      </c>
      <c r="AG59" s="97">
        <v>0</v>
      </c>
      <c r="AH59" s="97">
        <v>7092.811999999999</v>
      </c>
      <c r="AI59" s="98">
        <v>23.612999999998465</v>
      </c>
      <c r="AJ59" s="95">
        <v>8.8000000000008072E-2</v>
      </c>
      <c r="AK59" s="98">
        <v>26.445999999999003</v>
      </c>
    </row>
    <row r="60" spans="1:37" ht="15" customHeight="1" x14ac:dyDescent="0.2">
      <c r="A60" s="86"/>
      <c r="B60" s="269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1.1500000000000001</v>
      </c>
      <c r="I60" s="401">
        <v>0</v>
      </c>
      <c r="J60" s="401">
        <v>0</v>
      </c>
      <c r="K60" s="401">
        <v>0</v>
      </c>
      <c r="L60" s="392">
        <v>157.53399999999999</v>
      </c>
      <c r="M60" s="392">
        <v>157.87859193910003</v>
      </c>
      <c r="N60" s="401">
        <v>0.3445919391000416</v>
      </c>
      <c r="O60" s="392">
        <v>157.03800000000001</v>
      </c>
      <c r="P60" s="401">
        <v>-0.4959999999999809</v>
      </c>
      <c r="Q60" s="401">
        <v>0</v>
      </c>
      <c r="R60" s="401"/>
      <c r="S60" s="87"/>
      <c r="T60" s="374" t="s">
        <v>86</v>
      </c>
      <c r="U60" s="401">
        <v>-8.3654080608999664</v>
      </c>
      <c r="V60" s="401">
        <v>-8.4849999999999852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157.53399999999999</v>
      </c>
      <c r="AC60" s="401">
        <v>13.127833333333333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157.08500000000001</v>
      </c>
      <c r="AI60" s="398">
        <v>-0.44899999999998386</v>
      </c>
      <c r="AJ60" s="398">
        <v>0</v>
      </c>
      <c r="AK60" s="398">
        <v>-0.49899999999999523</v>
      </c>
    </row>
    <row r="61" spans="1:37" ht="15" customHeight="1" x14ac:dyDescent="0.2">
      <c r="A61" s="86"/>
      <c r="B61" s="269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0.23</v>
      </c>
      <c r="I61" s="401">
        <v>0</v>
      </c>
      <c r="J61" s="401">
        <v>0</v>
      </c>
      <c r="K61" s="401">
        <v>0</v>
      </c>
      <c r="L61" s="392">
        <v>69.77</v>
      </c>
      <c r="M61" s="392">
        <v>70.210378450496151</v>
      </c>
      <c r="N61" s="401">
        <v>0.44037845049615498</v>
      </c>
      <c r="O61" s="392">
        <v>69.853999999999999</v>
      </c>
      <c r="P61" s="401">
        <v>8.4000000000003183E-2</v>
      </c>
      <c r="Q61" s="401">
        <v>0</v>
      </c>
      <c r="R61" s="401"/>
      <c r="S61" s="87"/>
      <c r="T61" s="374" t="s">
        <v>103</v>
      </c>
      <c r="U61" s="401">
        <v>0.28800606912021465</v>
      </c>
      <c r="V61" s="401">
        <v>0.22599999999999909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69.77</v>
      </c>
      <c r="AC61" s="401">
        <v>5.814166666666666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69.858000000000004</v>
      </c>
      <c r="AI61" s="398">
        <v>8.8000000000008072E-2</v>
      </c>
      <c r="AJ61" s="398">
        <v>0</v>
      </c>
      <c r="AK61" s="398">
        <v>0.23100000000000875</v>
      </c>
    </row>
    <row r="62" spans="1:37" ht="15" customHeight="1" x14ac:dyDescent="0.2">
      <c r="A62" s="86"/>
      <c r="B62" s="269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190.44899999999961</v>
      </c>
      <c r="AK62" s="398">
        <v>0</v>
      </c>
    </row>
    <row r="63" spans="1:37" ht="15" customHeight="1" x14ac:dyDescent="0.2">
      <c r="A63" s="86"/>
      <c r="B63" s="269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190.08799999999962</v>
      </c>
      <c r="AK63" s="398">
        <v>0</v>
      </c>
    </row>
    <row r="64" spans="1:37" ht="15" customHeight="1" thickBot="1" x14ac:dyDescent="0.25">
      <c r="A64" s="86"/>
      <c r="B64" s="2700" t="s">
        <v>93</v>
      </c>
      <c r="C64" s="89"/>
      <c r="D64" s="89">
        <v>6180</v>
      </c>
      <c r="E64" s="192">
        <v>369.11200000000002</v>
      </c>
      <c r="F64" s="192">
        <v>0</v>
      </c>
      <c r="G64" s="192">
        <v>0</v>
      </c>
      <c r="H64" s="192">
        <v>253</v>
      </c>
      <c r="I64" s="192">
        <v>0</v>
      </c>
      <c r="J64" s="192">
        <v>0</v>
      </c>
      <c r="K64" s="192">
        <v>0</v>
      </c>
      <c r="L64" s="190">
        <v>6296.1120000000001</v>
      </c>
      <c r="M64" s="190">
        <v>7256.8783954374994</v>
      </c>
      <c r="N64" s="192">
        <v>960.76639543749934</v>
      </c>
      <c r="O64" s="190">
        <v>6195.3119999999999</v>
      </c>
      <c r="P64" s="192">
        <v>-100.80000000000018</v>
      </c>
      <c r="Q64" s="192">
        <v>0</v>
      </c>
      <c r="R64" s="192"/>
      <c r="S64" s="87"/>
      <c r="T64" s="89" t="s">
        <v>105</v>
      </c>
      <c r="U64" s="192">
        <v>315.11170432600011</v>
      </c>
      <c r="V64" s="192">
        <v>8.793999999999869</v>
      </c>
      <c r="W64" s="192">
        <v>-71.614999999999995</v>
      </c>
      <c r="X64" s="192">
        <v>-250.5</v>
      </c>
      <c r="Y64" s="192">
        <v>0</v>
      </c>
      <c r="Z64" s="192">
        <v>0</v>
      </c>
      <c r="AA64" s="192">
        <v>256</v>
      </c>
      <c r="AB64" s="190">
        <v>7029.9970000000003</v>
      </c>
      <c r="AC64" s="192">
        <v>585.83308333333332</v>
      </c>
      <c r="AD64" s="192">
        <v>5.27</v>
      </c>
      <c r="AE64" s="192">
        <v>0</v>
      </c>
      <c r="AF64" s="192">
        <v>5.27</v>
      </c>
      <c r="AG64" s="192">
        <v>-71.614999999999995</v>
      </c>
      <c r="AH64" s="190">
        <v>7220.4459999999999</v>
      </c>
      <c r="AI64" s="193">
        <v>190.44899999999961</v>
      </c>
      <c r="AJ64" s="193">
        <v>272.09171975456536</v>
      </c>
      <c r="AK64" s="193">
        <v>300.12899999999991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377.79600000000005</v>
      </c>
      <c r="F65" s="97">
        <v>0</v>
      </c>
      <c r="G65" s="97">
        <v>0</v>
      </c>
      <c r="H65" s="97">
        <v>254.38</v>
      </c>
      <c r="I65" s="97">
        <v>0</v>
      </c>
      <c r="J65" s="97">
        <v>0</v>
      </c>
      <c r="K65" s="97">
        <v>0</v>
      </c>
      <c r="L65" s="119">
        <v>6523.4160000000002</v>
      </c>
      <c r="M65" s="119">
        <v>7484.9673658270958</v>
      </c>
      <c r="N65" s="97">
        <v>961.55136582709554</v>
      </c>
      <c r="O65" s="119">
        <v>6422.2039999999997</v>
      </c>
      <c r="P65" s="97">
        <v>-101.21200000000044</v>
      </c>
      <c r="Q65" s="97">
        <v>7200.0340000000006</v>
      </c>
      <c r="R65" s="97">
        <v>-777.83000000000084</v>
      </c>
      <c r="S65" s="449"/>
      <c r="T65" s="96" t="s">
        <v>88</v>
      </c>
      <c r="U65" s="97">
        <v>307.03430233422023</v>
      </c>
      <c r="V65" s="97">
        <v>0.53499999999985448</v>
      </c>
      <c r="W65" s="97">
        <v>-71.614999999999995</v>
      </c>
      <c r="X65" s="97">
        <v>-250.5</v>
      </c>
      <c r="Y65" s="97">
        <v>0</v>
      </c>
      <c r="Z65" s="97">
        <v>0</v>
      </c>
      <c r="AA65" s="97">
        <v>256</v>
      </c>
      <c r="AB65" s="119">
        <v>7257.3010000000004</v>
      </c>
      <c r="AC65" s="97">
        <v>604.77508333333333</v>
      </c>
      <c r="AD65" s="97">
        <v>9.9849999999999994</v>
      </c>
      <c r="AE65" s="97">
        <v>0</v>
      </c>
      <c r="AF65" s="97">
        <v>9.9849999999999994</v>
      </c>
      <c r="AG65" s="97">
        <v>-71.614999999999995</v>
      </c>
      <c r="AH65" s="119">
        <v>7447.3890000000001</v>
      </c>
      <c r="AI65" s="98">
        <v>190.08799999999974</v>
      </c>
      <c r="AJ65" s="95">
        <v>0</v>
      </c>
      <c r="AK65" s="98">
        <v>299.86099999999988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378.66600000000005</v>
      </c>
      <c r="F66" s="108">
        <v>225.5</v>
      </c>
      <c r="G66" s="108">
        <v>0</v>
      </c>
      <c r="H66" s="108">
        <v>925.75</v>
      </c>
      <c r="I66" s="108">
        <v>0</v>
      </c>
      <c r="J66" s="442">
        <v>0</v>
      </c>
      <c r="K66" s="108">
        <v>123.69251041666665</v>
      </c>
      <c r="L66" s="108">
        <v>19969.723489583332</v>
      </c>
      <c r="M66" s="108">
        <v>20270.37285312331</v>
      </c>
      <c r="N66" s="108">
        <v>300.64936353997837</v>
      </c>
      <c r="O66" s="108">
        <v>20026.780719754563</v>
      </c>
      <c r="P66" s="108">
        <v>57.057230171230913</v>
      </c>
      <c r="Q66" s="108">
        <v>20346.099000000002</v>
      </c>
      <c r="R66" s="108">
        <v>-319.31828024543938</v>
      </c>
      <c r="S66" s="109"/>
      <c r="T66" s="105" t="s">
        <v>287</v>
      </c>
      <c r="U66" s="108">
        <v>363.01892350677826</v>
      </c>
      <c r="V66" s="108">
        <v>-3.1034295499584914</v>
      </c>
      <c r="W66" s="108">
        <v>-71.614999999999995</v>
      </c>
      <c r="X66" s="108">
        <v>-271.89999999999998</v>
      </c>
      <c r="Y66" s="108">
        <v>25.5</v>
      </c>
      <c r="Z66" s="108">
        <v>-140</v>
      </c>
      <c r="AA66" s="108">
        <v>229.8</v>
      </c>
      <c r="AB66" s="106">
        <v>19924.701000000001</v>
      </c>
      <c r="AC66" s="108">
        <v>1660.3917500000002</v>
      </c>
      <c r="AD66" s="108">
        <v>67.225999999999999</v>
      </c>
      <c r="AE66" s="442">
        <v>123.69251041666665</v>
      </c>
      <c r="AF66" s="108">
        <v>-56.466510416666651</v>
      </c>
      <c r="AG66" s="108">
        <v>-71.614999999999995</v>
      </c>
      <c r="AH66" s="108">
        <v>20196.792719754565</v>
      </c>
      <c r="AI66" s="108">
        <v>272.09171975456411</v>
      </c>
      <c r="AJ66" s="110">
        <v>0</v>
      </c>
      <c r="AK66" s="108">
        <v>349.92957045004005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397.00200000000001</v>
      </c>
      <c r="F68" s="108">
        <v>412.5</v>
      </c>
      <c r="G68" s="106">
        <v>0</v>
      </c>
      <c r="H68" s="106">
        <v>1150.1706451612904</v>
      </c>
      <c r="I68" s="106">
        <v>0</v>
      </c>
      <c r="J68" s="447">
        <v>0</v>
      </c>
      <c r="K68" s="106">
        <v>278.08814120370369</v>
      </c>
      <c r="L68" s="106">
        <v>30247.243213635003</v>
      </c>
      <c r="M68" s="106">
        <v>30149.00556301526</v>
      </c>
      <c r="N68" s="108">
        <v>-98.237650619743363</v>
      </c>
      <c r="O68" s="106">
        <v>30255.724615073195</v>
      </c>
      <c r="P68" s="108">
        <v>8.4814014381918241</v>
      </c>
      <c r="Q68" s="106">
        <v>30742.852000000003</v>
      </c>
      <c r="R68" s="108">
        <v>-487.12738492680728</v>
      </c>
      <c r="S68" s="109"/>
      <c r="T68" s="105" t="s">
        <v>288</v>
      </c>
      <c r="U68" s="108">
        <v>460.3830781666876</v>
      </c>
      <c r="V68" s="108">
        <v>11.896570450041509</v>
      </c>
      <c r="W68" s="108">
        <v>-71.614999999999995</v>
      </c>
      <c r="X68" s="108">
        <v>-393.32760000000007</v>
      </c>
      <c r="Y68" s="106">
        <v>37.5</v>
      </c>
      <c r="Z68" s="120">
        <v>-73.199999999999989</v>
      </c>
      <c r="AA68" s="108">
        <v>218.3</v>
      </c>
      <c r="AB68" s="107">
        <v>30116.088754838711</v>
      </c>
      <c r="AC68" s="106">
        <v>2496.7577603376394</v>
      </c>
      <c r="AD68" s="106">
        <v>195.22300000000001</v>
      </c>
      <c r="AE68" s="106">
        <v>278.08814120370369</v>
      </c>
      <c r="AF68" s="106">
        <v>-82.865141203703701</v>
      </c>
      <c r="AG68" s="108">
        <v>-71.614999999999995</v>
      </c>
      <c r="AH68" s="106">
        <v>30249.192719754566</v>
      </c>
      <c r="AI68" s="108">
        <v>133.09171975456411</v>
      </c>
      <c r="AJ68" s="169" t="e">
        <v>#VALUE!</v>
      </c>
      <c r="AK68" s="108">
        <v>364.92957045004005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0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0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03" t="s">
        <v>322</v>
      </c>
      <c r="Y72" s="2703" t="s">
        <v>323</v>
      </c>
      <c r="Z72" s="331" t="s">
        <v>324</v>
      </c>
      <c r="AA72" s="2703" t="s">
        <v>325</v>
      </c>
      <c r="AB72" s="333" t="s">
        <v>317</v>
      </c>
      <c r="AC72" s="270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1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04" t="s">
        <v>316</v>
      </c>
      <c r="Y73" s="2704" t="s">
        <v>327</v>
      </c>
      <c r="Z73" s="332" t="s">
        <v>328</v>
      </c>
      <c r="AA73" s="2704" t="s">
        <v>316</v>
      </c>
      <c r="AB73" s="334" t="s">
        <v>316</v>
      </c>
      <c r="AC73" s="270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1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22.999733796296301</v>
      </c>
      <c r="J76" s="404">
        <v>1</v>
      </c>
      <c r="K76" s="404">
        <v>110</v>
      </c>
      <c r="L76" s="403">
        <v>6065.888266203704</v>
      </c>
      <c r="M76" s="403">
        <v>6149.1</v>
      </c>
      <c r="N76" s="404">
        <v>83.211733796296357</v>
      </c>
      <c r="O76" s="403">
        <v>2</v>
      </c>
      <c r="P76" s="404">
        <v>-100.87499999999909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9.9277074133393519</v>
      </c>
      <c r="AA76" s="267">
        <v>24.452363963571525</v>
      </c>
      <c r="AB76" s="267">
        <v>36.381999999999998</v>
      </c>
      <c r="AC76" s="336">
        <v>11.929636036428473</v>
      </c>
      <c r="AD76" s="336">
        <v>-0.62199999999999989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8455</v>
      </c>
      <c r="N77" s="382">
        <v>-154.98899999999958</v>
      </c>
      <c r="O77" s="381">
        <v>4</v>
      </c>
      <c r="P77" s="382">
        <v>-69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14.297999999999998</v>
      </c>
      <c r="AC77" s="383">
        <v>-2.9016778683731523</v>
      </c>
      <c r="AD77" s="182">
        <v>-1.227999999999998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-4.2064227000000045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4.3263888888888902</v>
      </c>
      <c r="J78" s="382">
        <v>-2</v>
      </c>
      <c r="K78" s="382">
        <v>0</v>
      </c>
      <c r="L78" s="381">
        <v>7116.5956111111109</v>
      </c>
      <c r="M78" s="381">
        <v>7059</v>
      </c>
      <c r="N78" s="382">
        <v>-57.595611111110884</v>
      </c>
      <c r="O78" s="381">
        <v>7</v>
      </c>
      <c r="P78" s="382">
        <v>-220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1.2428106387264431E-3</v>
      </c>
      <c r="AA78" s="384">
        <v>45.98120008937655</v>
      </c>
      <c r="AB78" s="384">
        <v>32.734000000000002</v>
      </c>
      <c r="AC78" s="383">
        <v>-13.247200089376548</v>
      </c>
      <c r="AD78" s="383">
        <v>0.97200000000000131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-361.92899999999997</v>
      </c>
      <c r="F79" s="382">
        <v>0</v>
      </c>
      <c r="G79" s="382">
        <v>150</v>
      </c>
      <c r="H79" s="382">
        <v>0</v>
      </c>
      <c r="I79" s="382">
        <v>58.398356481481478</v>
      </c>
      <c r="J79" s="382">
        <v>-93</v>
      </c>
      <c r="K79" s="382">
        <v>1800</v>
      </c>
      <c r="L79" s="381">
        <v>11686.672643518519</v>
      </c>
      <c r="M79" s="381">
        <v>11401.213000000003</v>
      </c>
      <c r="N79" s="382">
        <v>-285.4596435185158</v>
      </c>
      <c r="O79" s="381"/>
      <c r="P79" s="382">
        <v>244.15150000000358</v>
      </c>
      <c r="Q79" s="187"/>
      <c r="R79" s="2899" t="s">
        <v>41</v>
      </c>
      <c r="S79" s="2900"/>
      <c r="T79" s="2900"/>
      <c r="U79" s="2900"/>
      <c r="V79" s="374"/>
      <c r="W79" s="383">
        <v>-4290.2773016965384</v>
      </c>
      <c r="X79" s="383">
        <v>135</v>
      </c>
      <c r="Y79" s="383">
        <v>-4.2902773016965385</v>
      </c>
      <c r="Z79" s="383">
        <v>7.0204286996080798</v>
      </c>
      <c r="AA79" s="384">
        <v>123.68929399869539</v>
      </c>
      <c r="AB79" s="384">
        <v>120.93599999999999</v>
      </c>
      <c r="AC79" s="383">
        <v>-2.7532939986953977</v>
      </c>
      <c r="AD79" s="383">
        <v>1.8600000000000136</v>
      </c>
      <c r="AE79" s="384">
        <v>132</v>
      </c>
      <c r="AF79" s="383">
        <v>123.40600000000001</v>
      </c>
      <c r="AG79" s="383">
        <v>-8.5939999999999941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285</v>
      </c>
      <c r="L80" s="381">
        <v>9935.7720000000008</v>
      </c>
      <c r="M80" s="381">
        <v>10090.419199999998</v>
      </c>
      <c r="N80" s="382">
        <v>154.64719999999761</v>
      </c>
      <c r="O80" s="381">
        <v>11</v>
      </c>
      <c r="P80" s="382">
        <v>15.419199999998455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58.309999999999995</v>
      </c>
      <c r="AC80" s="383">
        <v>9.1518644009904548</v>
      </c>
      <c r="AD80" s="383">
        <v>-10.658999999999992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41.478999999999999</v>
      </c>
      <c r="F81" s="382">
        <v>0</v>
      </c>
      <c r="G81" s="382">
        <v>70</v>
      </c>
      <c r="H81" s="382">
        <v>0</v>
      </c>
      <c r="I81" s="382">
        <v>55.889583333333327</v>
      </c>
      <c r="J81" s="382">
        <v>-4</v>
      </c>
      <c r="K81" s="382">
        <v>0</v>
      </c>
      <c r="L81" s="381">
        <v>15721.589416666666</v>
      </c>
      <c r="M81" s="381">
        <v>15872.096000000001</v>
      </c>
      <c r="N81" s="382">
        <v>150.50658333333558</v>
      </c>
      <c r="O81" s="381">
        <v>13</v>
      </c>
      <c r="P81" s="382">
        <v>-42.725999999998749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132.66669919052555</v>
      </c>
      <c r="X81" s="383">
        <v>70.5</v>
      </c>
      <c r="Y81" s="383">
        <v>0.13266669919052554</v>
      </c>
      <c r="Z81" s="182">
        <v>3.1561770138120455E-2</v>
      </c>
      <c r="AA81" s="384">
        <v>70.601104929052397</v>
      </c>
      <c r="AB81" s="384">
        <v>69.066000000000003</v>
      </c>
      <c r="AC81" s="383">
        <v>-1.5351049290523946</v>
      </c>
      <c r="AD81" s="182">
        <v>9.3000000000003524E-2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6752.1265999999996</v>
      </c>
      <c r="N82" s="157">
        <v>271.1265999999996</v>
      </c>
      <c r="O82" s="153">
        <v>15</v>
      </c>
      <c r="P82" s="157">
        <v>-3.2818000000006577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42.244</v>
      </c>
      <c r="AC82" s="383">
        <v>0.65949240627696071</v>
      </c>
      <c r="AD82" s="182">
        <v>-1.2460000000000022</v>
      </c>
      <c r="AE82" s="185">
        <v>251.49</v>
      </c>
      <c r="AF82" s="383">
        <v>258.14699999999999</v>
      </c>
      <c r="AG82" s="383">
        <v>6.6569999999999823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-190.87900000000002</v>
      </c>
      <c r="F83" s="150">
        <v>0</v>
      </c>
      <c r="G83" s="150">
        <v>223</v>
      </c>
      <c r="H83" s="150">
        <v>0</v>
      </c>
      <c r="I83" s="150">
        <v>141.61406249999999</v>
      </c>
      <c r="J83" s="150">
        <v>-140</v>
      </c>
      <c r="K83" s="150">
        <v>2590</v>
      </c>
      <c r="L83" s="285">
        <v>65620.506937500002</v>
      </c>
      <c r="M83" s="285">
        <v>65778.954800000007</v>
      </c>
      <c r="N83" s="150">
        <v>158.44786250000288</v>
      </c>
      <c r="O83" s="285" t="s">
        <v>40</v>
      </c>
      <c r="P83" s="150">
        <v>-176.31209999999555</v>
      </c>
      <c r="Q83" s="187"/>
      <c r="R83" s="2905" t="s">
        <v>40</v>
      </c>
      <c r="S83" s="2906"/>
      <c r="T83" s="2906"/>
      <c r="U83" s="2907"/>
      <c r="V83" s="179"/>
      <c r="W83" s="180">
        <v>-1952.7752644741231</v>
      </c>
      <c r="X83" s="180">
        <v>391.59999999999997</v>
      </c>
      <c r="Y83" s="180">
        <v>-1.9527752644741232</v>
      </c>
      <c r="Z83" s="180">
        <v>16.980940693724282</v>
      </c>
      <c r="AA83" s="180">
        <v>372.66628404180159</v>
      </c>
      <c r="AB83" s="180">
        <v>373.97</v>
      </c>
      <c r="AC83" s="180">
        <v>1.3037159581983957</v>
      </c>
      <c r="AD83" s="180">
        <v>-10.830000000000041</v>
      </c>
      <c r="AE83" s="180">
        <v>383.49</v>
      </c>
      <c r="AF83" s="180">
        <v>381.553</v>
      </c>
      <c r="AG83" s="180">
        <v>-1.9370000000000118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0</v>
      </c>
      <c r="J84" s="382">
        <v>-42</v>
      </c>
      <c r="K84" s="382">
        <v>290</v>
      </c>
      <c r="L84" s="381">
        <v>3318</v>
      </c>
      <c r="M84" s="381">
        <v>3460.2239999999997</v>
      </c>
      <c r="N84" s="382">
        <v>142.22399999999971</v>
      </c>
      <c r="O84" s="381">
        <v>1</v>
      </c>
      <c r="P84" s="382">
        <v>-19.904000000000451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13.976000000000001</v>
      </c>
      <c r="AC84" s="383">
        <v>-0.23099604771230098</v>
      </c>
      <c r="AD84" s="182">
        <v>0.24099999999999788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2.9553629999999997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0.98090277777778001</v>
      </c>
      <c r="J85" s="382">
        <v>-33</v>
      </c>
      <c r="K85" s="382">
        <v>373</v>
      </c>
      <c r="L85" s="381">
        <v>4529.0190972222226</v>
      </c>
      <c r="M85" s="381">
        <v>4511.5911999999998</v>
      </c>
      <c r="N85" s="382">
        <v>-17.427897222222782</v>
      </c>
      <c r="O85" s="381">
        <v>2</v>
      </c>
      <c r="P85" s="382">
        <v>-54.110400000000482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8.4877428148830703E-3</v>
      </c>
      <c r="AA85" s="384">
        <v>2.3915122571851168</v>
      </c>
      <c r="AB85" s="384">
        <v>2.5169999999999999</v>
      </c>
      <c r="AC85" s="383">
        <v>0.12548774281488306</v>
      </c>
      <c r="AD85" s="182">
        <v>1.2120000000000002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1.995055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90</v>
      </c>
      <c r="H86" s="382">
        <v>0</v>
      </c>
      <c r="I86" s="382">
        <v>192.99776620370369</v>
      </c>
      <c r="J86" s="382">
        <v>46</v>
      </c>
      <c r="K86" s="382">
        <v>0</v>
      </c>
      <c r="L86" s="381">
        <v>6566.4582337962966</v>
      </c>
      <c r="M86" s="381">
        <v>6634.1799999999985</v>
      </c>
      <c r="N86" s="382">
        <v>67.721766203701918</v>
      </c>
      <c r="O86" s="381">
        <v>3</v>
      </c>
      <c r="P86" s="382">
        <v>18.711999999998625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0.45313350129390972</v>
      </c>
      <c r="AA86" s="384">
        <v>22.632837510573108</v>
      </c>
      <c r="AB86" s="384">
        <v>20.132000000000001</v>
      </c>
      <c r="AC86" s="383">
        <v>-2.5008375105731062</v>
      </c>
      <c r="AD86" s="182">
        <v>0.17099999999999937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4.950418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0</v>
      </c>
      <c r="J87" s="382">
        <v>8</v>
      </c>
      <c r="K87" s="382">
        <v>437</v>
      </c>
      <c r="L87" s="381">
        <v>5666.317</v>
      </c>
      <c r="M87" s="381">
        <v>5668.7185999999992</v>
      </c>
      <c r="N87" s="382">
        <v>2.4015999999992346</v>
      </c>
      <c r="O87" s="381" t="s">
        <v>44</v>
      </c>
      <c r="P87" s="382">
        <v>98.785899999998946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38.61</v>
      </c>
      <c r="AC87" s="383">
        <v>-2.4110866845230845</v>
      </c>
      <c r="AD87" s="182">
        <v>-0.15999999999999659</v>
      </c>
      <c r="AE87" s="384">
        <v>77</v>
      </c>
      <c r="AF87" s="383">
        <v>76.531000000000006</v>
      </c>
      <c r="AG87" s="383">
        <v>-0.46899999999999409</v>
      </c>
      <c r="AH87" s="2915" t="s">
        <v>36</v>
      </c>
      <c r="AI87" s="2939" t="s">
        <v>36</v>
      </c>
      <c r="AJ87" s="366" t="s">
        <v>36</v>
      </c>
      <c r="AK87" s="361">
        <v>0.70841799999999999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7.9356365740740697</v>
      </c>
      <c r="J88" s="382">
        <v>-80</v>
      </c>
      <c r="K88" s="382">
        <v>0</v>
      </c>
      <c r="L88" s="381">
        <v>5587.7103634259256</v>
      </c>
      <c r="M88" s="381">
        <v>5524</v>
      </c>
      <c r="N88" s="382">
        <v>-63.710363425925607</v>
      </c>
      <c r="O88" s="381" t="s">
        <v>46</v>
      </c>
      <c r="P88" s="382">
        <v>-67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0.10643615655970663</v>
      </c>
      <c r="AA88" s="384">
        <v>80.892893534213002</v>
      </c>
      <c r="AB88" s="384">
        <v>67.266999999999996</v>
      </c>
      <c r="AC88" s="383">
        <v>-13.625893534213006</v>
      </c>
      <c r="AD88" s="383">
        <v>2.0090000000000003</v>
      </c>
      <c r="AE88" s="384">
        <v>74.405000000000001</v>
      </c>
      <c r="AF88" s="383">
        <v>68.177999999999997</v>
      </c>
      <c r="AG88" s="383">
        <v>-6.2270000000000039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5.3263888888888902</v>
      </c>
      <c r="J89" s="382">
        <v>-44</v>
      </c>
      <c r="K89" s="382">
        <v>138</v>
      </c>
      <c r="L89" s="381">
        <v>8470.6396111111117</v>
      </c>
      <c r="M89" s="381">
        <v>8604.6568000000007</v>
      </c>
      <c r="N89" s="382">
        <v>134.017188888889</v>
      </c>
      <c r="O89" s="381">
        <v>4</v>
      </c>
      <c r="P89" s="382">
        <v>-106.42439999999806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1.1771675791132674E-2</v>
      </c>
      <c r="AA89" s="384">
        <v>22.034682131599688</v>
      </c>
      <c r="AB89" s="384">
        <v>22.448</v>
      </c>
      <c r="AC89" s="383">
        <v>0.4133178684003127</v>
      </c>
      <c r="AD89" s="383">
        <v>-0.20300000000000296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97.566000000000003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41.216388888888893</v>
      </c>
      <c r="J90" s="382">
        <v>-44</v>
      </c>
      <c r="K90" s="382">
        <v>0</v>
      </c>
      <c r="L90" s="381">
        <v>9514.7836111111119</v>
      </c>
      <c r="M90" s="381">
        <v>9624.6183999999994</v>
      </c>
      <c r="N90" s="382">
        <v>109.83478888888749</v>
      </c>
      <c r="O90" s="381">
        <v>6</v>
      </c>
      <c r="P90" s="382">
        <v>231.23899999999776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1.4603557631591118E-2</v>
      </c>
      <c r="AA90" s="384">
        <v>9.9853964423684083</v>
      </c>
      <c r="AB90" s="384">
        <v>11.107999999999999</v>
      </c>
      <c r="AC90" s="383">
        <v>1.1226035576315905</v>
      </c>
      <c r="AD90" s="182">
        <v>-2.7999999999998693E-2</v>
      </c>
      <c r="AE90" s="384">
        <v>30</v>
      </c>
      <c r="AF90" s="383">
        <v>32.441000000000003</v>
      </c>
      <c r="AG90" s="383">
        <v>2.4410000000000025</v>
      </c>
      <c r="AH90" s="2895" t="s">
        <v>337</v>
      </c>
      <c r="AI90" s="2912" t="s">
        <v>337</v>
      </c>
      <c r="AJ90" s="405" t="s">
        <v>337</v>
      </c>
      <c r="AK90" s="379">
        <v>68.49047130000001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2376.3999999999996</v>
      </c>
      <c r="N91" s="155">
        <v>105.39999999999964</v>
      </c>
      <c r="O91" s="381" t="s">
        <v>50</v>
      </c>
      <c r="P91" s="155">
        <v>2.5999999999999091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10.27</v>
      </c>
      <c r="AC91" s="383">
        <v>2.7699999999999996</v>
      </c>
      <c r="AD91" s="383">
        <v>-0.19599999999999973</v>
      </c>
      <c r="AE91" s="384">
        <v>8.31</v>
      </c>
      <c r="AF91" s="383">
        <v>12.109</v>
      </c>
      <c r="AG91" s="383">
        <v>3.7989999999999995</v>
      </c>
      <c r="AH91" s="2895" t="s">
        <v>338</v>
      </c>
      <c r="AI91" s="2912" t="s">
        <v>338</v>
      </c>
      <c r="AJ91" s="405" t="s">
        <v>338</v>
      </c>
      <c r="AK91" s="379">
        <v>44.902105999999996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6694.3150000000005</v>
      </c>
      <c r="N92" s="382">
        <v>74.315000000000509</v>
      </c>
      <c r="O92" s="381" t="s">
        <v>52</v>
      </c>
      <c r="P92" s="382">
        <v>-10.178999999998268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43.01</v>
      </c>
      <c r="AC92" s="383">
        <v>1.009999999999998</v>
      </c>
      <c r="AD92" s="182">
        <v>4.8999999999999488E-2</v>
      </c>
      <c r="AE92" s="384">
        <v>42</v>
      </c>
      <c r="AF92" s="383">
        <v>43.941000000000003</v>
      </c>
      <c r="AG92" s="383">
        <v>1.9410000000000025</v>
      </c>
      <c r="AH92" s="2895" t="s">
        <v>357</v>
      </c>
      <c r="AI92" s="2912" t="s">
        <v>357</v>
      </c>
      <c r="AJ92" s="406" t="s">
        <v>357</v>
      </c>
      <c r="AK92" s="379">
        <v>113.3925773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270</v>
      </c>
      <c r="H93" s="150">
        <v>0</v>
      </c>
      <c r="I93" s="150">
        <v>248.45708333333332</v>
      </c>
      <c r="J93" s="150">
        <v>-139</v>
      </c>
      <c r="K93" s="150">
        <v>1909</v>
      </c>
      <c r="L93" s="285">
        <v>52543.927916666667</v>
      </c>
      <c r="M93" s="285">
        <v>53098.703999999998</v>
      </c>
      <c r="N93" s="150">
        <v>554.7760833333291</v>
      </c>
      <c r="O93" s="285" t="s">
        <v>47</v>
      </c>
      <c r="P93" s="150">
        <v>93.719099999994796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0.59443263409122327</v>
      </c>
      <c r="AA93" s="180">
        <v>242.6654046081747</v>
      </c>
      <c r="AB93" s="180">
        <v>229.33800000000002</v>
      </c>
      <c r="AC93" s="180">
        <v>-13.327404608174714</v>
      </c>
      <c r="AD93" s="180">
        <v>3.0949999999999989</v>
      </c>
      <c r="AE93" s="180">
        <v>231.715</v>
      </c>
      <c r="AF93" s="180">
        <v>233.20000000000002</v>
      </c>
      <c r="AG93" s="180">
        <v>1.4850000000000136</v>
      </c>
      <c r="AH93" s="2893" t="s">
        <v>36</v>
      </c>
      <c r="AI93" s="2940" t="s">
        <v>36</v>
      </c>
      <c r="AJ93" s="407" t="s">
        <v>36</v>
      </c>
      <c r="AK93" s="379">
        <v>15.826577299999997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270</v>
      </c>
      <c r="H94" s="280">
        <v>0</v>
      </c>
      <c r="I94" s="280">
        <v>193.97866898148146</v>
      </c>
      <c r="J94" s="280">
        <v>-21</v>
      </c>
      <c r="K94" s="280">
        <v>1100</v>
      </c>
      <c r="L94" s="279">
        <v>20079.794331018518</v>
      </c>
      <c r="M94" s="279">
        <v>20274.713799999998</v>
      </c>
      <c r="N94" s="280">
        <v>194.91946898147808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-108.494</v>
      </c>
      <c r="F95" s="280">
        <v>0</v>
      </c>
      <c r="G95" s="280">
        <v>493</v>
      </c>
      <c r="H95" s="280">
        <v>0</v>
      </c>
      <c r="I95" s="280">
        <v>390.07114583333328</v>
      </c>
      <c r="J95" s="280">
        <v>-279</v>
      </c>
      <c r="K95" s="280">
        <v>4499</v>
      </c>
      <c r="L95" s="279">
        <v>118164.43485416667</v>
      </c>
      <c r="M95" s="279">
        <v>118877.6588</v>
      </c>
      <c r="N95" s="280">
        <v>713.22394583333198</v>
      </c>
      <c r="O95" s="279"/>
      <c r="P95" s="280">
        <v>-82.592999999993481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77.39100000000002</v>
      </c>
      <c r="F97" s="280">
        <v>0</v>
      </c>
      <c r="G97" s="280">
        <v>0</v>
      </c>
      <c r="H97" s="280">
        <v>0</v>
      </c>
      <c r="I97" s="280">
        <v>167.7245601851852</v>
      </c>
      <c r="J97" s="280">
        <v>-201</v>
      </c>
      <c r="K97" s="280">
        <v>3443</v>
      </c>
      <c r="L97" s="279">
        <v>10451.666439814813</v>
      </c>
      <c r="M97" s="279">
        <v>10533.102000000001</v>
      </c>
      <c r="N97" s="280">
        <v>81.435560185187569</v>
      </c>
      <c r="O97" s="279"/>
      <c r="P97" s="280">
        <v>-44.162999999998647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77.39100000000002</v>
      </c>
      <c r="F98" s="155">
        <v>0</v>
      </c>
      <c r="G98" s="155">
        <v>0</v>
      </c>
      <c r="H98" s="155">
        <v>0</v>
      </c>
      <c r="I98" s="155">
        <v>167.7245601851852</v>
      </c>
      <c r="J98" s="155">
        <v>-201</v>
      </c>
      <c r="K98" s="155">
        <v>3443</v>
      </c>
      <c r="L98" s="156">
        <v>10451.666439814813</v>
      </c>
      <c r="M98" s="156">
        <v>10533.102000000001</v>
      </c>
      <c r="N98" s="155">
        <v>81.435560185187569</v>
      </c>
      <c r="O98" s="156">
        <v>2</v>
      </c>
      <c r="P98" s="155">
        <v>-44.162999999998647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4642.402315164929</v>
      </c>
      <c r="X98" s="383">
        <v>683</v>
      </c>
      <c r="Y98" s="383">
        <v>4.6424023151649285</v>
      </c>
      <c r="Z98" s="182">
        <v>18.379789449306109</v>
      </c>
      <c r="AA98" s="384">
        <v>669.26261286585873</v>
      </c>
      <c r="AB98" s="384">
        <v>674.0440000000001</v>
      </c>
      <c r="AC98" s="383">
        <v>4.7813871341413687</v>
      </c>
      <c r="AD98" s="182">
        <v>5.0109999999998536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41</v>
      </c>
      <c r="I99" s="382">
        <v>69.190185185185186</v>
      </c>
      <c r="J99" s="382">
        <v>-197</v>
      </c>
      <c r="K99" s="382">
        <v>1550</v>
      </c>
      <c r="L99" s="381">
        <v>9111.7018148148145</v>
      </c>
      <c r="M99" s="381">
        <v>9167.0139999999992</v>
      </c>
      <c r="N99" s="382">
        <v>55.312185185184717</v>
      </c>
      <c r="O99" s="381">
        <v>3</v>
      </c>
      <c r="P99" s="382">
        <v>347.01399999999921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6.9518486009524656</v>
      </c>
      <c r="AA99" s="384">
        <v>184.19079061824382</v>
      </c>
      <c r="AB99" s="384">
        <v>186.10900000000001</v>
      </c>
      <c r="AC99" s="383">
        <v>1.9182093817561849</v>
      </c>
      <c r="AD99" s="182">
        <v>0.99199999999999022</v>
      </c>
      <c r="AE99" s="384">
        <v>906</v>
      </c>
      <c r="AF99" s="383">
        <v>860.28099999999995</v>
      </c>
      <c r="AG99" s="383">
        <v>-45.719000000000051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64.739699074074068</v>
      </c>
      <c r="J100" s="155">
        <v>-91</v>
      </c>
      <c r="K100" s="155">
        <v>550</v>
      </c>
      <c r="L100" s="156">
        <v>11214.826300925926</v>
      </c>
      <c r="M100" s="156">
        <v>11127.328500000001</v>
      </c>
      <c r="N100" s="155">
        <v>-87.497800925924821</v>
      </c>
      <c r="O100" s="156">
        <v>1</v>
      </c>
      <c r="P100" s="155">
        <v>80.582500000002256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5.5322989932076299</v>
      </c>
      <c r="AA100" s="384">
        <v>308.53634497387509</v>
      </c>
      <c r="AB100" s="384">
        <v>233.57</v>
      </c>
      <c r="AC100" s="383">
        <v>-74.966344973875096</v>
      </c>
      <c r="AD100" s="182">
        <v>24.817999999999984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-115.57542269999999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661.87079861111113</v>
      </c>
      <c r="J101" s="382">
        <v>-170</v>
      </c>
      <c r="K101" s="382">
        <v>500</v>
      </c>
      <c r="L101" s="381">
        <v>12174.970201388889</v>
      </c>
      <c r="M101" s="381">
        <v>12107.706599999998</v>
      </c>
      <c r="N101" s="382">
        <v>-67.263601388891402</v>
      </c>
      <c r="O101" s="381">
        <v>2</v>
      </c>
      <c r="P101" s="382">
        <v>138.0818999999974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58.382193781306</v>
      </c>
      <c r="AA101" s="384">
        <v>663.89970343653374</v>
      </c>
      <c r="AB101" s="384">
        <v>780.13499999999999</v>
      </c>
      <c r="AC101" s="383">
        <v>116.23529656346625</v>
      </c>
      <c r="AD101" s="182">
        <v>-1.5509999999999309</v>
      </c>
      <c r="AE101" s="384">
        <v>906</v>
      </c>
      <c r="AF101" s="335">
        <v>1002.319</v>
      </c>
      <c r="AG101" s="335">
        <v>96.31899999999996</v>
      </c>
      <c r="AH101" s="2895" t="s">
        <v>358</v>
      </c>
      <c r="AI101" s="2912" t="s">
        <v>358</v>
      </c>
      <c r="AJ101" s="406" t="s">
        <v>358</v>
      </c>
      <c r="AK101" s="379">
        <v>113.3925773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-938.31</v>
      </c>
      <c r="F102" s="150">
        <v>0</v>
      </c>
      <c r="G102" s="150">
        <v>80</v>
      </c>
      <c r="H102" s="150">
        <v>41</v>
      </c>
      <c r="I102" s="150">
        <v>963.52524305555562</v>
      </c>
      <c r="J102" s="150">
        <v>-659</v>
      </c>
      <c r="K102" s="150">
        <v>6043</v>
      </c>
      <c r="L102" s="285">
        <v>42953.164756944439</v>
      </c>
      <c r="M102" s="285">
        <v>42935.151100000003</v>
      </c>
      <c r="N102" s="150">
        <v>-18.013656944443937</v>
      </c>
      <c r="O102" s="285" t="s">
        <v>54</v>
      </c>
      <c r="P102" s="150">
        <v>521.51540000000386</v>
      </c>
      <c r="Q102" s="187"/>
      <c r="R102" s="2905" t="s">
        <v>54</v>
      </c>
      <c r="S102" s="2906"/>
      <c r="T102" s="2906"/>
      <c r="U102" s="2907"/>
      <c r="V102" s="179"/>
      <c r="W102" s="180">
        <v>-14864.41728071632</v>
      </c>
      <c r="X102" s="180">
        <v>1930</v>
      </c>
      <c r="Y102" s="180">
        <v>-14.864417280716319</v>
      </c>
      <c r="Z102" s="180">
        <v>89.246130824772209</v>
      </c>
      <c r="AA102" s="180">
        <v>1825.8894518945112</v>
      </c>
      <c r="AB102" s="180">
        <v>1873.8580000000002</v>
      </c>
      <c r="AC102" s="180">
        <v>47.968548105488708</v>
      </c>
      <c r="AD102" s="180">
        <v>29.269999999999754</v>
      </c>
      <c r="AE102" s="180">
        <v>1812</v>
      </c>
      <c r="AF102" s="342">
        <v>1862.6</v>
      </c>
      <c r="AG102" s="342">
        <v>50.599999999999909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-1046.8039999999999</v>
      </c>
      <c r="F103" s="163">
        <v>0</v>
      </c>
      <c r="G103" s="163">
        <v>573</v>
      </c>
      <c r="H103" s="163">
        <v>41</v>
      </c>
      <c r="I103" s="163">
        <v>1353.5963888888889</v>
      </c>
      <c r="J103" s="163">
        <v>-938</v>
      </c>
      <c r="K103" s="163">
        <v>10542</v>
      </c>
      <c r="L103" s="163">
        <v>161117.5996111111</v>
      </c>
      <c r="M103" s="163">
        <v>161812.80989999999</v>
      </c>
      <c r="N103" s="167">
        <v>695.21028888888804</v>
      </c>
      <c r="O103" s="318" t="s">
        <v>283</v>
      </c>
      <c r="P103" s="167">
        <v>438.92240000000311</v>
      </c>
      <c r="Q103" s="187"/>
      <c r="R103" s="2890" t="s">
        <v>283</v>
      </c>
      <c r="S103" s="2891"/>
      <c r="T103" s="2891"/>
      <c r="U103" s="2892"/>
      <c r="V103" s="181"/>
      <c r="W103" s="181">
        <v>-15557.355302924512</v>
      </c>
      <c r="X103" s="181">
        <v>2563.6</v>
      </c>
      <c r="Y103" s="181">
        <v>-15.557355302924512</v>
      </c>
      <c r="Z103" s="181">
        <v>106.82150415258772</v>
      </c>
      <c r="AA103" s="181">
        <v>2441.2211405444878</v>
      </c>
      <c r="AB103" s="181">
        <v>2477.1660000000002</v>
      </c>
      <c r="AC103" s="181">
        <v>35.944859455512386</v>
      </c>
      <c r="AD103" s="181">
        <v>21.534999999999854</v>
      </c>
      <c r="AE103" s="181">
        <v>2427.2049999999999</v>
      </c>
      <c r="AF103" s="2697">
        <v>2477.3530000000001</v>
      </c>
      <c r="AG103" s="2697">
        <v>50.148000000000138</v>
      </c>
      <c r="AH103" s="2895" t="s">
        <v>341</v>
      </c>
      <c r="AI103" s="2912" t="s">
        <v>341</v>
      </c>
      <c r="AJ103" s="405" t="s">
        <v>341</v>
      </c>
      <c r="AK103" s="385">
        <v>-23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10082.031999999999</v>
      </c>
      <c r="M104" s="292">
        <v>9673.8799999999992</v>
      </c>
      <c r="N104" s="293">
        <v>-408.15200000000004</v>
      </c>
      <c r="O104" s="292">
        <v>1</v>
      </c>
      <c r="P104" s="293">
        <v>-518.31999999999971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0.84792416100426882</v>
      </c>
      <c r="AA104" s="267">
        <v>29.191563686997814</v>
      </c>
      <c r="AB104" s="267">
        <v>25.843</v>
      </c>
      <c r="AC104" s="383">
        <v>-3.3485636869978137</v>
      </c>
      <c r="AD104" s="182">
        <v>0.71900000000000119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-1539.8704227000001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11831.68</v>
      </c>
      <c r="N105" s="382">
        <v>-702.01399999999921</v>
      </c>
      <c r="O105" s="370">
        <v>3</v>
      </c>
      <c r="P105" s="382">
        <v>-725.95999999999913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2.4612664454861819</v>
      </c>
      <c r="AA105" s="384">
        <v>42.869073407976693</v>
      </c>
      <c r="AB105" s="384">
        <v>40.652999999999999</v>
      </c>
      <c r="AC105" s="383">
        <v>-2.2160734079766939</v>
      </c>
      <c r="AD105" s="182">
        <v>3.1010000000000062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6430</v>
      </c>
      <c r="N106" s="382">
        <v>89.970000000000255</v>
      </c>
      <c r="O106" s="370">
        <v>4</v>
      </c>
      <c r="P106" s="382">
        <v>22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10.271000000000001</v>
      </c>
      <c r="AC106" s="383">
        <v>-0.2289999999999992</v>
      </c>
      <c r="AD106" s="182">
        <v>-0.18400000000000105</v>
      </c>
      <c r="AE106" s="384">
        <v>85</v>
      </c>
      <c r="AF106" s="383">
        <v>75.956999999999994</v>
      </c>
      <c r="AG106" s="383">
        <v>-9.0430000000000064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413.69000000000005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16453.690000000002</v>
      </c>
      <c r="M107" s="370">
        <v>16436.04</v>
      </c>
      <c r="N107" s="382">
        <v>-17.650000000001455</v>
      </c>
      <c r="O107" s="370" t="s">
        <v>95</v>
      </c>
      <c r="P107" s="382">
        <v>47.396999999997206</v>
      </c>
      <c r="Q107" s="187"/>
      <c r="R107" s="2899" t="s">
        <v>74</v>
      </c>
      <c r="S107" s="2900"/>
      <c r="T107" s="2900"/>
      <c r="U107" s="2900"/>
      <c r="V107" s="374"/>
      <c r="W107" s="383">
        <v>-8549.8894753484619</v>
      </c>
      <c r="X107" s="383">
        <v>398</v>
      </c>
      <c r="Y107" s="383">
        <v>-8.5498894753484613</v>
      </c>
      <c r="Z107" s="182">
        <v>0.97738854166666667</v>
      </c>
      <c r="AA107" s="384">
        <v>388.47272198298492</v>
      </c>
      <c r="AB107" s="384">
        <v>382.03199999999998</v>
      </c>
      <c r="AC107" s="383">
        <v>-6.4407219829849396</v>
      </c>
      <c r="AD107" s="182">
        <v>-8.1309999999999718</v>
      </c>
      <c r="AE107" s="384">
        <v>389</v>
      </c>
      <c r="AF107" s="383">
        <v>372.92399999999998</v>
      </c>
      <c r="AG107" s="383">
        <v>-16.076000000000022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18928.391</v>
      </c>
      <c r="N108" s="382">
        <v>433.50700000000143</v>
      </c>
      <c r="O108" s="370" t="s">
        <v>96</v>
      </c>
      <c r="P108" s="382">
        <v>124.46799999999712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73.313000000000002</v>
      </c>
      <c r="AC108" s="383">
        <v>-0.27880041489589757</v>
      </c>
      <c r="AD108" s="182">
        <v>0.6460000000000008</v>
      </c>
      <c r="AE108" s="384">
        <v>19</v>
      </c>
      <c r="AF108" s="383">
        <v>26.687999999999999</v>
      </c>
      <c r="AG108" s="383">
        <v>7.6879999999999988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3094.5689999999995</v>
      </c>
      <c r="N109" s="382">
        <v>1.599999999962165E-2</v>
      </c>
      <c r="O109" s="370" t="s">
        <v>76</v>
      </c>
      <c r="P109" s="382">
        <v>1.2000000000170985E-2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44.359000000000002</v>
      </c>
      <c r="AG109" s="386">
        <v>4.3590000000000018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6306</v>
      </c>
      <c r="N110" s="382">
        <v>0</v>
      </c>
      <c r="O110" s="370"/>
      <c r="P110" s="382">
        <v>14</v>
      </c>
      <c r="Q110" s="187"/>
      <c r="R110" s="2698"/>
      <c r="S110" s="2699"/>
      <c r="T110" s="2699"/>
      <c r="U110" s="269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98"/>
      <c r="S111" s="2699"/>
      <c r="T111" s="2699"/>
      <c r="U111" s="269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-256.38400000000001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11678.616</v>
      </c>
      <c r="M113" s="370">
        <v>11674.619999999999</v>
      </c>
      <c r="N113" s="382">
        <v>-3.9960000000010041</v>
      </c>
      <c r="O113" s="370" t="s">
        <v>99</v>
      </c>
      <c r="P113" s="382">
        <v>-53.299999999999272</v>
      </c>
      <c r="Q113" s="187"/>
      <c r="R113" s="2899" t="s">
        <v>79</v>
      </c>
      <c r="S113" s="2900"/>
      <c r="T113" s="2900"/>
      <c r="U113" s="2900"/>
      <c r="V113" s="374"/>
      <c r="W113" s="383">
        <v>-193.00148710368563</v>
      </c>
      <c r="X113" s="383">
        <v>26</v>
      </c>
      <c r="Y113" s="383">
        <v>-0.19300148710368564</v>
      </c>
      <c r="Z113" s="182">
        <v>2.8717735105762278E-3</v>
      </c>
      <c r="AA113" s="384">
        <v>25.804126739385737</v>
      </c>
      <c r="AB113" s="384">
        <v>27.211000000000002</v>
      </c>
      <c r="AC113" s="383">
        <v>1.4068732606142653</v>
      </c>
      <c r="AD113" s="182">
        <v>0.57399999999999807</v>
      </c>
      <c r="AE113" s="384">
        <v>25</v>
      </c>
      <c r="AF113" s="383">
        <v>26.718</v>
      </c>
      <c r="AG113" s="386">
        <v>1.718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120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59595.652999999998</v>
      </c>
      <c r="M114" s="154">
        <v>59690.03</v>
      </c>
      <c r="N114" s="159">
        <v>94.377000000000407</v>
      </c>
      <c r="O114" s="154" t="s">
        <v>100</v>
      </c>
      <c r="P114" s="159">
        <v>-122.56000000001222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0.34128001035994698</v>
      </c>
      <c r="AA114" s="185">
        <v>131.3729040795001</v>
      </c>
      <c r="AB114" s="185">
        <v>136.78800000000001</v>
      </c>
      <c r="AC114" s="383">
        <v>5.4150959204999083</v>
      </c>
      <c r="AD114" s="182">
        <v>-19.587000000000018</v>
      </c>
      <c r="AE114" s="185">
        <v>140</v>
      </c>
      <c r="AF114" s="383">
        <v>136.441</v>
      </c>
      <c r="AG114" s="386">
        <v>-3.5589999999999975</v>
      </c>
      <c r="AH114" s="371" t="s">
        <v>34</v>
      </c>
      <c r="AI114" s="389">
        <v>2448.864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487.15200000000004</v>
      </c>
      <c r="F115" s="150">
        <v>0</v>
      </c>
      <c r="G115" s="150">
        <v>190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138513.152</v>
      </c>
      <c r="M115" s="286">
        <v>137999.21</v>
      </c>
      <c r="N115" s="150">
        <v>-513.94200000000001</v>
      </c>
      <c r="O115" s="151" t="s">
        <v>77</v>
      </c>
      <c r="P115" s="150">
        <v>-1226.2630000000063</v>
      </c>
      <c r="Q115" s="187"/>
      <c r="R115" s="2905" t="s">
        <v>77</v>
      </c>
      <c r="S115" s="2906"/>
      <c r="T115" s="2906"/>
      <c r="U115" s="2907"/>
      <c r="V115" s="179"/>
      <c r="W115" s="180">
        <v>-8267.0787562312435</v>
      </c>
      <c r="X115" s="180">
        <v>714.7</v>
      </c>
      <c r="Y115" s="180">
        <v>-8.2670787562312427</v>
      </c>
      <c r="Z115" s="180">
        <v>4.6307309320276406</v>
      </c>
      <c r="AA115" s="180">
        <v>701.80219031174124</v>
      </c>
      <c r="AB115" s="180">
        <v>696.11099999999999</v>
      </c>
      <c r="AC115" s="180">
        <v>-5.6911903117411704</v>
      </c>
      <c r="AD115" s="180">
        <v>-22.861999999999966</v>
      </c>
      <c r="AE115" s="180">
        <v>703</v>
      </c>
      <c r="AF115" s="180">
        <v>683.08699999999999</v>
      </c>
      <c r="AG115" s="342">
        <v>-19.913000000000011</v>
      </c>
      <c r="AH115" s="371" t="s">
        <v>353</v>
      </c>
      <c r="AI115" s="389">
        <v>2358.645</v>
      </c>
      <c r="AJ115" s="351"/>
      <c r="AK115" s="390">
        <v>90.219000000000051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-21.753999999999905</v>
      </c>
      <c r="F116" s="293">
        <v>0</v>
      </c>
      <c r="G116" s="293">
        <v>30</v>
      </c>
      <c r="H116" s="293">
        <v>1198</v>
      </c>
      <c r="I116" s="293">
        <v>0</v>
      </c>
      <c r="J116" s="293">
        <v>-391</v>
      </c>
      <c r="K116" s="293">
        <v>1450</v>
      </c>
      <c r="L116" s="292">
        <v>14765.245999999999</v>
      </c>
      <c r="M116" s="292">
        <v>14707.602999999997</v>
      </c>
      <c r="N116" s="293">
        <v>-57.643000000001848</v>
      </c>
      <c r="O116" s="292">
        <v>1</v>
      </c>
      <c r="P116" s="293">
        <v>-142.1710000000021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-444.68680453296281</v>
      </c>
      <c r="X116" s="336">
        <v>270</v>
      </c>
      <c r="Y116" s="383">
        <v>-0.44468680453296283</v>
      </c>
      <c r="Z116" s="336">
        <v>0.5510811181929387</v>
      </c>
      <c r="AA116" s="267">
        <v>269.00423207727408</v>
      </c>
      <c r="AB116" s="267">
        <v>259.77100000000002</v>
      </c>
      <c r="AC116" s="336">
        <v>-9.2332320772740673</v>
      </c>
      <c r="AD116" s="336">
        <v>3.3410000000000082</v>
      </c>
      <c r="AE116" s="267"/>
      <c r="AF116" s="336"/>
      <c r="AG116" s="356"/>
      <c r="AH116" s="371" t="s">
        <v>354</v>
      </c>
      <c r="AI116" s="389">
        <v>2399.11</v>
      </c>
      <c r="AJ116" s="351"/>
      <c r="AK116" s="390">
        <v>49.753999999999905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200</v>
      </c>
      <c r="H117" s="382">
        <v>128</v>
      </c>
      <c r="I117" s="382">
        <v>0</v>
      </c>
      <c r="J117" s="382">
        <v>-49</v>
      </c>
      <c r="K117" s="382">
        <v>1195</v>
      </c>
      <c r="L117" s="370">
        <v>10317.856</v>
      </c>
      <c r="M117" s="370">
        <v>10306.133</v>
      </c>
      <c r="N117" s="382">
        <v>-11.722999999999956</v>
      </c>
      <c r="O117" s="370">
        <v>2</v>
      </c>
      <c r="P117" s="382">
        <v>73.471999999999753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10.343849103009259</v>
      </c>
      <c r="AA117" s="384">
        <v>910.55014489699079</v>
      </c>
      <c r="AB117" s="384">
        <v>905.71699999999998</v>
      </c>
      <c r="AC117" s="383">
        <v>-4.8331448969908024</v>
      </c>
      <c r="AD117" s="383">
        <v>-2.2459999999999809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150.64599999999996</v>
      </c>
      <c r="F118" s="382">
        <v>0</v>
      </c>
      <c r="G118" s="382">
        <v>0</v>
      </c>
      <c r="H118" s="382">
        <v>1367</v>
      </c>
      <c r="I118" s="382">
        <v>0</v>
      </c>
      <c r="J118" s="382">
        <v>0</v>
      </c>
      <c r="K118" s="382">
        <v>1265</v>
      </c>
      <c r="L118" s="370">
        <v>15682.646000000001</v>
      </c>
      <c r="M118" s="370">
        <v>16020.424999999999</v>
      </c>
      <c r="N118" s="382">
        <v>337.77899999999863</v>
      </c>
      <c r="O118" s="370">
        <v>3</v>
      </c>
      <c r="P118" s="382">
        <v>31.888999999999214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-6274.9597858304023</v>
      </c>
      <c r="X118" s="383">
        <v>500</v>
      </c>
      <c r="Y118" s="383">
        <v>-6.2749597858304025</v>
      </c>
      <c r="Z118" s="383">
        <v>5.7782967219654013</v>
      </c>
      <c r="AA118" s="384">
        <v>487.94674349220423</v>
      </c>
      <c r="AB118" s="384">
        <v>518.30799999999999</v>
      </c>
      <c r="AC118" s="383">
        <v>30.361256507795758</v>
      </c>
      <c r="AD118" s="383">
        <v>1.9270000000000209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-48.274999999999977</v>
      </c>
      <c r="F119" s="382">
        <v>0</v>
      </c>
      <c r="G119" s="382">
        <v>250</v>
      </c>
      <c r="H119" s="382">
        <v>0</v>
      </c>
      <c r="I119" s="382">
        <v>0</v>
      </c>
      <c r="J119" s="382">
        <v>0</v>
      </c>
      <c r="K119" s="382">
        <v>185</v>
      </c>
      <c r="L119" s="370">
        <v>7586.7250000000004</v>
      </c>
      <c r="M119" s="370">
        <v>7848.51</v>
      </c>
      <c r="N119" s="382">
        <v>261.78499999999985</v>
      </c>
      <c r="O119" s="370">
        <v>5</v>
      </c>
      <c r="P119" s="382">
        <v>192.34500000000116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11103.774404614642</v>
      </c>
      <c r="X119" s="383">
        <v>460</v>
      </c>
      <c r="Y119" s="383">
        <v>11.103774404614642</v>
      </c>
      <c r="Z119" s="383">
        <v>6.5000680151969243</v>
      </c>
      <c r="AA119" s="384">
        <v>464.60370638941771</v>
      </c>
      <c r="AB119" s="384">
        <v>439.488</v>
      </c>
      <c r="AC119" s="383">
        <v>-25.11570638941771</v>
      </c>
      <c r="AD119" s="383">
        <v>-7.0200000000000387</v>
      </c>
      <c r="AE119" s="384">
        <v>2106.547</v>
      </c>
      <c r="AF119" s="383">
        <v>2149.6999999999998</v>
      </c>
      <c r="AG119" s="386">
        <v>43.152999999999793</v>
      </c>
      <c r="AH119" s="371" t="s">
        <v>34</v>
      </c>
      <c r="AI119" s="389">
        <v>5455.1170000000002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1035.1500000000005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80</v>
      </c>
      <c r="H121" s="382">
        <v>0</v>
      </c>
      <c r="I121" s="382">
        <v>0</v>
      </c>
      <c r="J121" s="382">
        <v>-270</v>
      </c>
      <c r="K121" s="382">
        <v>1751</v>
      </c>
      <c r="L121" s="370">
        <v>5317.1180000000004</v>
      </c>
      <c r="M121" s="370">
        <v>4920.5800000000008</v>
      </c>
      <c r="N121" s="382">
        <v>-396.53799999999956</v>
      </c>
      <c r="O121" s="370" t="s">
        <v>102</v>
      </c>
      <c r="P121" s="382">
        <v>-220.40999999999894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0</v>
      </c>
      <c r="AA121" s="384">
        <v>1789.8162624092947</v>
      </c>
      <c r="AB121" s="384">
        <v>1614.364</v>
      </c>
      <c r="AC121" s="383">
        <v>-175.45226240929469</v>
      </c>
      <c r="AD121" s="383">
        <v>1.0699999999999363</v>
      </c>
      <c r="AE121" s="384">
        <v>1785</v>
      </c>
      <c r="AF121" s="383">
        <v>1611.0160000000001</v>
      </c>
      <c r="AG121" s="386">
        <v>-173.98399999999992</v>
      </c>
      <c r="AH121" s="371" t="s">
        <v>354</v>
      </c>
      <c r="AI121" s="389">
        <v>5543.1220000000003</v>
      </c>
      <c r="AJ121" s="351"/>
      <c r="AK121" s="390">
        <v>-88.005000000000109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23150.709999999995</v>
      </c>
      <c r="N123" s="159">
        <v>79.737999999993917</v>
      </c>
      <c r="O123" s="154">
        <v>2</v>
      </c>
      <c r="P123" s="159">
        <v>-787.84000000000015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1.2827649768518519</v>
      </c>
      <c r="AA123" s="185">
        <v>81.83496560770385</v>
      </c>
      <c r="AB123" s="185">
        <v>78.311999999999998</v>
      </c>
      <c r="AC123" s="335">
        <v>-3.5229656077038527</v>
      </c>
      <c r="AD123" s="335">
        <v>-2.4860000000000042</v>
      </c>
      <c r="AE123" s="185">
        <v>70</v>
      </c>
      <c r="AF123" s="335">
        <v>77.536000000000001</v>
      </c>
      <c r="AG123" s="357">
        <v>7.5360000000000014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-198.43699999999995</v>
      </c>
      <c r="F124" s="150">
        <v>0</v>
      </c>
      <c r="G124" s="150">
        <v>560</v>
      </c>
      <c r="H124" s="150">
        <v>2693</v>
      </c>
      <c r="I124" s="150">
        <v>0</v>
      </c>
      <c r="J124" s="150">
        <v>-710</v>
      </c>
      <c r="K124" s="150">
        <v>5846</v>
      </c>
      <c r="L124" s="286">
        <v>77590.562999999995</v>
      </c>
      <c r="M124" s="286">
        <v>77804.160999999993</v>
      </c>
      <c r="N124" s="150">
        <v>213.59799999999109</v>
      </c>
      <c r="O124" s="151" t="s">
        <v>81</v>
      </c>
      <c r="P124" s="150">
        <v>-852.71499999999651</v>
      </c>
      <c r="Q124" s="187"/>
      <c r="R124" s="2905" t="s">
        <v>81</v>
      </c>
      <c r="S124" s="2906"/>
      <c r="T124" s="2906"/>
      <c r="U124" s="2907"/>
      <c r="V124" s="179"/>
      <c r="W124" s="180">
        <v>-46787.885191898291</v>
      </c>
      <c r="X124" s="180">
        <v>4075</v>
      </c>
      <c r="Y124" s="180">
        <v>-46.78788519189829</v>
      </c>
      <c r="Z124" s="180">
        <v>24.456059935216373</v>
      </c>
      <c r="AA124" s="180">
        <v>4003.7560548728852</v>
      </c>
      <c r="AB124" s="180">
        <v>3815.96</v>
      </c>
      <c r="AC124" s="180">
        <v>-187.79605487288535</v>
      </c>
      <c r="AD124" s="180">
        <v>-5.4139999999997599</v>
      </c>
      <c r="AE124" s="180">
        <v>3961.547</v>
      </c>
      <c r="AF124" s="180">
        <v>3838.252</v>
      </c>
      <c r="AG124" s="342">
        <v>-123.29500000000007</v>
      </c>
      <c r="AH124" s="371" t="s">
        <v>34</v>
      </c>
      <c r="AI124" s="389">
        <v>7903.9809999999998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51058.449011221557</v>
      </c>
      <c r="X125" s="336">
        <v>920</v>
      </c>
      <c r="Y125" s="383">
        <v>51.058449011221555</v>
      </c>
      <c r="Z125" s="182">
        <v>0</v>
      </c>
      <c r="AA125" s="267">
        <v>971.05844901122157</v>
      </c>
      <c r="AB125" s="267">
        <v>956.37699999999995</v>
      </c>
      <c r="AC125" s="383">
        <v>-14.681449011221616</v>
      </c>
      <c r="AD125" s="182">
        <v>-9.7889999999997599</v>
      </c>
      <c r="AE125" s="267">
        <v>940</v>
      </c>
      <c r="AF125" s="383">
        <v>985.13700000000006</v>
      </c>
      <c r="AG125" s="383">
        <v>45.137000000000057</v>
      </c>
      <c r="AH125" s="371" t="s">
        <v>353</v>
      </c>
      <c r="AI125" s="389">
        <v>6778.6119999999992</v>
      </c>
      <c r="AJ125" s="351"/>
      <c r="AK125" s="390">
        <v>1125.3690000000006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</v>
      </c>
      <c r="N126" s="382">
        <v>0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30.869</v>
      </c>
      <c r="AC126" s="383">
        <v>-19.131</v>
      </c>
      <c r="AD126" s="182">
        <v>-1.1679999999999993</v>
      </c>
      <c r="AE126" s="384">
        <v>33</v>
      </c>
      <c r="AF126" s="383">
        <v>30.876000000000001</v>
      </c>
      <c r="AG126" s="383">
        <v>-2.1239999999999988</v>
      </c>
      <c r="AH126" s="352" t="s">
        <v>354</v>
      </c>
      <c r="AI126" s="353">
        <v>7942.232</v>
      </c>
      <c r="AJ126" s="354"/>
      <c r="AK126" s="355">
        <v>-38.251000000000204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448.87200000000001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14751.871999999999</v>
      </c>
      <c r="M129" s="154">
        <v>15112</v>
      </c>
      <c r="N129" s="159">
        <v>360.12800000000061</v>
      </c>
      <c r="O129" s="154" t="s">
        <v>105</v>
      </c>
      <c r="P129" s="159">
        <v>398.02999999999884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548.87200000000007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17915.871999999999</v>
      </c>
      <c r="M130" s="286">
        <v>18275.599999999999</v>
      </c>
      <c r="N130" s="150">
        <v>359.72800000000097</v>
      </c>
      <c r="O130" s="151" t="s">
        <v>88</v>
      </c>
      <c r="P130" s="150">
        <v>398.02999999999884</v>
      </c>
      <c r="Q130" s="152"/>
      <c r="R130" s="2905" t="s">
        <v>88</v>
      </c>
      <c r="S130" s="2906"/>
      <c r="T130" s="2906"/>
      <c r="U130" s="2907"/>
      <c r="V130" s="179"/>
      <c r="W130" s="180">
        <v>51058.449011221557</v>
      </c>
      <c r="X130" s="180">
        <v>970</v>
      </c>
      <c r="Y130" s="180">
        <v>51.058449011221555</v>
      </c>
      <c r="Z130" s="180">
        <v>0</v>
      </c>
      <c r="AA130" s="180">
        <v>1021.0584490112216</v>
      </c>
      <c r="AB130" s="180">
        <v>987.24599999999998</v>
      </c>
      <c r="AC130" s="180">
        <v>-33.812449011221617</v>
      </c>
      <c r="AD130" s="180">
        <v>-10.956999999999766</v>
      </c>
      <c r="AE130" s="180">
        <v>973</v>
      </c>
      <c r="AF130" s="180">
        <v>1016.013</v>
      </c>
      <c r="AG130" s="180">
        <v>43.013000000000034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837.58700000000022</v>
      </c>
      <c r="F131" s="163">
        <v>0</v>
      </c>
      <c r="G131" s="163">
        <v>750</v>
      </c>
      <c r="H131" s="163">
        <v>2693</v>
      </c>
      <c r="I131" s="163">
        <v>147</v>
      </c>
      <c r="J131" s="167">
        <v>-959</v>
      </c>
      <c r="K131" s="163">
        <v>8165</v>
      </c>
      <c r="L131" s="163">
        <v>234019.587</v>
      </c>
      <c r="M131" s="163">
        <v>234078.97099999999</v>
      </c>
      <c r="N131" s="167">
        <v>59.383999999992056</v>
      </c>
      <c r="O131" s="165" t="s">
        <v>284</v>
      </c>
      <c r="P131" s="167">
        <v>-1680.948000000004</v>
      </c>
      <c r="Q131" s="88"/>
      <c r="R131" s="2890" t="s">
        <v>284</v>
      </c>
      <c r="S131" s="2891"/>
      <c r="T131" s="2891"/>
      <c r="U131" s="2892"/>
      <c r="V131" s="181"/>
      <c r="W131" s="181">
        <v>-3996.5149369079736</v>
      </c>
      <c r="X131" s="181">
        <v>5759.7</v>
      </c>
      <c r="Y131" s="181">
        <v>-3.9965149369079738</v>
      </c>
      <c r="Z131" s="181">
        <v>29.086790867244012</v>
      </c>
      <c r="AA131" s="181">
        <v>5726.6166941958481</v>
      </c>
      <c r="AB131" s="181">
        <v>5499.317</v>
      </c>
      <c r="AC131" s="181">
        <v>-227.29969419584813</v>
      </c>
      <c r="AD131" s="181">
        <v>-39.232999999999265</v>
      </c>
      <c r="AE131" s="181">
        <v>5637.5470000000005</v>
      </c>
      <c r="AF131" s="181">
        <v>5537.3519999999999</v>
      </c>
      <c r="AG131" s="181">
        <v>-100.19500000000062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9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-209.21699999999964</v>
      </c>
      <c r="F133" s="163">
        <v>0</v>
      </c>
      <c r="G133" s="163">
        <v>1323</v>
      </c>
      <c r="H133" s="163">
        <v>2734</v>
      </c>
      <c r="I133" s="163">
        <v>1500.5963888888889</v>
      </c>
      <c r="J133" s="167">
        <v>-1897</v>
      </c>
      <c r="K133" s="163">
        <v>18707</v>
      </c>
      <c r="L133" s="163">
        <v>395137.1866111111</v>
      </c>
      <c r="M133" s="163">
        <v>395891.78090000001</v>
      </c>
      <c r="N133" s="167">
        <v>754.5942888888801</v>
      </c>
      <c r="O133" s="165" t="s">
        <v>94</v>
      </c>
      <c r="P133" s="167">
        <v>-1242.0256000000008</v>
      </c>
      <c r="Q133" s="88"/>
      <c r="R133" s="2890" t="s">
        <v>94</v>
      </c>
      <c r="S133" s="2891"/>
      <c r="T133" s="2891"/>
      <c r="U133" s="2892"/>
      <c r="V133" s="181"/>
      <c r="W133" s="181">
        <v>-19553.870239832486</v>
      </c>
      <c r="X133" s="181">
        <v>8323.2999999999993</v>
      </c>
      <c r="Y133" s="181">
        <v>-19.553870239832484</v>
      </c>
      <c r="Z133" s="181">
        <v>135.90829501983174</v>
      </c>
      <c r="AA133" s="181">
        <v>8167.8378347403359</v>
      </c>
      <c r="AB133" s="181">
        <v>7976.4830000000002</v>
      </c>
      <c r="AC133" s="181">
        <v>-191.35483474033575</v>
      </c>
      <c r="AD133" s="181">
        <v>-17.697999999999411</v>
      </c>
      <c r="AE133" s="181">
        <v>8064.7520000000004</v>
      </c>
      <c r="AF133" s="181">
        <v>8014.7049999999999</v>
      </c>
      <c r="AG133" s="181">
        <v>-50.04700000000048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90" priority="9" operator="lessThan">
      <formula>0</formula>
    </cfRule>
  </conditionalFormatting>
  <conditionalFormatting sqref="AJ120:AJ121">
    <cfRule type="cellIs" dxfId="89" priority="8" operator="lessThan">
      <formula>0</formula>
    </cfRule>
  </conditionalFormatting>
  <conditionalFormatting sqref="AJ125:AJ126">
    <cfRule type="cellIs" dxfId="88" priority="7" operator="lessThan">
      <formula>0</formula>
    </cfRule>
  </conditionalFormatting>
  <conditionalFormatting sqref="AK115:AK116">
    <cfRule type="cellIs" dxfId="87" priority="6" operator="lessThan">
      <formula>0</formula>
    </cfRule>
  </conditionalFormatting>
  <conditionalFormatting sqref="AK120:AK121">
    <cfRule type="cellIs" dxfId="86" priority="5" operator="lessThan">
      <formula>0</formula>
    </cfRule>
  </conditionalFormatting>
  <conditionalFormatting sqref="AK125:AK126">
    <cfRule type="cellIs" dxfId="85" priority="4" operator="lessThan">
      <formula>0</formula>
    </cfRule>
  </conditionalFormatting>
  <conditionalFormatting sqref="AK112:AK126">
    <cfRule type="cellIs" dxfId="84" priority="3" operator="lessThan">
      <formula>0</formula>
    </cfRule>
  </conditionalFormatting>
  <conditionalFormatting sqref="AK76:AK105">
    <cfRule type="cellIs" dxfId="83" priority="2" operator="lessThan">
      <formula>0</formula>
    </cfRule>
  </conditionalFormatting>
  <conditionalFormatting sqref="AK75">
    <cfRule type="cellIs" dxfId="8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D11" sqref="D1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2000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12" t="s">
        <v>1</v>
      </c>
      <c r="C3" s="215" t="s">
        <v>23</v>
      </c>
      <c r="D3" s="2726" t="s">
        <v>2</v>
      </c>
      <c r="E3" s="2714" t="s">
        <v>3</v>
      </c>
      <c r="F3" s="2714" t="s">
        <v>4</v>
      </c>
      <c r="G3" s="2712" t="s">
        <v>5</v>
      </c>
      <c r="H3" s="272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13"/>
      <c r="D4" s="451" t="s">
        <v>12</v>
      </c>
      <c r="E4" s="2715" t="s">
        <v>13</v>
      </c>
      <c r="F4" s="2715" t="s">
        <v>14</v>
      </c>
      <c r="G4" s="271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1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2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1.5483870967742401</v>
      </c>
      <c r="I8" s="1486">
        <v>0</v>
      </c>
      <c r="J8" s="1486">
        <v>0</v>
      </c>
      <c r="K8" s="1486">
        <v>0.16222222222221999</v>
      </c>
      <c r="L8" s="99">
        <v>380.74039068100353</v>
      </c>
      <c r="M8" s="99">
        <v>380.22028021527166</v>
      </c>
      <c r="N8" s="1486">
        <v>-0.52011046573187514</v>
      </c>
      <c r="O8" s="99">
        <v>380.22028021527166</v>
      </c>
      <c r="P8" s="1486">
        <v>-0.52011046573187514</v>
      </c>
      <c r="Q8" s="1486">
        <v>0</v>
      </c>
      <c r="R8" s="1486">
        <v>0</v>
      </c>
      <c r="S8" s="87"/>
      <c r="T8" s="101">
        <v>2</v>
      </c>
      <c r="U8" s="1486">
        <v>0.9582092419093442</v>
      </c>
      <c r="V8" s="1486">
        <v>0.9582092419093442</v>
      </c>
      <c r="W8" s="1486">
        <v>0</v>
      </c>
      <c r="X8" s="1486">
        <v>-2.3454999999999973</v>
      </c>
      <c r="Y8" s="1486">
        <v>0</v>
      </c>
      <c r="Z8" s="1486">
        <v>2.2999999999999998</v>
      </c>
      <c r="AA8" s="1486">
        <v>-1</v>
      </c>
      <c r="AB8" s="99">
        <v>379.85711290322575</v>
      </c>
      <c r="AC8" s="1486">
        <v>31.641240890083626</v>
      </c>
      <c r="AD8" s="1486">
        <v>2.6320000000000001</v>
      </c>
      <c r="AE8" s="1486">
        <v>0.16222222222221999</v>
      </c>
      <c r="AF8" s="1486">
        <v>2.4697777777777801</v>
      </c>
      <c r="AG8" s="1486">
        <v>0</v>
      </c>
      <c r="AH8" s="99">
        <v>380.22028021527166</v>
      </c>
      <c r="AI8" s="1486">
        <v>0.36316731204590269</v>
      </c>
      <c r="AJ8" s="102">
        <v>0.16579666771883694</v>
      </c>
      <c r="AK8" s="1486">
        <v>0.9582092419093442</v>
      </c>
    </row>
    <row r="9" spans="1:37" ht="15" customHeight="1" x14ac:dyDescent="0.2">
      <c r="A9" s="86"/>
      <c r="B9" s="2720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3.3290322580643998</v>
      </c>
      <c r="I9" s="375">
        <v>0</v>
      </c>
      <c r="J9" s="375">
        <v>0</v>
      </c>
      <c r="K9" s="375">
        <v>0</v>
      </c>
      <c r="L9" s="372">
        <v>638.12896774193553</v>
      </c>
      <c r="M9" s="372">
        <v>621.82171440965442</v>
      </c>
      <c r="N9" s="375">
        <v>-16.307253332281107</v>
      </c>
      <c r="O9" s="372">
        <v>621.82171440965442</v>
      </c>
      <c r="P9" s="375">
        <v>-16.307253332281107</v>
      </c>
      <c r="Q9" s="375">
        <v>0</v>
      </c>
      <c r="R9" s="375">
        <v>0</v>
      </c>
      <c r="S9" s="87"/>
      <c r="T9" s="740">
        <v>4</v>
      </c>
      <c r="U9" s="375">
        <v>9.6734962909032447</v>
      </c>
      <c r="V9" s="375">
        <v>9.6734962909032447</v>
      </c>
      <c r="W9" s="375">
        <v>0</v>
      </c>
      <c r="X9" s="375">
        <v>-11.073050000000004</v>
      </c>
      <c r="Y9" s="375">
        <v>0</v>
      </c>
      <c r="Z9" s="375">
        <v>-5.4</v>
      </c>
      <c r="AA9" s="1513">
        <v>0</v>
      </c>
      <c r="AB9" s="372">
        <v>621.65591774193558</v>
      </c>
      <c r="AC9" s="375">
        <v>51.804659811827968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621.82171440965442</v>
      </c>
      <c r="AI9" s="1513">
        <v>0.16579666771883694</v>
      </c>
      <c r="AJ9" s="376">
        <v>11.662521787453045</v>
      </c>
      <c r="AK9" s="375">
        <v>9.6734962909032447</v>
      </c>
    </row>
    <row r="10" spans="1:37" ht="15" customHeight="1" x14ac:dyDescent="0.2">
      <c r="A10" s="86"/>
      <c r="B10" s="2720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0.23805555555555999</v>
      </c>
      <c r="L10" s="372">
        <v>250.25294444444447</v>
      </c>
      <c r="M10" s="372">
        <v>264.91646623189752</v>
      </c>
      <c r="N10" s="375">
        <v>14.66352178745305</v>
      </c>
      <c r="O10" s="372">
        <v>264.91646623189752</v>
      </c>
      <c r="P10" s="375">
        <v>14.66352178745305</v>
      </c>
      <c r="Q10" s="375">
        <v>2070.52</v>
      </c>
      <c r="R10" s="375">
        <v>-803.56153914317656</v>
      </c>
      <c r="S10" s="449"/>
      <c r="T10" s="374">
        <v>7</v>
      </c>
      <c r="U10" s="375">
        <v>37.961879156880059</v>
      </c>
      <c r="V10" s="375">
        <v>37.961879156880059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21.104495370370373</v>
      </c>
      <c r="AD10" s="375">
        <v>1.996</v>
      </c>
      <c r="AE10" s="375">
        <v>0.23805555555555999</v>
      </c>
      <c r="AF10" s="375">
        <v>1.7579444444444401</v>
      </c>
      <c r="AG10" s="375">
        <v>0</v>
      </c>
      <c r="AH10" s="372">
        <v>264.91646623189752</v>
      </c>
      <c r="AI10" s="1513">
        <v>11.424466231897497</v>
      </c>
      <c r="AJ10" s="376">
        <v>-61.646525138207608</v>
      </c>
      <c r="AK10" s="375">
        <v>37.961879156880059</v>
      </c>
    </row>
    <row r="11" spans="1:37" ht="15" customHeight="1" x14ac:dyDescent="0.2">
      <c r="A11" s="86"/>
      <c r="B11" s="2720" t="s">
        <v>41</v>
      </c>
      <c r="C11" s="374"/>
      <c r="D11" s="374">
        <v>1459</v>
      </c>
      <c r="E11" s="375">
        <v>-0.80699999999999505</v>
      </c>
      <c r="F11" s="375">
        <v>50</v>
      </c>
      <c r="G11" s="375">
        <v>0</v>
      </c>
      <c r="H11" s="375">
        <v>16.258064516129039</v>
      </c>
      <c r="I11" s="375">
        <v>0</v>
      </c>
      <c r="J11" s="375">
        <v>0</v>
      </c>
      <c r="K11" s="375">
        <v>23.242712962962958</v>
      </c>
      <c r="L11" s="372">
        <v>1468.692222520908</v>
      </c>
      <c r="M11" s="372">
        <v>1302.9971473827004</v>
      </c>
      <c r="N11" s="375">
        <v>-165.69507513820759</v>
      </c>
      <c r="O11" s="372">
        <v>1302.9971473827004</v>
      </c>
      <c r="P11" s="375">
        <v>-165.69507513820759</v>
      </c>
      <c r="Q11" s="375">
        <v>1496.4159999999999</v>
      </c>
      <c r="R11" s="375">
        <v>-193.41885261729954</v>
      </c>
      <c r="S11" s="87"/>
      <c r="T11" s="397" t="s">
        <v>161</v>
      </c>
      <c r="U11" s="375">
        <v>-61.716590207026911</v>
      </c>
      <c r="V11" s="375">
        <v>-61.716590207026911</v>
      </c>
      <c r="W11" s="375">
        <v>0</v>
      </c>
      <c r="X11" s="375">
        <v>-41.248549999999987</v>
      </c>
      <c r="Y11" s="375">
        <v>0</v>
      </c>
      <c r="Z11" s="375">
        <v>-9.8000000000000007</v>
      </c>
      <c r="AA11" s="1513">
        <v>-3</v>
      </c>
      <c r="AB11" s="372">
        <v>1387.886385483871</v>
      </c>
      <c r="AC11" s="375">
        <v>113.720306043409</v>
      </c>
      <c r="AD11" s="375">
        <v>16.416</v>
      </c>
      <c r="AE11" s="375">
        <v>23.242712962962958</v>
      </c>
      <c r="AF11" s="375">
        <v>-6.8267129629629579</v>
      </c>
      <c r="AG11" s="375">
        <v>0</v>
      </c>
      <c r="AH11" s="372">
        <v>1302.9971473827004</v>
      </c>
      <c r="AI11" s="1513">
        <v>-84.889238101170577</v>
      </c>
      <c r="AJ11" s="398">
        <v>11.469574856150075</v>
      </c>
      <c r="AK11" s="375">
        <v>-61.716590207026911</v>
      </c>
    </row>
    <row r="12" spans="1:37" ht="15" customHeight="1" x14ac:dyDescent="0.2">
      <c r="A12" s="86"/>
      <c r="B12" s="2720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2.6812048611111101</v>
      </c>
      <c r="L12" s="372">
        <v>219.91479513888891</v>
      </c>
      <c r="M12" s="372">
        <v>226.52837090236949</v>
      </c>
      <c r="N12" s="375">
        <v>6.6135757634805827</v>
      </c>
      <c r="O12" s="372">
        <v>226.52837090236949</v>
      </c>
      <c r="P12" s="375">
        <v>6.6135757634805827</v>
      </c>
      <c r="Q12" s="375">
        <v>0</v>
      </c>
      <c r="R12" s="375">
        <v>0</v>
      </c>
      <c r="S12" s="87"/>
      <c r="T12" s="2720">
        <v>11</v>
      </c>
      <c r="U12" s="375">
        <v>-2.2180280138389321</v>
      </c>
      <c r="V12" s="375">
        <v>-2.2180280138389321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224.99599999999998</v>
      </c>
      <c r="AC12" s="375">
        <v>18.526232928240741</v>
      </c>
      <c r="AD12" s="375">
        <v>1.429</v>
      </c>
      <c r="AE12" s="375">
        <v>2.6812048611111101</v>
      </c>
      <c r="AF12" s="375">
        <v>-1.2522048611111101</v>
      </c>
      <c r="AG12" s="375">
        <v>0</v>
      </c>
      <c r="AH12" s="372">
        <v>226.52837090236949</v>
      </c>
      <c r="AI12" s="1513">
        <v>1.5323709023695073</v>
      </c>
      <c r="AJ12" s="376">
        <v>-33.654564013739389</v>
      </c>
      <c r="AK12" s="375">
        <v>-2.2180280138389321</v>
      </c>
    </row>
    <row r="13" spans="1:37" ht="15" customHeight="1" x14ac:dyDescent="0.2">
      <c r="A13" s="86"/>
      <c r="B13" s="2720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1.5483870967742401</v>
      </c>
      <c r="I13" s="375">
        <v>0</v>
      </c>
      <c r="J13" s="375">
        <v>0</v>
      </c>
      <c r="K13" s="375">
        <v>0.89942592592592996</v>
      </c>
      <c r="L13" s="372">
        <v>395.20818697729982</v>
      </c>
      <c r="M13" s="372">
        <v>405.14776183344986</v>
      </c>
      <c r="N13" s="375">
        <v>9.9395748561500454</v>
      </c>
      <c r="O13" s="372">
        <v>405.14776183344986</v>
      </c>
      <c r="P13" s="375">
        <v>9.9395748561500454</v>
      </c>
      <c r="Q13" s="375">
        <v>0</v>
      </c>
      <c r="R13" s="375">
        <v>0</v>
      </c>
      <c r="S13" s="87"/>
      <c r="T13" s="2721">
        <v>13</v>
      </c>
      <c r="U13" s="375">
        <v>8.2349249814478753</v>
      </c>
      <c r="V13" s="375">
        <v>8.2349249814478753</v>
      </c>
      <c r="W13" s="375">
        <v>0</v>
      </c>
      <c r="X13" s="375">
        <v>-2.4300000000000019</v>
      </c>
      <c r="Y13" s="375">
        <v>0</v>
      </c>
      <c r="Z13" s="375">
        <v>0.9</v>
      </c>
      <c r="AA13" s="1513">
        <v>0</v>
      </c>
      <c r="AB13" s="372">
        <v>394.57761290322571</v>
      </c>
      <c r="AC13" s="375">
        <v>32.806515581441651</v>
      </c>
      <c r="AD13" s="375">
        <v>4.4409999999999998</v>
      </c>
      <c r="AE13" s="375">
        <v>0.89942592592592996</v>
      </c>
      <c r="AF13" s="375">
        <v>3.5415740740740698</v>
      </c>
      <c r="AG13" s="375">
        <v>0</v>
      </c>
      <c r="AH13" s="372">
        <v>405.14776183344986</v>
      </c>
      <c r="AI13" s="1513">
        <v>10.57014893022415</v>
      </c>
      <c r="AJ13" s="376">
        <v>0.84897958855313505</v>
      </c>
      <c r="AK13" s="375">
        <v>8.2349249814478753</v>
      </c>
    </row>
    <row r="14" spans="1:37" ht="15" customHeight="1" thickBot="1" x14ac:dyDescent="0.25">
      <c r="A14" s="86"/>
      <c r="B14" s="271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0.77419354838712007</v>
      </c>
      <c r="I14" s="90">
        <v>0</v>
      </c>
      <c r="J14" s="90">
        <v>0</v>
      </c>
      <c r="K14" s="90">
        <v>0</v>
      </c>
      <c r="L14" s="399">
        <v>202.61880645161287</v>
      </c>
      <c r="M14" s="399">
        <v>199.04360896701041</v>
      </c>
      <c r="N14" s="90">
        <v>-3.5751974846024552</v>
      </c>
      <c r="O14" s="399">
        <v>199.04360896701041</v>
      </c>
      <c r="P14" s="90">
        <v>-3.5751974846024552</v>
      </c>
      <c r="Q14" s="90">
        <v>0</v>
      </c>
      <c r="R14" s="90">
        <v>830.71974170282977</v>
      </c>
      <c r="S14" s="87"/>
      <c r="T14" s="2718">
        <v>15</v>
      </c>
      <c r="U14" s="90">
        <v>2.7266450009470873</v>
      </c>
      <c r="V14" s="90">
        <v>2.7266450009470873</v>
      </c>
      <c r="W14" s="90">
        <v>0</v>
      </c>
      <c r="X14" s="90">
        <v>0.16970000000000196</v>
      </c>
      <c r="Y14" s="90">
        <v>0</v>
      </c>
      <c r="Z14" s="90">
        <v>0.3</v>
      </c>
      <c r="AA14" s="90">
        <v>-4</v>
      </c>
      <c r="AB14" s="399">
        <v>199.08850645161289</v>
      </c>
      <c r="AC14" s="90">
        <v>16.590708870967742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199.04360896701041</v>
      </c>
      <c r="AI14" s="90">
        <v>-4.4897484602472559E-2</v>
      </c>
      <c r="AJ14" s="191">
        <v>1.9980709306132951</v>
      </c>
      <c r="AK14" s="90">
        <v>2.7266450009470873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20.238000000000007</v>
      </c>
      <c r="F15" s="275">
        <v>50</v>
      </c>
      <c r="G15" s="275">
        <v>0</v>
      </c>
      <c r="H15" s="275">
        <v>23.458064516129038</v>
      </c>
      <c r="I15" s="275">
        <v>0</v>
      </c>
      <c r="J15" s="275">
        <v>0</v>
      </c>
      <c r="K15" s="275">
        <v>27.223621527777777</v>
      </c>
      <c r="L15" s="93">
        <v>3555.5563139560927</v>
      </c>
      <c r="M15" s="93">
        <v>3400.6753499423539</v>
      </c>
      <c r="N15" s="275">
        <v>-154.88096401373934</v>
      </c>
      <c r="O15" s="93">
        <v>3400.6753499423539</v>
      </c>
      <c r="P15" s="275">
        <v>-154.88096401373878</v>
      </c>
      <c r="Q15" s="275">
        <v>3566.9359999999997</v>
      </c>
      <c r="R15" s="275">
        <v>-166.26065005764633</v>
      </c>
      <c r="S15" s="87"/>
      <c r="T15" s="96" t="s">
        <v>40</v>
      </c>
      <c r="U15" s="275">
        <v>-4.379463548778233</v>
      </c>
      <c r="V15" s="275">
        <v>-4.379463548778233</v>
      </c>
      <c r="W15" s="275">
        <v>0</v>
      </c>
      <c r="X15" s="275">
        <v>-56.926399999999987</v>
      </c>
      <c r="Y15" s="275">
        <v>0</v>
      </c>
      <c r="Z15" s="275">
        <v>-8.0000000000000018</v>
      </c>
      <c r="AA15" s="275">
        <v>-6.3</v>
      </c>
      <c r="AB15" s="93">
        <v>3461.5535354838707</v>
      </c>
      <c r="AC15" s="275">
        <v>286.19415949634106</v>
      </c>
      <c r="AD15" s="275">
        <v>29.300999999999998</v>
      </c>
      <c r="AE15" s="275">
        <v>27.223621527777777</v>
      </c>
      <c r="AF15" s="275">
        <v>2.0773784722222217</v>
      </c>
      <c r="AG15" s="275">
        <v>0</v>
      </c>
      <c r="AH15" s="93">
        <v>3400.6753499423539</v>
      </c>
      <c r="AI15" s="275">
        <v>-60.878185541516814</v>
      </c>
      <c r="AJ15" s="98">
        <v>14.633216991099999</v>
      </c>
      <c r="AK15" s="275">
        <v>-4.3794635487779487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6.1973449074074098</v>
      </c>
      <c r="L16" s="99">
        <v>98.978655092592589</v>
      </c>
      <c r="M16" s="99">
        <v>96.789984681145711</v>
      </c>
      <c r="N16" s="276">
        <v>-2.1886704114468785</v>
      </c>
      <c r="O16" s="99">
        <v>96.789984681145711</v>
      </c>
      <c r="P16" s="276">
        <v>-2.1886704114468785</v>
      </c>
      <c r="Q16" s="276">
        <v>0</v>
      </c>
      <c r="R16" s="276">
        <v>0</v>
      </c>
      <c r="S16" s="87"/>
      <c r="T16" s="101">
        <v>1</v>
      </c>
      <c r="U16" s="276">
        <v>-7.4980032077968701</v>
      </c>
      <c r="V16" s="276">
        <v>-7.4980032077968701</v>
      </c>
      <c r="W16" s="276">
        <v>0</v>
      </c>
      <c r="X16" s="276">
        <v>-1.6376500000000029</v>
      </c>
      <c r="Y16" s="276">
        <v>0</v>
      </c>
      <c r="Z16" s="276">
        <v>-1.4</v>
      </c>
      <c r="AA16" s="276">
        <v>0</v>
      </c>
      <c r="AB16" s="99">
        <v>102.13834999999999</v>
      </c>
      <c r="AC16" s="276">
        <v>7.9950837577160483</v>
      </c>
      <c r="AD16" s="276">
        <v>1.732</v>
      </c>
      <c r="AE16" s="276">
        <v>6.1973449074074098</v>
      </c>
      <c r="AF16" s="276">
        <v>-4.4653449074074096</v>
      </c>
      <c r="AG16" s="276">
        <v>0</v>
      </c>
      <c r="AH16" s="99">
        <v>96.789984681145711</v>
      </c>
      <c r="AI16" s="276">
        <v>-5.3483653188542775</v>
      </c>
      <c r="AJ16" s="102">
        <v>-21.923105698635766</v>
      </c>
      <c r="AK16" s="276">
        <v>-7.4980032077968701</v>
      </c>
    </row>
    <row r="17" spans="1:37" ht="15" customHeight="1" x14ac:dyDescent="0.2">
      <c r="A17" s="86"/>
      <c r="B17" s="272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83.198070930613298</v>
      </c>
      <c r="N17" s="375">
        <v>1.1980709306132979</v>
      </c>
      <c r="O17" s="377">
        <v>83.198070930613298</v>
      </c>
      <c r="P17" s="375">
        <v>1.1980709306132979</v>
      </c>
      <c r="Q17" s="375">
        <v>750.077</v>
      </c>
      <c r="R17" s="375">
        <v>-33.616998605035974</v>
      </c>
      <c r="S17" s="87"/>
      <c r="T17" s="740">
        <v>2</v>
      </c>
      <c r="U17" s="375">
        <v>1.3121844383327357</v>
      </c>
      <c r="V17" s="375">
        <v>1.3121844383327357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83.198070930613298</v>
      </c>
      <c r="AI17" s="1513">
        <v>1.9980709306132951</v>
      </c>
      <c r="AJ17" s="376">
        <v>25.028123151470254</v>
      </c>
      <c r="AK17" s="375">
        <v>1.3121844383327357</v>
      </c>
    </row>
    <row r="18" spans="1:37" ht="15" customHeight="1" x14ac:dyDescent="0.2">
      <c r="A18" s="86"/>
      <c r="B18" s="2720" t="s">
        <v>43</v>
      </c>
      <c r="C18" s="374">
        <v>3</v>
      </c>
      <c r="D18" s="374">
        <v>180</v>
      </c>
      <c r="E18" s="375">
        <v>-3.6340000000000003</v>
      </c>
      <c r="F18" s="375">
        <v>57</v>
      </c>
      <c r="G18" s="375">
        <v>0</v>
      </c>
      <c r="H18" s="375">
        <v>7.1999999999999993</v>
      </c>
      <c r="I18" s="375">
        <v>0</v>
      </c>
      <c r="J18" s="375">
        <v>0</v>
      </c>
      <c r="K18" s="375">
        <v>21.408091435185181</v>
      </c>
      <c r="L18" s="372">
        <v>204.75790856481481</v>
      </c>
      <c r="M18" s="372">
        <v>184.46112555591483</v>
      </c>
      <c r="N18" s="375">
        <v>-20.296783008899979</v>
      </c>
      <c r="O18" s="372">
        <v>184.46112555591483</v>
      </c>
      <c r="P18" s="375">
        <v>-20.296783008899979</v>
      </c>
      <c r="Q18" s="375">
        <v>0</v>
      </c>
      <c r="R18" s="375">
        <v>0</v>
      </c>
      <c r="S18" s="87"/>
      <c r="T18" s="378">
        <v>3</v>
      </c>
      <c r="U18" s="375">
        <v>-7.0615573396757441</v>
      </c>
      <c r="V18" s="375">
        <v>-7.0615573396757441</v>
      </c>
      <c r="W18" s="375">
        <v>0</v>
      </c>
      <c r="X18" s="375">
        <v>-0.23000000000000043</v>
      </c>
      <c r="Y18" s="375">
        <v>17</v>
      </c>
      <c r="Z18" s="375">
        <v>5.3</v>
      </c>
      <c r="AA18" s="1513">
        <v>0</v>
      </c>
      <c r="AB18" s="372">
        <v>191.23600000000002</v>
      </c>
      <c r="AC18" s="375">
        <v>14.152325713734569</v>
      </c>
      <c r="AD18" s="375">
        <v>1.9930000000000001</v>
      </c>
      <c r="AE18" s="375">
        <v>21.408091435185181</v>
      </c>
      <c r="AF18" s="375">
        <v>-19.415091435185182</v>
      </c>
      <c r="AG18" s="375">
        <v>0</v>
      </c>
      <c r="AH18" s="372">
        <v>184.46112555591483</v>
      </c>
      <c r="AI18" s="1513">
        <v>-6.7748744440851851</v>
      </c>
      <c r="AJ18" s="376">
        <v>1.6360300097572349</v>
      </c>
      <c r="AK18" s="375">
        <v>-7.0615573396757441</v>
      </c>
    </row>
    <row r="19" spans="1:37" ht="15" customHeight="1" x14ac:dyDescent="0.2">
      <c r="A19" s="86"/>
      <c r="B19" s="2720" t="s">
        <v>43</v>
      </c>
      <c r="C19" s="374" t="s">
        <v>44</v>
      </c>
      <c r="D19" s="374">
        <v>403</v>
      </c>
      <c r="E19" s="375">
        <v>-8.1810000000000009</v>
      </c>
      <c r="F19" s="375">
        <v>30</v>
      </c>
      <c r="G19" s="375">
        <v>0</v>
      </c>
      <c r="H19" s="375">
        <v>7.1999999999999993</v>
      </c>
      <c r="I19" s="375">
        <v>0</v>
      </c>
      <c r="J19" s="375">
        <v>0</v>
      </c>
      <c r="K19" s="375">
        <v>5.1850740740740697</v>
      </c>
      <c r="L19" s="377">
        <v>412.43392592592596</v>
      </c>
      <c r="M19" s="377">
        <v>352.0108202272902</v>
      </c>
      <c r="N19" s="375">
        <v>-60.423105698635766</v>
      </c>
      <c r="O19" s="377">
        <v>352.0108202272902</v>
      </c>
      <c r="P19" s="375">
        <v>-60.423105698635766</v>
      </c>
      <c r="Q19" s="375">
        <v>0</v>
      </c>
      <c r="R19" s="375">
        <v>0</v>
      </c>
      <c r="S19" s="87"/>
      <c r="T19" s="378" t="s">
        <v>44</v>
      </c>
      <c r="U19" s="375">
        <v>-25.953843551907596</v>
      </c>
      <c r="V19" s="375">
        <v>-25.953843551907596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379.11900000000003</v>
      </c>
      <c r="AC19" s="375">
        <v>31.161160493827165</v>
      </c>
      <c r="AD19" s="375">
        <v>2.4249999999999998</v>
      </c>
      <c r="AE19" s="375">
        <v>5.1850740740740697</v>
      </c>
      <c r="AF19" s="375">
        <v>-2.7600740740740699</v>
      </c>
      <c r="AG19" s="375">
        <v>0</v>
      </c>
      <c r="AH19" s="377">
        <v>352.0108202272902</v>
      </c>
      <c r="AI19" s="1513">
        <v>-27.108179772709832</v>
      </c>
      <c r="AJ19" s="376">
        <v>3.1827299565943576</v>
      </c>
      <c r="AK19" s="375">
        <v>-25.953843551907596</v>
      </c>
    </row>
    <row r="20" spans="1:37" ht="15" customHeight="1" x14ac:dyDescent="0.2">
      <c r="A20" s="86"/>
      <c r="B20" s="2720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76.800000000000011</v>
      </c>
      <c r="I20" s="375">
        <v>0</v>
      </c>
      <c r="J20" s="375">
        <v>0</v>
      </c>
      <c r="K20" s="375">
        <v>6.9642511574074097</v>
      </c>
      <c r="L20" s="372">
        <v>1328.3917488425925</v>
      </c>
      <c r="M20" s="372">
        <v>1289.5015719940627</v>
      </c>
      <c r="N20" s="375">
        <v>-38.890176848529791</v>
      </c>
      <c r="O20" s="372">
        <v>1289.5015719940627</v>
      </c>
      <c r="P20" s="375">
        <v>-38.890176848529791</v>
      </c>
      <c r="Q20" s="375">
        <v>1371.2850000000001</v>
      </c>
      <c r="R20" s="375">
        <v>-81.783428005937367</v>
      </c>
      <c r="S20" s="449"/>
      <c r="T20" s="400" t="s">
        <v>46</v>
      </c>
      <c r="U20" s="375">
        <v>34.113652782209783</v>
      </c>
      <c r="V20" s="375">
        <v>34.113652782209783</v>
      </c>
      <c r="W20" s="375">
        <v>0</v>
      </c>
      <c r="X20" s="375">
        <v>-72.818300000000008</v>
      </c>
      <c r="Y20" s="375">
        <v>0</v>
      </c>
      <c r="Z20" s="375">
        <v>26.6</v>
      </c>
      <c r="AA20" s="1513">
        <v>-17.7</v>
      </c>
      <c r="AB20" s="372">
        <v>1271.4376999999999</v>
      </c>
      <c r="AC20" s="375">
        <v>105.37278740354937</v>
      </c>
      <c r="AD20" s="375">
        <v>7.89</v>
      </c>
      <c r="AE20" s="375">
        <v>6.9642511574074097</v>
      </c>
      <c r="AF20" s="375">
        <v>0.92574884259258994</v>
      </c>
      <c r="AG20" s="375">
        <v>0</v>
      </c>
      <c r="AH20" s="372">
        <v>1289.5015719940627</v>
      </c>
      <c r="AI20" s="1513">
        <v>18.063871994062765</v>
      </c>
      <c r="AJ20" s="376">
        <v>10.617330140845596</v>
      </c>
      <c r="AK20" s="375">
        <v>34.113652782209783</v>
      </c>
    </row>
    <row r="21" spans="1:37" ht="15" customHeight="1" x14ac:dyDescent="0.2">
      <c r="A21" s="86"/>
      <c r="B21" s="2720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0.24</v>
      </c>
      <c r="I21" s="375">
        <v>0</v>
      </c>
      <c r="J21" s="375">
        <v>0</v>
      </c>
      <c r="K21" s="375">
        <v>0</v>
      </c>
      <c r="L21" s="377">
        <v>151.27499999999998</v>
      </c>
      <c r="M21" s="377">
        <v>153.07543000975721</v>
      </c>
      <c r="N21" s="375">
        <v>1.8004300097572354</v>
      </c>
      <c r="O21" s="377">
        <v>153.07543000975721</v>
      </c>
      <c r="P21" s="375">
        <v>1.8004300097572354</v>
      </c>
      <c r="Q21" s="375">
        <v>249.62700000000001</v>
      </c>
      <c r="R21" s="375">
        <v>-0.72215600587065865</v>
      </c>
      <c r="S21" s="87"/>
      <c r="T21" s="740">
        <v>4</v>
      </c>
      <c r="U21" s="375">
        <v>0.92052535498319799</v>
      </c>
      <c r="V21" s="375">
        <v>0.92052535498319799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151.43939999999998</v>
      </c>
      <c r="AC21" s="375">
        <v>12.619949999999998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153.07543000975721</v>
      </c>
      <c r="AI21" s="1513">
        <v>1.6360300097572349</v>
      </c>
      <c r="AJ21" s="376">
        <v>20.585284963100918</v>
      </c>
      <c r="AK21" s="375">
        <v>0.92052535498319799</v>
      </c>
    </row>
    <row r="22" spans="1:37" ht="15" customHeight="1" x14ac:dyDescent="0.2">
      <c r="A22" s="86"/>
      <c r="B22" s="272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0.24</v>
      </c>
      <c r="I22" s="375">
        <v>0</v>
      </c>
      <c r="J22" s="375">
        <v>0</v>
      </c>
      <c r="K22" s="375">
        <v>4.6133159722222201</v>
      </c>
      <c r="L22" s="372">
        <v>93.146684027777781</v>
      </c>
      <c r="M22" s="372">
        <v>95.829413984372138</v>
      </c>
      <c r="N22" s="375">
        <v>2.6827299565943576</v>
      </c>
      <c r="O22" s="372">
        <v>95.829413984372138</v>
      </c>
      <c r="P22" s="375">
        <v>2.6827299565943576</v>
      </c>
      <c r="Q22" s="375">
        <v>0</v>
      </c>
      <c r="R22" s="375">
        <v>0</v>
      </c>
      <c r="S22" s="87"/>
      <c r="T22" s="378">
        <v>6</v>
      </c>
      <c r="U22" s="375">
        <v>-1.9917707126189583</v>
      </c>
      <c r="V22" s="375">
        <v>-1.9917707126189583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97.26</v>
      </c>
      <c r="AC22" s="375">
        <v>7.7205570023148153</v>
      </c>
      <c r="AD22" s="375">
        <v>0.106</v>
      </c>
      <c r="AE22" s="445">
        <v>4.6133159722222201</v>
      </c>
      <c r="AF22" s="375">
        <v>-4.5073159722222202</v>
      </c>
      <c r="AG22" s="375">
        <v>0</v>
      </c>
      <c r="AH22" s="372">
        <v>95.829413984372138</v>
      </c>
      <c r="AI22" s="1513">
        <v>-1.4305860156278669</v>
      </c>
      <c r="AJ22" s="376">
        <v>-14.391800298684757</v>
      </c>
      <c r="AK22" s="375">
        <v>-1.9917707126189583</v>
      </c>
    </row>
    <row r="23" spans="1:37" ht="15" customHeight="1" x14ac:dyDescent="0.2">
      <c r="A23" s="86"/>
      <c r="B23" s="272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5.76</v>
      </c>
      <c r="I23" s="375">
        <v>0</v>
      </c>
      <c r="J23" s="375">
        <v>0</v>
      </c>
      <c r="K23" s="375">
        <v>0</v>
      </c>
      <c r="L23" s="377">
        <v>98.24</v>
      </c>
      <c r="M23" s="377">
        <v>114.85733014084559</v>
      </c>
      <c r="N23" s="375">
        <v>16.617330140845596</v>
      </c>
      <c r="O23" s="377">
        <v>114.85733014084559</v>
      </c>
      <c r="P23" s="375">
        <v>16.617330140845596</v>
      </c>
      <c r="Q23" s="375">
        <v>103.023</v>
      </c>
      <c r="R23" s="375">
        <v>11.834330140845594</v>
      </c>
      <c r="S23" s="87"/>
      <c r="T23" s="378" t="s">
        <v>50</v>
      </c>
      <c r="U23" s="375">
        <v>18.94303475155499</v>
      </c>
      <c r="V23" s="375">
        <v>18.94303475155499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104.24</v>
      </c>
      <c r="AC23" s="375">
        <v>8.6866666666666656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114.85733014084559</v>
      </c>
      <c r="AI23" s="1513">
        <v>10.617330140845596</v>
      </c>
      <c r="AJ23" s="376">
        <v>0</v>
      </c>
      <c r="AK23" s="375">
        <v>18.94303475155499</v>
      </c>
    </row>
    <row r="24" spans="1:37" ht="15" customHeight="1" thickBot="1" x14ac:dyDescent="0.3">
      <c r="A24" s="86"/>
      <c r="B24" s="272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0.72</v>
      </c>
      <c r="I24" s="90">
        <v>0</v>
      </c>
      <c r="J24" s="90">
        <v>0</v>
      </c>
      <c r="K24" s="90">
        <v>0.52048611111110998</v>
      </c>
      <c r="L24" s="372">
        <v>295.75951388888888</v>
      </c>
      <c r="M24" s="372">
        <v>268.05072938019146</v>
      </c>
      <c r="N24" s="90">
        <v>-27.70878450869742</v>
      </c>
      <c r="O24" s="372">
        <v>268.05072938019146</v>
      </c>
      <c r="P24" s="90">
        <v>-27.70878450869742</v>
      </c>
      <c r="Q24" s="90">
        <v>291.904</v>
      </c>
      <c r="R24" s="90">
        <v>-23.853270619808541</v>
      </c>
      <c r="S24" s="103"/>
      <c r="T24" s="740" t="s">
        <v>52</v>
      </c>
      <c r="U24" s="90">
        <v>-16.651970349375745</v>
      </c>
      <c r="V24" s="90">
        <v>-16.651970349375745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285.27999999999997</v>
      </c>
      <c r="AC24" s="90">
        <v>23.72995949074074</v>
      </c>
      <c r="AD24" s="90">
        <v>0.79300000000000004</v>
      </c>
      <c r="AE24" s="90">
        <v>0.52048611111110998</v>
      </c>
      <c r="AF24" s="90">
        <v>0.27251388888889005</v>
      </c>
      <c r="AG24" s="90">
        <v>0</v>
      </c>
      <c r="AH24" s="372">
        <v>268.05072938019146</v>
      </c>
      <c r="AI24" s="90">
        <v>-17.229270619808517</v>
      </c>
      <c r="AJ24" s="376">
        <v>131.01782020509665</v>
      </c>
      <c r="AK24" s="90">
        <v>-16.651970349375745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87</v>
      </c>
      <c r="G25" s="275">
        <v>0</v>
      </c>
      <c r="H25" s="275">
        <v>98.160000000000011</v>
      </c>
      <c r="I25" s="275">
        <v>0</v>
      </c>
      <c r="J25" s="275">
        <v>0</v>
      </c>
      <c r="K25" s="275">
        <v>44.888563657407403</v>
      </c>
      <c r="L25" s="93">
        <v>2764.9834363425921</v>
      </c>
      <c r="M25" s="93">
        <v>2637.7744769041933</v>
      </c>
      <c r="N25" s="275">
        <v>-127.20895943839878</v>
      </c>
      <c r="O25" s="93">
        <v>2637.7744769041933</v>
      </c>
      <c r="P25" s="275">
        <v>-127.20895943839878</v>
      </c>
      <c r="Q25" s="275">
        <v>2765.9160000000002</v>
      </c>
      <c r="R25" s="275">
        <v>-128.14152309580686</v>
      </c>
      <c r="T25" s="92" t="s">
        <v>47</v>
      </c>
      <c r="U25" s="275">
        <v>-3.867747834293823</v>
      </c>
      <c r="V25" s="275">
        <v>-3.867747834293823</v>
      </c>
      <c r="W25" s="275">
        <v>0</v>
      </c>
      <c r="X25" s="275">
        <v>-78.32155000000003</v>
      </c>
      <c r="Y25" s="275">
        <v>17</v>
      </c>
      <c r="Z25" s="275">
        <v>19.500000000000004</v>
      </c>
      <c r="AA25" s="275">
        <v>-17.7</v>
      </c>
      <c r="AB25" s="93">
        <v>2663.3504499999999</v>
      </c>
      <c r="AC25" s="275">
        <v>218.20515719521603</v>
      </c>
      <c r="AD25" s="275">
        <v>15.708</v>
      </c>
      <c r="AE25" s="275">
        <v>44.888563657407403</v>
      </c>
      <c r="AF25" s="275">
        <v>-29.180563657407404</v>
      </c>
      <c r="AG25" s="275">
        <v>0</v>
      </c>
      <c r="AH25" s="93">
        <v>2637.7744769041933</v>
      </c>
      <c r="AI25" s="275">
        <v>-25.575973095806603</v>
      </c>
      <c r="AJ25" s="98">
        <v>-11.496664567457174</v>
      </c>
      <c r="AK25" s="275">
        <v>-3.867747834293823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87</v>
      </c>
      <c r="G26" s="90">
        <v>0</v>
      </c>
      <c r="H26" s="90">
        <v>14.399999999999999</v>
      </c>
      <c r="I26" s="90">
        <v>0</v>
      </c>
      <c r="J26" s="90">
        <v>0</v>
      </c>
      <c r="K26" s="90">
        <v>32.790510416666663</v>
      </c>
      <c r="L26" s="270">
        <v>798.17048958333339</v>
      </c>
      <c r="M26" s="270">
        <v>716.46000139496402</v>
      </c>
      <c r="N26" s="90">
        <v>-81.710488188369368</v>
      </c>
      <c r="O26" s="270">
        <v>716.46000139496402</v>
      </c>
      <c r="P26" s="90">
        <v>-81.710488188369368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-5.567650000000004</v>
      </c>
      <c r="Y26" s="90">
        <v>17</v>
      </c>
      <c r="Z26" s="90">
        <v>24.900000000000002</v>
      </c>
      <c r="AA26" s="90">
        <v>0</v>
      </c>
      <c r="AB26" s="270">
        <v>2025.13105</v>
      </c>
      <c r="AC26" s="90">
        <v>60.075236631944449</v>
      </c>
      <c r="AD26" s="90">
        <v>6.2910000000000004</v>
      </c>
      <c r="AE26" s="90">
        <v>32.790510416666663</v>
      </c>
      <c r="AF26" s="90">
        <v>-26.499510416666663</v>
      </c>
      <c r="AG26" s="90">
        <v>0</v>
      </c>
      <c r="AH26" s="270">
        <v>716.46000139496402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46.269999999999996</v>
      </c>
      <c r="F27" s="90">
        <v>137</v>
      </c>
      <c r="G27" s="90">
        <v>0</v>
      </c>
      <c r="H27" s="90">
        <v>121.61806451612905</v>
      </c>
      <c r="I27" s="90">
        <v>0</v>
      </c>
      <c r="J27" s="90">
        <v>0</v>
      </c>
      <c r="K27" s="90">
        <v>72.112185185185183</v>
      </c>
      <c r="L27" s="270">
        <v>6320.5397502986852</v>
      </c>
      <c r="M27" s="270">
        <v>6038.4498268465468</v>
      </c>
      <c r="N27" s="90">
        <v>-282.08992345213846</v>
      </c>
      <c r="O27" s="270">
        <v>6038.4</v>
      </c>
      <c r="P27" s="90">
        <v>-282.13975029868561</v>
      </c>
      <c r="Q27" s="90"/>
      <c r="R27" s="90"/>
      <c r="T27" s="272"/>
      <c r="U27" s="90">
        <v>-8.2472113830717717</v>
      </c>
      <c r="V27" s="90">
        <v>-12</v>
      </c>
      <c r="W27" s="90">
        <v>0</v>
      </c>
      <c r="X27" s="90">
        <v>-135.24795</v>
      </c>
      <c r="Y27" s="90">
        <v>17</v>
      </c>
      <c r="Z27" s="90">
        <v>11.500000000000002</v>
      </c>
      <c r="AA27" s="90">
        <v>-24</v>
      </c>
      <c r="AB27" s="270">
        <v>6124.9039854838702</v>
      </c>
      <c r="AC27" s="90">
        <v>504.39931669155709</v>
      </c>
      <c r="AD27" s="90">
        <v>45.009</v>
      </c>
      <c r="AE27" s="90">
        <v>72.112185185185183</v>
      </c>
      <c r="AF27" s="90">
        <v>-27.103185185185183</v>
      </c>
      <c r="AG27" s="90">
        <v>0</v>
      </c>
      <c r="AH27" s="270">
        <v>6038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0</v>
      </c>
      <c r="G29" s="90">
        <v>0</v>
      </c>
      <c r="H29" s="90">
        <v>36</v>
      </c>
      <c r="I29" s="90">
        <v>0</v>
      </c>
      <c r="J29" s="90">
        <v>0</v>
      </c>
      <c r="K29" s="90">
        <v>22.592423611111109</v>
      </c>
      <c r="L29" s="270">
        <v>929.45357638888891</v>
      </c>
      <c r="M29" s="270">
        <v>951.77847852040316</v>
      </c>
      <c r="N29" s="90">
        <v>22.32490213151425</v>
      </c>
      <c r="O29" s="270">
        <v>1043.0931465939855</v>
      </c>
      <c r="P29" s="90">
        <v>113.63957020509656</v>
      </c>
      <c r="Q29" s="90"/>
      <c r="R29" s="90"/>
      <c r="T29" s="272"/>
      <c r="U29" s="90">
        <v>-33.465639750471723</v>
      </c>
      <c r="V29" s="90">
        <v>-18.926946331619092</v>
      </c>
      <c r="W29" s="90">
        <v>0</v>
      </c>
      <c r="X29" s="90">
        <v>-41.078249999999997</v>
      </c>
      <c r="Y29" s="90">
        <v>0</v>
      </c>
      <c r="Z29" s="90">
        <v>0.3</v>
      </c>
      <c r="AA29" s="90">
        <v>3.4</v>
      </c>
      <c r="AB29" s="270">
        <v>934.66774999999996</v>
      </c>
      <c r="AC29" s="90">
        <v>76.006277199074063</v>
      </c>
      <c r="AD29" s="90">
        <v>39.524999999999999</v>
      </c>
      <c r="AE29" s="90">
        <v>22.592423611111109</v>
      </c>
      <c r="AF29" s="90">
        <v>16.93257638888889</v>
      </c>
      <c r="AG29" s="90">
        <v>0</v>
      </c>
      <c r="AH29" s="270">
        <v>1043.0931465939855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0</v>
      </c>
      <c r="G30" s="276">
        <v>0</v>
      </c>
      <c r="H30" s="276">
        <v>36</v>
      </c>
      <c r="I30" s="276">
        <v>0</v>
      </c>
      <c r="J30" s="276">
        <v>0</v>
      </c>
      <c r="K30" s="276">
        <v>22.592423611111109</v>
      </c>
      <c r="L30" s="99">
        <v>929.45357638888891</v>
      </c>
      <c r="M30" s="99">
        <v>951.77847852040316</v>
      </c>
      <c r="N30" s="276">
        <v>22.32490213151425</v>
      </c>
      <c r="O30" s="99">
        <v>1043.0931465939855</v>
      </c>
      <c r="P30" s="276">
        <v>113.63957020509656</v>
      </c>
      <c r="Q30" s="276">
        <v>0</v>
      </c>
      <c r="R30" s="276">
        <v>0</v>
      </c>
      <c r="T30" s="100">
        <v>2</v>
      </c>
      <c r="U30" s="276">
        <v>-33.465639750471723</v>
      </c>
      <c r="V30" s="276">
        <v>-18.926946331619092</v>
      </c>
      <c r="W30" s="276">
        <v>0</v>
      </c>
      <c r="X30" s="276">
        <v>-41.078249999999997</v>
      </c>
      <c r="Y30" s="276">
        <v>0</v>
      </c>
      <c r="Z30" s="276">
        <v>0.3</v>
      </c>
      <c r="AA30" s="276">
        <v>3.4</v>
      </c>
      <c r="AB30" s="99">
        <v>934.66774999999996</v>
      </c>
      <c r="AC30" s="276">
        <v>76.006277199074063</v>
      </c>
      <c r="AD30" s="276">
        <v>39.524999999999999</v>
      </c>
      <c r="AE30" s="276">
        <v>22.592423611111109</v>
      </c>
      <c r="AF30" s="276">
        <v>16.93257638888889</v>
      </c>
      <c r="AG30" s="276">
        <v>0</v>
      </c>
      <c r="AH30" s="99">
        <v>1043.0931465939855</v>
      </c>
      <c r="AI30" s="276">
        <v>108.42539659398551</v>
      </c>
      <c r="AJ30" s="276">
        <v>43.695478636500411</v>
      </c>
      <c r="AK30" s="276">
        <v>-18.926946331619092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36</v>
      </c>
      <c r="I31" s="375">
        <v>0</v>
      </c>
      <c r="J31" s="375">
        <v>0</v>
      </c>
      <c r="K31" s="375">
        <v>25.18050925925926</v>
      </c>
      <c r="L31" s="99">
        <v>1334.0374907407409</v>
      </c>
      <c r="M31" s="99">
        <v>1195.9478728065628</v>
      </c>
      <c r="N31" s="375">
        <v>-138.08961793417802</v>
      </c>
      <c r="O31" s="99">
        <v>1310.6884195863217</v>
      </c>
      <c r="P31" s="375">
        <v>-23.349071154419107</v>
      </c>
      <c r="Q31" s="375">
        <v>2328.6930000000002</v>
      </c>
      <c r="R31" s="375">
        <v>25.088566180306771</v>
      </c>
      <c r="S31" s="103"/>
      <c r="T31" s="740">
        <v>3</v>
      </c>
      <c r="U31" s="375">
        <v>-1.1948815853863834</v>
      </c>
      <c r="V31" s="375">
        <v>20.257311511432817</v>
      </c>
      <c r="W31" s="375">
        <v>0</v>
      </c>
      <c r="X31" s="375">
        <v>-2.4606500000000029</v>
      </c>
      <c r="Y31" s="375">
        <v>0</v>
      </c>
      <c r="Z31" s="375">
        <v>10.7</v>
      </c>
      <c r="AA31" s="1513">
        <v>4.0999999999999996</v>
      </c>
      <c r="AB31" s="99">
        <v>1371.55735</v>
      </c>
      <c r="AC31" s="375">
        <v>112.1980700617284</v>
      </c>
      <c r="AD31" s="375">
        <v>11.132</v>
      </c>
      <c r="AE31" s="375">
        <v>25.18050925925926</v>
      </c>
      <c r="AF31" s="375">
        <v>-14.04850925925926</v>
      </c>
      <c r="AG31" s="375">
        <v>0</v>
      </c>
      <c r="AH31" s="99">
        <v>1310.6884195863217</v>
      </c>
      <c r="AI31" s="1513">
        <v>-60.868930413678299</v>
      </c>
      <c r="AJ31" s="375">
        <v>95.32939905067758</v>
      </c>
      <c r="AK31" s="375">
        <v>20.257311511432817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50</v>
      </c>
      <c r="G32" s="375">
        <v>0</v>
      </c>
      <c r="H32" s="375">
        <v>4.8000000000000007</v>
      </c>
      <c r="I32" s="375">
        <v>0</v>
      </c>
      <c r="J32" s="375">
        <v>0</v>
      </c>
      <c r="K32" s="375">
        <v>31.421373842592587</v>
      </c>
      <c r="L32" s="99">
        <v>385.40062615740743</v>
      </c>
      <c r="M32" s="99">
        <v>329.0611615899503</v>
      </c>
      <c r="N32" s="375">
        <v>-56.339464567457128</v>
      </c>
      <c r="O32" s="99">
        <v>329.0611615899503</v>
      </c>
      <c r="P32" s="375">
        <v>-56.339464567457128</v>
      </c>
      <c r="Q32" s="375">
        <v>0</v>
      </c>
      <c r="R32" s="375">
        <v>0</v>
      </c>
      <c r="S32" s="103"/>
      <c r="T32" s="101">
        <v>1</v>
      </c>
      <c r="U32" s="375">
        <v>-3.7908024163005507</v>
      </c>
      <c r="V32" s="375">
        <v>-3.7908024163005507</v>
      </c>
      <c r="W32" s="375">
        <v>0</v>
      </c>
      <c r="X32" s="375">
        <v>0.75719999999999654</v>
      </c>
      <c r="Y32" s="375">
        <v>0</v>
      </c>
      <c r="Z32" s="375">
        <v>-2.2000000000000002</v>
      </c>
      <c r="AA32" s="1513">
        <v>6.6</v>
      </c>
      <c r="AB32" s="99">
        <v>371.97920000000005</v>
      </c>
      <c r="AC32" s="375">
        <v>28.379818846450622</v>
      </c>
      <c r="AD32" s="375">
        <v>9.6219999999999999</v>
      </c>
      <c r="AE32" s="375">
        <v>31.421373842592587</v>
      </c>
      <c r="AF32" s="375">
        <v>-21.799373842592587</v>
      </c>
      <c r="AG32" s="375">
        <v>0</v>
      </c>
      <c r="AH32" s="99">
        <v>329.0611615899503</v>
      </c>
      <c r="AI32" s="1513">
        <v>-42.918038410049746</v>
      </c>
      <c r="AJ32" s="375">
        <v>0</v>
      </c>
      <c r="AK32" s="375">
        <v>-3.7908024163005507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35.76</v>
      </c>
      <c r="I33" s="90">
        <v>0</v>
      </c>
      <c r="J33" s="90">
        <v>0</v>
      </c>
      <c r="K33" s="90">
        <v>51.457972222222217</v>
      </c>
      <c r="L33" s="99">
        <v>1260.8480277777778</v>
      </c>
      <c r="M33" s="99">
        <v>1262.1572722297428</v>
      </c>
      <c r="N33" s="90">
        <v>1.3092444519650144</v>
      </c>
      <c r="O33" s="99">
        <v>1262.1572722297428</v>
      </c>
      <c r="P33" s="90">
        <v>1.3092444519650144</v>
      </c>
      <c r="Q33" s="90">
        <v>1734.0800000000002</v>
      </c>
      <c r="R33" s="90">
        <v>-142.86156618030714</v>
      </c>
      <c r="S33" s="103"/>
      <c r="T33" s="740">
        <v>2</v>
      </c>
      <c r="U33" s="90">
        <v>-54.539562763512322</v>
      </c>
      <c r="V33" s="90">
        <v>-54.539562763512322</v>
      </c>
      <c r="W33" s="90">
        <v>0</v>
      </c>
      <c r="X33" s="90">
        <v>46.454699999999995</v>
      </c>
      <c r="Y33" s="90">
        <v>0</v>
      </c>
      <c r="Z33" s="90">
        <v>0.6</v>
      </c>
      <c r="AA33" s="90">
        <v>0</v>
      </c>
      <c r="AB33" s="99">
        <v>1339.3607</v>
      </c>
      <c r="AC33" s="90">
        <v>107.32522731481481</v>
      </c>
      <c r="AD33" s="90">
        <v>22.709</v>
      </c>
      <c r="AE33" s="90">
        <v>51.457972222222217</v>
      </c>
      <c r="AF33" s="90">
        <v>-28.748972222222218</v>
      </c>
      <c r="AG33" s="90">
        <v>0</v>
      </c>
      <c r="AH33" s="99">
        <v>1262.1572722297428</v>
      </c>
      <c r="AI33" s="90">
        <v>-77.203427770257122</v>
      </c>
      <c r="AJ33" s="90">
        <v>0</v>
      </c>
      <c r="AK33" s="90">
        <v>-54.539562763512322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-17.048000000000016</v>
      </c>
      <c r="F34" s="275">
        <v>50</v>
      </c>
      <c r="G34" s="275">
        <v>0</v>
      </c>
      <c r="H34" s="275">
        <v>112.56</v>
      </c>
      <c r="I34" s="275">
        <v>0</v>
      </c>
      <c r="J34" s="275">
        <v>0</v>
      </c>
      <c r="K34" s="275">
        <v>130.65227893518517</v>
      </c>
      <c r="L34" s="93">
        <v>3909.7397210648151</v>
      </c>
      <c r="M34" s="93">
        <v>3738.9447851466589</v>
      </c>
      <c r="N34" s="275">
        <v>-170.79493591815617</v>
      </c>
      <c r="O34" s="93">
        <v>3945</v>
      </c>
      <c r="P34" s="275">
        <v>35.260278935184942</v>
      </c>
      <c r="Q34" s="275">
        <v>4062.7730000000001</v>
      </c>
      <c r="R34" s="275">
        <v>-117.77300000000014</v>
      </c>
      <c r="S34" s="449"/>
      <c r="T34" s="96" t="s">
        <v>54</v>
      </c>
      <c r="U34" s="275">
        <v>-92.990886515671718</v>
      </c>
      <c r="V34" s="275">
        <v>-57</v>
      </c>
      <c r="W34" s="275">
        <v>0</v>
      </c>
      <c r="X34" s="275">
        <v>3.6729999999999947</v>
      </c>
      <c r="Y34" s="275">
        <v>0</v>
      </c>
      <c r="Z34" s="275">
        <v>9.4</v>
      </c>
      <c r="AA34" s="275">
        <v>14.1</v>
      </c>
      <c r="AB34" s="93">
        <v>4017.5650000000005</v>
      </c>
      <c r="AC34" s="275">
        <v>323.90939342206792</v>
      </c>
      <c r="AD34" s="275">
        <v>82.988</v>
      </c>
      <c r="AE34" s="275">
        <v>130.65227893518517</v>
      </c>
      <c r="AF34" s="275">
        <v>-47.664278935185166</v>
      </c>
      <c r="AG34" s="275">
        <v>0</v>
      </c>
      <c r="AH34" s="93">
        <v>3945</v>
      </c>
      <c r="AI34" s="275">
        <v>-72.565000000000509</v>
      </c>
      <c r="AJ34" s="275">
        <v>0</v>
      </c>
      <c r="AK34" s="275">
        <v>-57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10230.279471363501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</v>
      </c>
      <c r="AB35" s="99">
        <v>10142.468985483871</v>
      </c>
      <c r="AC35" s="118"/>
      <c r="AD35" s="118"/>
      <c r="AE35" s="118"/>
      <c r="AF35" s="118"/>
      <c r="AG35" s="118">
        <v>0</v>
      </c>
      <c r="AH35" s="99">
        <v>9983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29.22199999999998</v>
      </c>
      <c r="F36" s="108">
        <v>187</v>
      </c>
      <c r="G36" s="108">
        <v>0</v>
      </c>
      <c r="H36" s="108">
        <v>234.17806451612904</v>
      </c>
      <c r="I36" s="108">
        <v>0</v>
      </c>
      <c r="J36" s="442">
        <v>0</v>
      </c>
      <c r="K36" s="108">
        <v>202.76446412037035</v>
      </c>
      <c r="L36" s="108">
        <v>10230.279471363501</v>
      </c>
      <c r="M36" s="108">
        <v>9777.3946119932061</v>
      </c>
      <c r="N36" s="108">
        <v>-452.88485937029509</v>
      </c>
      <c r="O36" s="108">
        <v>10225.046792677655</v>
      </c>
      <c r="P36" s="108">
        <v>-5.2326786858466221</v>
      </c>
      <c r="Q36" s="108">
        <v>10395.625</v>
      </c>
      <c r="R36" s="108">
        <v>-170.57820732234541</v>
      </c>
      <c r="S36" s="109"/>
      <c r="T36" s="105" t="s">
        <v>286</v>
      </c>
      <c r="U36" s="108">
        <v>-101.23809789874377</v>
      </c>
      <c r="V36" s="108">
        <v>-69</v>
      </c>
      <c r="W36" s="108">
        <v>0</v>
      </c>
      <c r="X36" s="108">
        <v>-131.57495</v>
      </c>
      <c r="Y36" s="108">
        <v>17</v>
      </c>
      <c r="Z36" s="108">
        <v>20.900000000000002</v>
      </c>
      <c r="AA36" s="108">
        <v>-9.9</v>
      </c>
      <c r="AB36" s="106">
        <v>10142.468985483871</v>
      </c>
      <c r="AC36" s="108">
        <v>828.30871011362501</v>
      </c>
      <c r="AD36" s="108">
        <v>127.997</v>
      </c>
      <c r="AE36" s="108">
        <v>202.76446412037035</v>
      </c>
      <c r="AF36" s="108">
        <v>-74.767464120370349</v>
      </c>
      <c r="AG36" s="108">
        <v>0</v>
      </c>
      <c r="AH36" s="108">
        <v>9983</v>
      </c>
      <c r="AI36" s="108">
        <v>-159.46898548387071</v>
      </c>
      <c r="AJ36" s="110" t="s">
        <v>320</v>
      </c>
      <c r="AK36" s="108">
        <v>-69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19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2.4000000000000004</v>
      </c>
      <c r="I39" s="276">
        <v>0</v>
      </c>
      <c r="J39" s="276">
        <v>0</v>
      </c>
      <c r="K39" s="276">
        <v>1.9893148148148148</v>
      </c>
      <c r="L39" s="266">
        <v>254.66168518518521</v>
      </c>
      <c r="M39" s="266">
        <v>229.30210366800003</v>
      </c>
      <c r="N39" s="276">
        <v>-25.359581517185177</v>
      </c>
      <c r="O39" s="266">
        <v>229.30210366800003</v>
      </c>
      <c r="P39" s="276">
        <v>-25.359581517185177</v>
      </c>
      <c r="Q39" s="276">
        <v>0</v>
      </c>
      <c r="R39" s="276"/>
      <c r="S39" s="116"/>
      <c r="T39" s="266">
        <v>1</v>
      </c>
      <c r="U39" s="276">
        <v>1.0527684255000338</v>
      </c>
      <c r="V39" s="276">
        <v>1.0527684255000338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239.351</v>
      </c>
      <c r="AC39" s="276">
        <v>19.945916666666665</v>
      </c>
      <c r="AD39" s="276">
        <v>1.425</v>
      </c>
      <c r="AE39" s="276">
        <v>1.9893148148148148</v>
      </c>
      <c r="AF39" s="276">
        <v>-0.56431481481481471</v>
      </c>
      <c r="AG39" s="276">
        <v>0</v>
      </c>
      <c r="AH39" s="266">
        <v>229.30210366800003</v>
      </c>
      <c r="AI39" s="276">
        <v>-10.04889633199997</v>
      </c>
      <c r="AJ39" s="276">
        <v>-10.04889633199997</v>
      </c>
      <c r="AK39" s="276">
        <v>1.0527684255000338</v>
      </c>
    </row>
    <row r="40" spans="1:37" ht="15" customHeight="1" x14ac:dyDescent="0.2">
      <c r="A40" s="86"/>
      <c r="B40" s="2720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2.4000000000000004</v>
      </c>
      <c r="I40" s="375">
        <v>0</v>
      </c>
      <c r="J40" s="375">
        <v>0</v>
      </c>
      <c r="K40" s="375">
        <v>4.4001192129629638</v>
      </c>
      <c r="L40" s="374">
        <v>406.23088078703705</v>
      </c>
      <c r="M40" s="374">
        <v>396.42796614299999</v>
      </c>
      <c r="N40" s="375">
        <v>-9.8029146440370596</v>
      </c>
      <c r="O40" s="374">
        <v>396.42796614299999</v>
      </c>
      <c r="P40" s="375">
        <v>-9.8029146440370596</v>
      </c>
      <c r="Q40" s="375">
        <v>0</v>
      </c>
      <c r="R40" s="375"/>
      <c r="S40" s="116"/>
      <c r="T40" s="374">
        <v>3</v>
      </c>
      <c r="U40" s="375">
        <v>12.313200305999999</v>
      </c>
      <c r="V40" s="375">
        <v>12.313200305999999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412.83100000000002</v>
      </c>
      <c r="AC40" s="375">
        <v>34.402583333333332</v>
      </c>
      <c r="AD40" s="375">
        <v>0.80300000000000005</v>
      </c>
      <c r="AE40" s="375">
        <v>4.4001192129629638</v>
      </c>
      <c r="AF40" s="375">
        <v>-3.5971192129629639</v>
      </c>
      <c r="AG40" s="375">
        <v>0</v>
      </c>
      <c r="AH40" s="374">
        <v>396.42796614299999</v>
      </c>
      <c r="AI40" s="375">
        <v>-16.403033857000025</v>
      </c>
      <c r="AJ40" s="375">
        <v>-16.403033857000025</v>
      </c>
      <c r="AK40" s="375">
        <v>12.313200305999999</v>
      </c>
    </row>
    <row r="41" spans="1:37" ht="15" customHeight="1" x14ac:dyDescent="0.2">
      <c r="A41" s="86"/>
      <c r="B41" s="272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179.01163499999998</v>
      </c>
      <c r="N41" s="375">
        <v>-0.98836500000001593</v>
      </c>
      <c r="O41" s="374">
        <v>179.01163499999998</v>
      </c>
      <c r="P41" s="375">
        <v>-0.98836500000001593</v>
      </c>
      <c r="Q41" s="375">
        <v>0</v>
      </c>
      <c r="R41" s="375"/>
      <c r="S41" s="116"/>
      <c r="T41" s="374">
        <v>4</v>
      </c>
      <c r="U41" s="375">
        <v>1.000064999999978</v>
      </c>
      <c r="V41" s="375">
        <v>1.000064999999978</v>
      </c>
      <c r="W41" s="375">
        <v>0</v>
      </c>
      <c r="X41" s="375">
        <v>-2.2999999999999998</v>
      </c>
      <c r="Y41" s="375">
        <v>0</v>
      </c>
      <c r="Z41" s="375">
        <v>0.3</v>
      </c>
      <c r="AA41" s="375">
        <v>0</v>
      </c>
      <c r="AB41" s="374">
        <v>178</v>
      </c>
      <c r="AC41" s="375">
        <v>14.833333333333334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179.01163499999998</v>
      </c>
      <c r="AI41" s="375">
        <v>1.0116349999999841</v>
      </c>
      <c r="AJ41" s="375">
        <v>1.0116349999999841</v>
      </c>
      <c r="AK41" s="375">
        <v>1.000064999999978</v>
      </c>
    </row>
    <row r="42" spans="1:37" ht="15" customHeight="1" x14ac:dyDescent="0.2">
      <c r="A42" s="86"/>
      <c r="B42" s="2720" t="s">
        <v>74</v>
      </c>
      <c r="C42" s="374"/>
      <c r="D42" s="374">
        <v>2575</v>
      </c>
      <c r="E42" s="375">
        <v>15.991999999999962</v>
      </c>
      <c r="F42" s="375">
        <v>0</v>
      </c>
      <c r="G42" s="375">
        <v>0</v>
      </c>
      <c r="H42" s="375">
        <v>158.64000000000001</v>
      </c>
      <c r="I42" s="375">
        <v>0</v>
      </c>
      <c r="J42" s="375">
        <v>0</v>
      </c>
      <c r="K42" s="375">
        <v>2.8999085648148148</v>
      </c>
      <c r="L42" s="374">
        <v>2429.4520914351856</v>
      </c>
      <c r="M42" s="374">
        <v>2377.4177716059999</v>
      </c>
      <c r="N42" s="375">
        <v>-52.034319829185733</v>
      </c>
      <c r="O42" s="374">
        <v>2377.4177716059999</v>
      </c>
      <c r="P42" s="375">
        <v>-52.034319829185733</v>
      </c>
      <c r="Q42" s="375">
        <v>0</v>
      </c>
      <c r="R42" s="375"/>
      <c r="S42" s="116"/>
      <c r="T42" s="374" t="s">
        <v>95</v>
      </c>
      <c r="U42" s="375">
        <v>44.538721363999684</v>
      </c>
      <c r="V42" s="375">
        <v>44.538721363999684</v>
      </c>
      <c r="W42" s="375">
        <v>0</v>
      </c>
      <c r="X42" s="375">
        <v>-94.7</v>
      </c>
      <c r="Y42" s="375">
        <v>0</v>
      </c>
      <c r="Z42" s="375">
        <v>-21.7</v>
      </c>
      <c r="AA42" s="375">
        <v>-3.2</v>
      </c>
      <c r="AB42" s="374">
        <v>2312.7520000000009</v>
      </c>
      <c r="AC42" s="375">
        <v>192.72933333333341</v>
      </c>
      <c r="AD42" s="375">
        <v>9.6059999999999999</v>
      </c>
      <c r="AE42" s="375">
        <v>2.8999085648148148</v>
      </c>
      <c r="AF42" s="375">
        <v>6.7060914351851846</v>
      </c>
      <c r="AG42" s="375">
        <v>0</v>
      </c>
      <c r="AH42" s="374">
        <v>2377.4177716059999</v>
      </c>
      <c r="AI42" s="375">
        <v>64.665771605998998</v>
      </c>
      <c r="AJ42" s="375">
        <v>64.665771605998998</v>
      </c>
      <c r="AK42" s="375">
        <v>44.538721363999684</v>
      </c>
    </row>
    <row r="43" spans="1:37" ht="15" customHeight="1" x14ac:dyDescent="0.2">
      <c r="A43" s="86"/>
      <c r="B43" s="2720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0.24</v>
      </c>
      <c r="I43" s="375">
        <v>0</v>
      </c>
      <c r="J43" s="375">
        <v>0</v>
      </c>
      <c r="K43" s="375">
        <v>0</v>
      </c>
      <c r="L43" s="374">
        <v>204.81099999999998</v>
      </c>
      <c r="M43" s="374">
        <v>204.77840932699297</v>
      </c>
      <c r="N43" s="375">
        <v>-3.2590673007007354E-2</v>
      </c>
      <c r="O43" s="374">
        <v>204.77840932699297</v>
      </c>
      <c r="P43" s="375">
        <v>-3.2590673007007354E-2</v>
      </c>
      <c r="Q43" s="375">
        <v>0</v>
      </c>
      <c r="R43" s="375"/>
      <c r="S43" s="116"/>
      <c r="T43" s="374" t="s">
        <v>96</v>
      </c>
      <c r="U43" s="375">
        <v>-0.25308352005879442</v>
      </c>
      <c r="V43" s="375">
        <v>-0.25308352005879442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204.81099999999998</v>
      </c>
      <c r="AC43" s="375">
        <v>17.067583333333332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204.77840932699297</v>
      </c>
      <c r="AI43" s="375">
        <v>-3.2590673007007354E-2</v>
      </c>
      <c r="AJ43" s="375">
        <v>-3.2590673007007354E-2</v>
      </c>
      <c r="AK43" s="375">
        <v>-0.25308352005879442</v>
      </c>
    </row>
    <row r="44" spans="1:37" ht="15" customHeight="1" x14ac:dyDescent="0.2">
      <c r="A44" s="86"/>
      <c r="B44" s="272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4.8000000000000007</v>
      </c>
      <c r="I44" s="375">
        <v>0</v>
      </c>
      <c r="J44" s="375">
        <v>0</v>
      </c>
      <c r="K44" s="375">
        <v>0</v>
      </c>
      <c r="L44" s="374">
        <v>712.2</v>
      </c>
      <c r="M44" s="374">
        <v>692.44263859659998</v>
      </c>
      <c r="N44" s="375">
        <v>-19.757361403400068</v>
      </c>
      <c r="O44" s="374">
        <v>692.44263859659998</v>
      </c>
      <c r="P44" s="375">
        <v>-19.757361403400068</v>
      </c>
      <c r="Q44" s="375">
        <v>0</v>
      </c>
      <c r="R44" s="375"/>
      <c r="S44" s="116"/>
      <c r="T44" s="374" t="s">
        <v>97</v>
      </c>
      <c r="U44" s="375">
        <v>-12.593629639600181</v>
      </c>
      <c r="V44" s="375">
        <v>-12.593629639600181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698.30000000000007</v>
      </c>
      <c r="AC44" s="375">
        <v>58.19166666666667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692.44263859659998</v>
      </c>
      <c r="AI44" s="375">
        <v>-5.8573614034000911</v>
      </c>
      <c r="AJ44" s="375">
        <v>-5.8573614034000911</v>
      </c>
      <c r="AK44" s="375">
        <v>-12.593629639600181</v>
      </c>
    </row>
    <row r="45" spans="1:37" ht="15" hidden="1" customHeight="1" x14ac:dyDescent="0.2">
      <c r="A45" s="86"/>
      <c r="B45" s="272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2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2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72.278876314998001</v>
      </c>
      <c r="N47" s="375">
        <v>-2.7211236850019986</v>
      </c>
      <c r="O47" s="374">
        <v>72.278876314998001</v>
      </c>
      <c r="P47" s="375">
        <v>-2.7211236850019986</v>
      </c>
      <c r="Q47" s="375">
        <v>0</v>
      </c>
      <c r="R47" s="375"/>
      <c r="S47" s="87"/>
      <c r="T47" s="374" t="s">
        <v>98</v>
      </c>
      <c r="U47" s="375">
        <v>16.967127395285992</v>
      </c>
      <c r="V47" s="375">
        <v>16.967127395285992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72.278876314998001</v>
      </c>
      <c r="AI47" s="375">
        <v>18.078876314997999</v>
      </c>
      <c r="AJ47" s="401">
        <v>0.37242035872566248</v>
      </c>
      <c r="AK47" s="375">
        <v>16.967127395285992</v>
      </c>
    </row>
    <row r="48" spans="1:37" ht="15" customHeight="1" x14ac:dyDescent="0.2">
      <c r="A48" s="86"/>
      <c r="B48" s="2720" t="s">
        <v>79</v>
      </c>
      <c r="C48" s="374"/>
      <c r="D48" s="374">
        <v>415</v>
      </c>
      <c r="E48" s="375">
        <v>-5.2050000000000001</v>
      </c>
      <c r="F48" s="375">
        <v>0</v>
      </c>
      <c r="G48" s="375">
        <v>0</v>
      </c>
      <c r="H48" s="375">
        <v>8.64</v>
      </c>
      <c r="I48" s="375">
        <v>0</v>
      </c>
      <c r="J48" s="375">
        <v>0</v>
      </c>
      <c r="K48" s="375">
        <v>0.49190277777777774</v>
      </c>
      <c r="L48" s="374">
        <v>400.66309722222223</v>
      </c>
      <c r="M48" s="374">
        <v>406.42742035872567</v>
      </c>
      <c r="N48" s="375">
        <v>5.7643231365034353</v>
      </c>
      <c r="O48" s="374">
        <v>406.42742035872567</v>
      </c>
      <c r="P48" s="375">
        <v>5.7643231365034353</v>
      </c>
      <c r="Q48" s="375">
        <v>0</v>
      </c>
      <c r="R48" s="375"/>
      <c r="S48" s="87"/>
      <c r="T48" s="374" t="s">
        <v>99</v>
      </c>
      <c r="U48" s="375">
        <v>0.54737680819397383</v>
      </c>
      <c r="V48" s="375">
        <v>0.54737680819397383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406.05500000000001</v>
      </c>
      <c r="AC48" s="375">
        <v>33.837916666666665</v>
      </c>
      <c r="AD48" s="375">
        <v>0.78</v>
      </c>
      <c r="AE48" s="375">
        <v>0.49190277777777774</v>
      </c>
      <c r="AF48" s="375">
        <v>0.28809722222222228</v>
      </c>
      <c r="AG48" s="375">
        <v>0</v>
      </c>
      <c r="AH48" s="374">
        <v>406.42742035872567</v>
      </c>
      <c r="AI48" s="375">
        <v>0.37242035872566248</v>
      </c>
      <c r="AJ48" s="401">
        <v>7.0837762107696562</v>
      </c>
      <c r="AK48" s="375">
        <v>0.54737680819397383</v>
      </c>
    </row>
    <row r="49" spans="1:37" ht="15" customHeight="1" thickBot="1" x14ac:dyDescent="0.25">
      <c r="A49" s="86"/>
      <c r="B49" s="2717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24</v>
      </c>
      <c r="I49" s="90">
        <v>0</v>
      </c>
      <c r="J49" s="90">
        <v>0</v>
      </c>
      <c r="K49" s="90">
        <v>3.3175949074074076</v>
      </c>
      <c r="L49" s="89">
        <v>1207.5094050925925</v>
      </c>
      <c r="M49" s="89">
        <v>1220.0107762107696</v>
      </c>
      <c r="N49" s="90">
        <v>12.501371118177076</v>
      </c>
      <c r="O49" s="89">
        <v>1220.0107762107696</v>
      </c>
      <c r="P49" s="90">
        <v>12.501371118177076</v>
      </c>
      <c r="Q49" s="90">
        <v>0</v>
      </c>
      <c r="R49" s="90"/>
      <c r="S49" s="87"/>
      <c r="T49" s="89" t="s">
        <v>100</v>
      </c>
      <c r="U49" s="90">
        <v>57.933331331199497</v>
      </c>
      <c r="V49" s="90">
        <v>57.933331331199497</v>
      </c>
      <c r="W49" s="90">
        <v>0</v>
      </c>
      <c r="X49" s="90">
        <v>19.5</v>
      </c>
      <c r="Y49" s="90">
        <v>0</v>
      </c>
      <c r="Z49" s="90">
        <v>-17.399999999999999</v>
      </c>
      <c r="AA49" s="90">
        <v>0</v>
      </c>
      <c r="AB49" s="89">
        <v>1212.9269999999999</v>
      </c>
      <c r="AC49" s="90">
        <v>101.07724999999999</v>
      </c>
      <c r="AD49" s="90">
        <v>6.9960000000000004</v>
      </c>
      <c r="AE49" s="90">
        <v>3.3175949074074076</v>
      </c>
      <c r="AF49" s="90">
        <v>3.6784050925925929</v>
      </c>
      <c r="AG49" s="90">
        <v>0</v>
      </c>
      <c r="AH49" s="89">
        <v>1220.0107762107696</v>
      </c>
      <c r="AI49" s="90">
        <v>7.0837762107696562</v>
      </c>
      <c r="AJ49" s="192">
        <v>58.870597225085206</v>
      </c>
      <c r="AK49" s="90">
        <v>57.933331331199497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44.746999999999957</v>
      </c>
      <c r="F50" s="98">
        <v>0</v>
      </c>
      <c r="G50" s="98">
        <v>0</v>
      </c>
      <c r="H50" s="98">
        <v>201.12000000000006</v>
      </c>
      <c r="I50" s="98">
        <v>0</v>
      </c>
      <c r="J50" s="98">
        <v>0</v>
      </c>
      <c r="K50" s="98">
        <v>13.098840277777779</v>
      </c>
      <c r="L50" s="94">
        <v>5870.5281597222229</v>
      </c>
      <c r="M50" s="94">
        <v>5778.0975972250853</v>
      </c>
      <c r="N50" s="98">
        <v>-92.430562497136549</v>
      </c>
      <c r="O50" s="94">
        <v>5778.0975972250853</v>
      </c>
      <c r="P50" s="98">
        <v>-92.430562497137544</v>
      </c>
      <c r="Q50" s="98">
        <v>6000.8169999999991</v>
      </c>
      <c r="R50" s="98">
        <v>-222.71940277491376</v>
      </c>
      <c r="S50" s="449"/>
      <c r="T50" s="96" t="s">
        <v>77</v>
      </c>
      <c r="U50" s="98">
        <v>121.50587747051941</v>
      </c>
      <c r="V50" s="98">
        <v>121.50587747051941</v>
      </c>
      <c r="W50" s="98">
        <v>0</v>
      </c>
      <c r="X50" s="98">
        <v>-81.900000000000006</v>
      </c>
      <c r="Y50" s="98">
        <v>0</v>
      </c>
      <c r="Z50" s="98">
        <v>-62.3</v>
      </c>
      <c r="AA50" s="98">
        <v>-20.2</v>
      </c>
      <c r="AB50" s="94">
        <v>5719.2270000000017</v>
      </c>
      <c r="AC50" s="98">
        <v>476.60225000000008</v>
      </c>
      <c r="AD50" s="98">
        <v>21.744</v>
      </c>
      <c r="AE50" s="98">
        <v>13.098840277777779</v>
      </c>
      <c r="AF50" s="98">
        <v>8.6451597222222212</v>
      </c>
      <c r="AG50" s="98">
        <v>0</v>
      </c>
      <c r="AH50" s="94">
        <v>5778</v>
      </c>
      <c r="AI50" s="98">
        <v>58.772999999998319</v>
      </c>
      <c r="AJ50" s="95">
        <v>14.98700000000008</v>
      </c>
      <c r="AK50" s="98">
        <v>121.50587747051941</v>
      </c>
    </row>
    <row r="51" spans="1:37" ht="15" customHeight="1" x14ac:dyDescent="0.2">
      <c r="A51" s="86"/>
      <c r="B51" s="2719" t="s">
        <v>82</v>
      </c>
      <c r="C51" s="266">
        <v>1</v>
      </c>
      <c r="D51" s="266">
        <v>1998</v>
      </c>
      <c r="E51" s="288">
        <v>46.951999999999998</v>
      </c>
      <c r="F51" s="288">
        <v>0</v>
      </c>
      <c r="G51" s="288">
        <v>0</v>
      </c>
      <c r="H51" s="288">
        <v>65.28</v>
      </c>
      <c r="I51" s="288">
        <v>0</v>
      </c>
      <c r="J51" s="288">
        <v>0</v>
      </c>
      <c r="K51" s="288">
        <v>3.1800208333333329</v>
      </c>
      <c r="L51" s="263">
        <v>1976.4919791666666</v>
      </c>
      <c r="M51" s="263">
        <v>1802.8242567102725</v>
      </c>
      <c r="N51" s="288">
        <v>-173.66772245639413</v>
      </c>
      <c r="O51" s="263">
        <v>2084.7159999999999</v>
      </c>
      <c r="P51" s="288">
        <v>108.22402083333327</v>
      </c>
      <c r="Q51" s="288">
        <v>0</v>
      </c>
      <c r="R51" s="288"/>
      <c r="S51" s="87"/>
      <c r="T51" s="266">
        <v>1</v>
      </c>
      <c r="U51" s="288">
        <v>-6.9343301734052147</v>
      </c>
      <c r="V51" s="288">
        <v>-14.190000000000055</v>
      </c>
      <c r="W51" s="288">
        <v>0</v>
      </c>
      <c r="X51" s="288">
        <v>-4.3</v>
      </c>
      <c r="Y51" s="288">
        <v>0</v>
      </c>
      <c r="Z51" s="288">
        <v>-58.2</v>
      </c>
      <c r="AA51" s="288">
        <v>-11</v>
      </c>
      <c r="AB51" s="263">
        <v>1778.172</v>
      </c>
      <c r="AC51" s="288">
        <v>148.18100000000001</v>
      </c>
      <c r="AD51" s="288">
        <v>6.4160000000000004</v>
      </c>
      <c r="AE51" s="288">
        <v>3.1800208333333329</v>
      </c>
      <c r="AF51" s="288">
        <v>3.2359791666666675</v>
      </c>
      <c r="AG51" s="288">
        <v>0</v>
      </c>
      <c r="AH51" s="263">
        <v>1793.1590000000001</v>
      </c>
      <c r="AI51" s="289">
        <v>14.98700000000008</v>
      </c>
      <c r="AJ51" s="289">
        <v>0</v>
      </c>
      <c r="AK51" s="289">
        <v>-7.4230000000000018</v>
      </c>
    </row>
    <row r="52" spans="1:37" ht="15" customHeight="1" x14ac:dyDescent="0.2">
      <c r="A52" s="86"/>
      <c r="B52" s="2720" t="s">
        <v>82</v>
      </c>
      <c r="C52" s="374">
        <v>2</v>
      </c>
      <c r="D52" s="374">
        <v>1086</v>
      </c>
      <c r="E52" s="401">
        <v>9.5080000000000027</v>
      </c>
      <c r="F52" s="401">
        <v>6.5</v>
      </c>
      <c r="G52" s="401">
        <v>0</v>
      </c>
      <c r="H52" s="401">
        <v>65.28</v>
      </c>
      <c r="I52" s="401">
        <v>0</v>
      </c>
      <c r="J52" s="401">
        <v>0</v>
      </c>
      <c r="K52" s="401">
        <v>51.582843749999995</v>
      </c>
      <c r="L52" s="392">
        <v>985.14515625000013</v>
      </c>
      <c r="M52" s="392">
        <v>940.73871795205378</v>
      </c>
      <c r="N52" s="401">
        <v>-44.406438297946352</v>
      </c>
      <c r="O52" s="392">
        <v>1166.3219999999999</v>
      </c>
      <c r="P52" s="401">
        <v>181.17684374999976</v>
      </c>
      <c r="Q52" s="401">
        <v>0</v>
      </c>
      <c r="R52" s="401"/>
      <c r="S52" s="87"/>
      <c r="T52" s="374">
        <v>2</v>
      </c>
      <c r="U52" s="401">
        <v>-8.3979853051066584</v>
      </c>
      <c r="V52" s="401">
        <v>-76.472000000000207</v>
      </c>
      <c r="W52" s="401">
        <v>0</v>
      </c>
      <c r="X52" s="401">
        <v>26.5</v>
      </c>
      <c r="Y52" s="401">
        <v>6.5</v>
      </c>
      <c r="Z52" s="401">
        <v>25.7</v>
      </c>
      <c r="AA52" s="401">
        <v>0</v>
      </c>
      <c r="AB52" s="392">
        <v>957.92800000000011</v>
      </c>
      <c r="AC52" s="401">
        <v>79.827333333333343</v>
      </c>
      <c r="AD52" s="401">
        <v>10.241</v>
      </c>
      <c r="AE52" s="401">
        <v>51.582843749999995</v>
      </c>
      <c r="AF52" s="401">
        <v>-41.341843749999995</v>
      </c>
      <c r="AG52" s="401">
        <v>0</v>
      </c>
      <c r="AH52" s="392">
        <v>935.67200000000003</v>
      </c>
      <c r="AI52" s="398">
        <v>-22.256000000000085</v>
      </c>
      <c r="AJ52" s="398">
        <v>-1.0639999999999645</v>
      </c>
      <c r="AK52" s="398">
        <v>-8.6859999999999218</v>
      </c>
    </row>
    <row r="53" spans="1:37" ht="15" customHeight="1" x14ac:dyDescent="0.2">
      <c r="A53" s="86"/>
      <c r="B53" s="2720" t="s">
        <v>82</v>
      </c>
      <c r="C53" s="374">
        <v>3</v>
      </c>
      <c r="D53" s="374">
        <v>1748</v>
      </c>
      <c r="E53" s="401">
        <v>-42.021000000000001</v>
      </c>
      <c r="F53" s="401">
        <v>0</v>
      </c>
      <c r="G53" s="401">
        <v>0</v>
      </c>
      <c r="H53" s="401">
        <v>65.28</v>
      </c>
      <c r="I53" s="401">
        <v>0</v>
      </c>
      <c r="J53" s="401">
        <v>0</v>
      </c>
      <c r="K53" s="401">
        <v>28.783631944444437</v>
      </c>
      <c r="L53" s="392">
        <v>1611.9153680555555</v>
      </c>
      <c r="M53" s="392">
        <v>1538.2587303690584</v>
      </c>
      <c r="N53" s="401">
        <v>-73.656637686497106</v>
      </c>
      <c r="O53" s="392">
        <v>1530.0060000000001</v>
      </c>
      <c r="P53" s="401">
        <v>-81.909368055555433</v>
      </c>
      <c r="Q53" s="401">
        <v>0</v>
      </c>
      <c r="R53" s="401"/>
      <c r="S53" s="87"/>
      <c r="T53" s="374">
        <v>3</v>
      </c>
      <c r="U53" s="401">
        <v>-27.471350656817322</v>
      </c>
      <c r="V53" s="401">
        <v>-186.79700000000003</v>
      </c>
      <c r="W53" s="401">
        <v>0</v>
      </c>
      <c r="X53" s="401">
        <v>57.7</v>
      </c>
      <c r="Y53" s="401">
        <v>0</v>
      </c>
      <c r="Z53" s="401">
        <v>-25</v>
      </c>
      <c r="AA53" s="401">
        <v>15</v>
      </c>
      <c r="AB53" s="392">
        <v>1560.3990000000001</v>
      </c>
      <c r="AC53" s="401">
        <v>130.03325000000001</v>
      </c>
      <c r="AD53" s="401">
        <v>6.9509999999999996</v>
      </c>
      <c r="AE53" s="401">
        <v>28.783631944444437</v>
      </c>
      <c r="AF53" s="401">
        <v>-21.832631944444437</v>
      </c>
      <c r="AG53" s="401">
        <v>0</v>
      </c>
      <c r="AH53" s="392">
        <v>1530.028</v>
      </c>
      <c r="AI53" s="398">
        <v>-30.371000000000095</v>
      </c>
      <c r="AJ53" s="398">
        <v>-22.256000000000085</v>
      </c>
      <c r="AK53" s="398">
        <v>-27.731999999999971</v>
      </c>
    </row>
    <row r="54" spans="1:37" ht="15" customHeight="1" x14ac:dyDescent="0.2">
      <c r="A54" s="86"/>
      <c r="B54" s="2720" t="s">
        <v>82</v>
      </c>
      <c r="C54" s="374">
        <v>5</v>
      </c>
      <c r="D54" s="374">
        <v>963</v>
      </c>
      <c r="E54" s="401">
        <v>15.773000000000003</v>
      </c>
      <c r="F54" s="401">
        <v>3.4</v>
      </c>
      <c r="G54" s="401">
        <v>0</v>
      </c>
      <c r="H54" s="401">
        <v>66</v>
      </c>
      <c r="I54" s="401">
        <v>0</v>
      </c>
      <c r="J54" s="401">
        <v>0</v>
      </c>
      <c r="K54" s="401">
        <v>11.167197916666666</v>
      </c>
      <c r="L54" s="392">
        <v>905.00580208333338</v>
      </c>
      <c r="M54" s="392">
        <v>817.1350116630482</v>
      </c>
      <c r="N54" s="401">
        <v>-87.870790420285175</v>
      </c>
      <c r="O54" s="392">
        <v>1043.479</v>
      </c>
      <c r="P54" s="401">
        <v>138.47319791666666</v>
      </c>
      <c r="Q54" s="401">
        <v>0</v>
      </c>
      <c r="R54" s="401"/>
      <c r="S54" s="87"/>
      <c r="T54" s="374">
        <v>5</v>
      </c>
      <c r="U54" s="401">
        <v>-28.565568075814667</v>
      </c>
      <c r="V54" s="401">
        <v>102.55600000000004</v>
      </c>
      <c r="W54" s="401">
        <v>0</v>
      </c>
      <c r="X54" s="401">
        <v>17.7</v>
      </c>
      <c r="Y54" s="401">
        <v>3.4</v>
      </c>
      <c r="Z54" s="401">
        <v>21</v>
      </c>
      <c r="AA54" s="401">
        <v>5</v>
      </c>
      <c r="AB54" s="392">
        <v>831.87300000000005</v>
      </c>
      <c r="AC54" s="401">
        <v>69.322749999999999</v>
      </c>
      <c r="AD54" s="401">
        <v>2.6509999999999998</v>
      </c>
      <c r="AE54" s="401">
        <v>11.167197916666666</v>
      </c>
      <c r="AF54" s="401">
        <v>-8.5161979166666661</v>
      </c>
      <c r="AG54" s="401">
        <v>0</v>
      </c>
      <c r="AH54" s="392">
        <v>812.72500000000002</v>
      </c>
      <c r="AI54" s="398">
        <v>-19.148000000000025</v>
      </c>
      <c r="AJ54" s="398">
        <v>-30.371000000000095</v>
      </c>
      <c r="AK54" s="398">
        <v>-28.730000000000018</v>
      </c>
    </row>
    <row r="55" spans="1:37" ht="15" customHeight="1" x14ac:dyDescent="0.2">
      <c r="A55" s="86"/>
      <c r="B55" s="272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64.661000000000001</v>
      </c>
      <c r="P55" s="401">
        <v>-0.33899999999999864</v>
      </c>
      <c r="Q55" s="401">
        <v>0</v>
      </c>
      <c r="R55" s="401"/>
      <c r="S55" s="87"/>
      <c r="T55" s="374" t="s">
        <v>101</v>
      </c>
      <c r="U55" s="401">
        <v>0</v>
      </c>
      <c r="V55" s="401">
        <v>-1.6000000000005343E-2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64.662000000000006</v>
      </c>
      <c r="AI55" s="398">
        <v>-0.33799999999999386</v>
      </c>
      <c r="AJ55" s="398">
        <v>26.762000000000029</v>
      </c>
      <c r="AK55" s="398">
        <v>-1.8999999999991246E-2</v>
      </c>
    </row>
    <row r="56" spans="1:37" ht="15" customHeight="1" x14ac:dyDescent="0.2">
      <c r="A56" s="86"/>
      <c r="B56" s="2720" t="s">
        <v>84</v>
      </c>
      <c r="C56" s="374"/>
      <c r="D56" s="374">
        <v>1120</v>
      </c>
      <c r="E56" s="401">
        <v>-18.308</v>
      </c>
      <c r="F56" s="401">
        <v>7.3</v>
      </c>
      <c r="G56" s="401">
        <v>0</v>
      </c>
      <c r="H56" s="401">
        <v>201.60000000000002</v>
      </c>
      <c r="I56" s="401">
        <v>0</v>
      </c>
      <c r="J56" s="401">
        <v>0</v>
      </c>
      <c r="K56" s="401">
        <v>11.9</v>
      </c>
      <c r="L56" s="392">
        <v>895.49199999999996</v>
      </c>
      <c r="M56" s="392">
        <v>972.50551033889928</v>
      </c>
      <c r="N56" s="401">
        <v>77.013510338899323</v>
      </c>
      <c r="O56" s="392">
        <v>967.33100000000002</v>
      </c>
      <c r="P56" s="401">
        <v>71.839000000000055</v>
      </c>
      <c r="Q56" s="401">
        <v>0</v>
      </c>
      <c r="R56" s="401"/>
      <c r="S56" s="87"/>
      <c r="T56" s="374" t="s">
        <v>102</v>
      </c>
      <c r="U56" s="401">
        <v>63.866003121949234</v>
      </c>
      <c r="V56" s="401">
        <v>63.302999999999997</v>
      </c>
      <c r="W56" s="401">
        <v>0</v>
      </c>
      <c r="X56" s="401">
        <v>0</v>
      </c>
      <c r="Y56" s="401">
        <v>7.3</v>
      </c>
      <c r="Z56" s="401">
        <v>-25</v>
      </c>
      <c r="AA56" s="401">
        <v>0</v>
      </c>
      <c r="AB56" s="392">
        <v>882.39199999999994</v>
      </c>
      <c r="AC56" s="401">
        <v>73.532666666666657</v>
      </c>
      <c r="AD56" s="401">
        <v>6.016</v>
      </c>
      <c r="AE56" s="401">
        <v>11.9</v>
      </c>
      <c r="AF56" s="401">
        <v>-5.8840000000000003</v>
      </c>
      <c r="AG56" s="401">
        <v>0</v>
      </c>
      <c r="AH56" s="392">
        <v>967.34400000000005</v>
      </c>
      <c r="AI56" s="398">
        <v>84.952000000000112</v>
      </c>
      <c r="AJ56" s="398">
        <v>0.23300000000000409</v>
      </c>
      <c r="AK56" s="398">
        <v>63.266000000000076</v>
      </c>
    </row>
    <row r="57" spans="1:37" ht="15" hidden="1" customHeight="1" thickBot="1" x14ac:dyDescent="0.25">
      <c r="A57" s="86"/>
      <c r="B57" s="272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-19.148000000000025</v>
      </c>
      <c r="AK57" s="398">
        <v>0</v>
      </c>
    </row>
    <row r="58" spans="1:37" ht="15" customHeight="1" thickBot="1" x14ac:dyDescent="0.25">
      <c r="A58" s="86"/>
      <c r="B58" s="2717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36</v>
      </c>
      <c r="I58" s="192">
        <v>0</v>
      </c>
      <c r="J58" s="192">
        <v>0</v>
      </c>
      <c r="K58" s="192">
        <v>7.5390937499999993</v>
      </c>
      <c r="L58" s="190">
        <v>1186.8329062500002</v>
      </c>
      <c r="M58" s="190">
        <v>984.42993782446842</v>
      </c>
      <c r="N58" s="192">
        <v>-202.40296842553175</v>
      </c>
      <c r="O58" s="190">
        <v>963.81</v>
      </c>
      <c r="P58" s="192">
        <v>-223.02290625000023</v>
      </c>
      <c r="Q58" s="192">
        <v>0</v>
      </c>
      <c r="R58" s="192"/>
      <c r="S58" s="87"/>
      <c r="T58" s="89">
        <v>2</v>
      </c>
      <c r="U58" s="192">
        <v>-0.41200420180075525</v>
      </c>
      <c r="V58" s="192">
        <v>-16.044000000000096</v>
      </c>
      <c r="W58" s="192">
        <v>0</v>
      </c>
      <c r="X58" s="192">
        <v>2.1</v>
      </c>
      <c r="Y58" s="192">
        <v>0</v>
      </c>
      <c r="Z58" s="192">
        <v>-16.2</v>
      </c>
      <c r="AA58" s="192">
        <v>0</v>
      </c>
      <c r="AB58" s="190">
        <v>980.27199999999993</v>
      </c>
      <c r="AC58" s="192">
        <v>81.689333333333323</v>
      </c>
      <c r="AD58" s="192">
        <v>3.2</v>
      </c>
      <c r="AE58" s="192">
        <v>7.5390937499999993</v>
      </c>
      <c r="AF58" s="192">
        <v>-4.3390937499999991</v>
      </c>
      <c r="AG58" s="192">
        <v>0</v>
      </c>
      <c r="AH58" s="190">
        <v>979.20799999999997</v>
      </c>
      <c r="AI58" s="193">
        <v>-1.0639999999999645</v>
      </c>
      <c r="AJ58" s="193">
        <v>-0.33799999999999386</v>
      </c>
      <c r="AK58" s="193">
        <v>-0.69000000000005457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47.27600000000001</v>
      </c>
      <c r="F59" s="97">
        <v>217.2</v>
      </c>
      <c r="G59" s="97">
        <v>0</v>
      </c>
      <c r="H59" s="97">
        <v>499.44000000000005</v>
      </c>
      <c r="I59" s="97">
        <v>0</v>
      </c>
      <c r="J59" s="97">
        <v>0</v>
      </c>
      <c r="K59" s="97">
        <v>114.15278819444444</v>
      </c>
      <c r="L59" s="97">
        <v>7625.8832118055561</v>
      </c>
      <c r="M59" s="97">
        <v>7120.8985322506542</v>
      </c>
      <c r="N59" s="97">
        <v>-504.9846795549031</v>
      </c>
      <c r="O59" s="97">
        <v>7820.3250000000007</v>
      </c>
      <c r="P59" s="97">
        <v>194.4417881944446</v>
      </c>
      <c r="Q59" s="97">
        <v>7252.4679999999998</v>
      </c>
      <c r="R59" s="97">
        <v>567.85700000000088</v>
      </c>
      <c r="S59" s="449"/>
      <c r="T59" s="96" t="s">
        <v>81</v>
      </c>
      <c r="U59" s="97">
        <v>-7.9152352909941328</v>
      </c>
      <c r="V59" s="97">
        <v>-127.65999999999894</v>
      </c>
      <c r="W59" s="97">
        <v>0</v>
      </c>
      <c r="X59" s="97">
        <v>99.7</v>
      </c>
      <c r="Y59" s="97">
        <v>17.2</v>
      </c>
      <c r="Z59" s="97">
        <v>-77.7</v>
      </c>
      <c r="AA59" s="97">
        <v>9</v>
      </c>
      <c r="AB59" s="97">
        <v>7056.036000000001</v>
      </c>
      <c r="AC59" s="97">
        <v>588.00300000000004</v>
      </c>
      <c r="AD59" s="97">
        <v>35.497</v>
      </c>
      <c r="AE59" s="97">
        <v>114.15278819444444</v>
      </c>
      <c r="AF59" s="97">
        <v>-78.65578819444444</v>
      </c>
      <c r="AG59" s="97">
        <v>0</v>
      </c>
      <c r="AH59" s="97">
        <v>7082.7980000000007</v>
      </c>
      <c r="AI59" s="98">
        <v>26.761999999999716</v>
      </c>
      <c r="AJ59" s="95">
        <v>-0.75</v>
      </c>
      <c r="AK59" s="98">
        <v>-10.013999999998305</v>
      </c>
    </row>
    <row r="60" spans="1:37" ht="15" customHeight="1" x14ac:dyDescent="0.2">
      <c r="A60" s="86"/>
      <c r="B60" s="2720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1.2000000000000002</v>
      </c>
      <c r="I60" s="401">
        <v>0</v>
      </c>
      <c r="J60" s="401">
        <v>0</v>
      </c>
      <c r="K60" s="401">
        <v>0</v>
      </c>
      <c r="L60" s="392">
        <v>157.48400000000001</v>
      </c>
      <c r="M60" s="392">
        <v>157.71740585850011</v>
      </c>
      <c r="N60" s="401">
        <v>0.23340585850010598</v>
      </c>
      <c r="O60" s="392">
        <v>166.077</v>
      </c>
      <c r="P60" s="401">
        <v>8.5929999999999893</v>
      </c>
      <c r="Q60" s="401">
        <v>0</v>
      </c>
      <c r="R60" s="401"/>
      <c r="S60" s="87"/>
      <c r="T60" s="374" t="s">
        <v>86</v>
      </c>
      <c r="U60" s="401">
        <v>-0.16118608059991857</v>
      </c>
      <c r="V60" s="401">
        <v>9.0389999999999873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157.48400000000001</v>
      </c>
      <c r="AC60" s="401">
        <v>13.123666666666667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157.71700000000001</v>
      </c>
      <c r="AI60" s="398">
        <v>0.23300000000000409</v>
      </c>
      <c r="AJ60" s="398">
        <v>0</v>
      </c>
      <c r="AK60" s="398">
        <v>0.632000000000005</v>
      </c>
    </row>
    <row r="61" spans="1:37" ht="15" customHeight="1" x14ac:dyDescent="0.2">
      <c r="A61" s="86"/>
      <c r="B61" s="272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0.24</v>
      </c>
      <c r="I61" s="401">
        <v>0</v>
      </c>
      <c r="J61" s="401">
        <v>0</v>
      </c>
      <c r="K61" s="401">
        <v>0</v>
      </c>
      <c r="L61" s="392">
        <v>69.760000000000005</v>
      </c>
      <c r="M61" s="392">
        <v>69.37817513076763</v>
      </c>
      <c r="N61" s="401">
        <v>-0.38182486923237491</v>
      </c>
      <c r="O61" s="392">
        <v>69.009</v>
      </c>
      <c r="P61" s="401">
        <v>-0.75100000000000477</v>
      </c>
      <c r="Q61" s="401">
        <v>0</v>
      </c>
      <c r="R61" s="401"/>
      <c r="S61" s="87"/>
      <c r="T61" s="374" t="s">
        <v>103</v>
      </c>
      <c r="U61" s="401">
        <v>-0.8322033197285208</v>
      </c>
      <c r="V61" s="401">
        <v>-0.84499999999999886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69.760000000000005</v>
      </c>
      <c r="AC61" s="401">
        <v>5.8133333333333335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69.010000000000005</v>
      </c>
      <c r="AI61" s="398">
        <v>-0.75</v>
      </c>
      <c r="AJ61" s="398">
        <v>0</v>
      </c>
      <c r="AK61" s="398">
        <v>-0.84799999999999898</v>
      </c>
    </row>
    <row r="62" spans="1:37" ht="15" customHeight="1" x14ac:dyDescent="0.2">
      <c r="A62" s="86"/>
      <c r="B62" s="272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-19.33600000000024</v>
      </c>
      <c r="AK62" s="398">
        <v>0</v>
      </c>
    </row>
    <row r="63" spans="1:37" ht="15" customHeight="1" x14ac:dyDescent="0.2">
      <c r="A63" s="86"/>
      <c r="B63" s="272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-19.853000000000236</v>
      </c>
      <c r="AK63" s="398">
        <v>0</v>
      </c>
    </row>
    <row r="64" spans="1:37" ht="15" customHeight="1" thickBot="1" x14ac:dyDescent="0.25">
      <c r="A64" s="86"/>
      <c r="B64" s="2717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264</v>
      </c>
      <c r="I64" s="192">
        <v>0</v>
      </c>
      <c r="J64" s="192">
        <v>0</v>
      </c>
      <c r="K64" s="192">
        <v>0</v>
      </c>
      <c r="L64" s="190">
        <v>6288.1120000000001</v>
      </c>
      <c r="M64" s="190">
        <v>7271.8783954374994</v>
      </c>
      <c r="N64" s="192">
        <v>983.76639543749934</v>
      </c>
      <c r="O64" s="190">
        <v>6186.7939999999999</v>
      </c>
      <c r="P64" s="192">
        <v>-101.31800000000021</v>
      </c>
      <c r="Q64" s="192">
        <v>0</v>
      </c>
      <c r="R64" s="192"/>
      <c r="S64" s="87"/>
      <c r="T64" s="89" t="s">
        <v>105</v>
      </c>
      <c r="U64" s="192">
        <v>15</v>
      </c>
      <c r="V64" s="192">
        <v>-8.5180000000000291</v>
      </c>
      <c r="W64" s="192">
        <v>-71.614999999999995</v>
      </c>
      <c r="X64" s="192">
        <v>30.5</v>
      </c>
      <c r="Y64" s="192">
        <v>0</v>
      </c>
      <c r="Z64" s="192">
        <v>0</v>
      </c>
      <c r="AA64" s="192">
        <v>214</v>
      </c>
      <c r="AB64" s="190">
        <v>7260.9970000000003</v>
      </c>
      <c r="AC64" s="192">
        <v>605.08308333333332</v>
      </c>
      <c r="AD64" s="192">
        <v>5.27</v>
      </c>
      <c r="AE64" s="192">
        <v>0</v>
      </c>
      <c r="AF64" s="192">
        <v>5.27</v>
      </c>
      <c r="AG64" s="192">
        <v>-71.614999999999995</v>
      </c>
      <c r="AH64" s="190">
        <v>7241.6610000000001</v>
      </c>
      <c r="AI64" s="193">
        <v>-19.33600000000024</v>
      </c>
      <c r="AJ64" s="193">
        <v>65.779597225084999</v>
      </c>
      <c r="AK64" s="193">
        <v>21.215000000000146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265.44</v>
      </c>
      <c r="I65" s="97">
        <v>0</v>
      </c>
      <c r="J65" s="97">
        <v>0</v>
      </c>
      <c r="K65" s="97">
        <v>0</v>
      </c>
      <c r="L65" s="119">
        <v>6515.3559999999998</v>
      </c>
      <c r="M65" s="119">
        <v>7498.973976426767</v>
      </c>
      <c r="N65" s="97">
        <v>983.61797642676709</v>
      </c>
      <c r="O65" s="119">
        <v>6421.88</v>
      </c>
      <c r="P65" s="97">
        <v>-93.475999999999658</v>
      </c>
      <c r="Q65" s="97">
        <v>7199.9740000000002</v>
      </c>
      <c r="R65" s="97">
        <v>-778.09400000000005</v>
      </c>
      <c r="S65" s="449"/>
      <c r="T65" s="96" t="s">
        <v>88</v>
      </c>
      <c r="U65" s="97">
        <v>14.006610599671149</v>
      </c>
      <c r="V65" s="97">
        <v>-0.32399999999961437</v>
      </c>
      <c r="W65" s="97">
        <v>-71.614999999999995</v>
      </c>
      <c r="X65" s="97">
        <v>30.5</v>
      </c>
      <c r="Y65" s="97">
        <v>0</v>
      </c>
      <c r="Z65" s="97">
        <v>0</v>
      </c>
      <c r="AA65" s="97">
        <v>214</v>
      </c>
      <c r="AB65" s="119">
        <v>7488.241</v>
      </c>
      <c r="AC65" s="97">
        <v>624.02008333333333</v>
      </c>
      <c r="AD65" s="97">
        <v>9.9849999999999994</v>
      </c>
      <c r="AE65" s="97">
        <v>0</v>
      </c>
      <c r="AF65" s="97">
        <v>9.9849999999999994</v>
      </c>
      <c r="AG65" s="97">
        <v>-71.614999999999995</v>
      </c>
      <c r="AH65" s="119">
        <v>7468.3879999999999</v>
      </c>
      <c r="AI65" s="98">
        <v>-19.853000000000065</v>
      </c>
      <c r="AJ65" s="95">
        <v>0</v>
      </c>
      <c r="AK65" s="98">
        <v>20.998999999999796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472.81900000000002</v>
      </c>
      <c r="F66" s="108">
        <v>217.2</v>
      </c>
      <c r="G66" s="108">
        <v>0</v>
      </c>
      <c r="H66" s="108">
        <v>966.00000000000023</v>
      </c>
      <c r="I66" s="108">
        <v>0</v>
      </c>
      <c r="J66" s="442">
        <v>0</v>
      </c>
      <c r="K66" s="108">
        <v>127.25162847222222</v>
      </c>
      <c r="L66" s="108">
        <v>20011.767371527778</v>
      </c>
      <c r="M66" s="108">
        <v>20397.970105902506</v>
      </c>
      <c r="N66" s="108">
        <v>386.20273437472861</v>
      </c>
      <c r="O66" s="108">
        <v>20020.302597225087</v>
      </c>
      <c r="P66" s="108">
        <v>8.5352256973092153</v>
      </c>
      <c r="Q66" s="108">
        <v>20453.258999999998</v>
      </c>
      <c r="R66" s="108">
        <v>-432.95640277491111</v>
      </c>
      <c r="S66" s="109"/>
      <c r="T66" s="105" t="s">
        <v>287</v>
      </c>
      <c r="U66" s="108">
        <v>127.59725277919642</v>
      </c>
      <c r="V66" s="108">
        <v>-6.4781225294791511</v>
      </c>
      <c r="W66" s="108">
        <v>-71.614999999999995</v>
      </c>
      <c r="X66" s="108">
        <v>48.3</v>
      </c>
      <c r="Y66" s="108">
        <v>17.2</v>
      </c>
      <c r="Z66" s="108">
        <v>-140</v>
      </c>
      <c r="AA66" s="108">
        <v>202.8</v>
      </c>
      <c r="AB66" s="106">
        <v>20263.504000000001</v>
      </c>
      <c r="AC66" s="108">
        <v>1688.6253333333334</v>
      </c>
      <c r="AD66" s="108">
        <v>67.225999999999999</v>
      </c>
      <c r="AE66" s="442">
        <v>127.25162847222222</v>
      </c>
      <c r="AF66" s="108">
        <v>-60.025628472222223</v>
      </c>
      <c r="AG66" s="108">
        <v>-71.614999999999995</v>
      </c>
      <c r="AH66" s="108">
        <v>20329.186000000002</v>
      </c>
      <c r="AI66" s="108">
        <v>65.682000000000698</v>
      </c>
      <c r="AJ66" s="110">
        <v>0</v>
      </c>
      <c r="AK66" s="108">
        <v>132.49087747052181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502.041</v>
      </c>
      <c r="F68" s="108">
        <v>404.2</v>
      </c>
      <c r="G68" s="106">
        <v>0</v>
      </c>
      <c r="H68" s="106">
        <v>1200.1780645161293</v>
      </c>
      <c r="I68" s="106">
        <v>0</v>
      </c>
      <c r="J68" s="447">
        <v>0</v>
      </c>
      <c r="K68" s="106">
        <v>330.0160925925926</v>
      </c>
      <c r="L68" s="106">
        <v>30242.046842891279</v>
      </c>
      <c r="M68" s="106">
        <v>30175.364717895711</v>
      </c>
      <c r="N68" s="108">
        <v>-66.682124995566483</v>
      </c>
      <c r="O68" s="106">
        <v>30245.349389902742</v>
      </c>
      <c r="P68" s="108">
        <v>3.3025470114625932</v>
      </c>
      <c r="Q68" s="106">
        <v>30848.883999999998</v>
      </c>
      <c r="R68" s="108">
        <v>-603.53461009725652</v>
      </c>
      <c r="S68" s="109"/>
      <c r="T68" s="105" t="s">
        <v>288</v>
      </c>
      <c r="U68" s="108">
        <v>26.35915488045265</v>
      </c>
      <c r="V68" s="108">
        <v>-75.478122529479151</v>
      </c>
      <c r="W68" s="108">
        <v>-71.614999999999995</v>
      </c>
      <c r="X68" s="108">
        <v>-83.274950000000004</v>
      </c>
      <c r="Y68" s="106">
        <v>34.200000000000003</v>
      </c>
      <c r="Z68" s="120">
        <v>-119.1</v>
      </c>
      <c r="AA68" s="108">
        <v>192.9</v>
      </c>
      <c r="AB68" s="107">
        <v>30405.972985483873</v>
      </c>
      <c r="AC68" s="106">
        <v>2516.9340434469586</v>
      </c>
      <c r="AD68" s="106">
        <v>195.22300000000001</v>
      </c>
      <c r="AE68" s="106">
        <v>330.0160925925926</v>
      </c>
      <c r="AF68" s="106">
        <v>-134.79309259259259</v>
      </c>
      <c r="AG68" s="108">
        <v>-71.614999999999995</v>
      </c>
      <c r="AH68" s="106">
        <v>30312.186000000002</v>
      </c>
      <c r="AI68" s="108">
        <v>-93.786985483870012</v>
      </c>
      <c r="AJ68" s="169" t="e">
        <v>#VALUE!</v>
      </c>
      <c r="AK68" s="108">
        <v>63.490877470521809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1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1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12" t="s">
        <v>322</v>
      </c>
      <c r="Y72" s="2712" t="s">
        <v>323</v>
      </c>
      <c r="Z72" s="331" t="s">
        <v>324</v>
      </c>
      <c r="AA72" s="2712" t="s">
        <v>325</v>
      </c>
      <c r="AB72" s="333" t="s">
        <v>317</v>
      </c>
      <c r="AC72" s="271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2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13" t="s">
        <v>316</v>
      </c>
      <c r="Y73" s="2713" t="s">
        <v>327</v>
      </c>
      <c r="Z73" s="332" t="s">
        <v>328</v>
      </c>
      <c r="AA73" s="2713" t="s">
        <v>316</v>
      </c>
      <c r="AB73" s="334" t="s">
        <v>316</v>
      </c>
      <c r="AC73" s="271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2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2.3319444444444399</v>
      </c>
      <c r="J76" s="404">
        <v>1</v>
      </c>
      <c r="K76" s="404">
        <v>115</v>
      </c>
      <c r="L76" s="403">
        <v>6091.5560555555558</v>
      </c>
      <c r="M76" s="403">
        <v>6207.25</v>
      </c>
      <c r="N76" s="404">
        <v>115.69394444444424</v>
      </c>
      <c r="O76" s="403">
        <v>2</v>
      </c>
      <c r="P76" s="404">
        <v>58.149999999999636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5.2224016131029556</v>
      </c>
      <c r="AA76" s="267">
        <v>29.15766976380792</v>
      </c>
      <c r="AB76" s="267">
        <v>34.872</v>
      </c>
      <c r="AC76" s="336">
        <v>5.7143302361920796</v>
      </c>
      <c r="AD76" s="336">
        <v>1.509999999999998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285</v>
      </c>
      <c r="L77" s="381">
        <v>8604.9889999999996</v>
      </c>
      <c r="M77" s="381">
        <v>8538</v>
      </c>
      <c r="N77" s="382">
        <v>-66.988999999999578</v>
      </c>
      <c r="O77" s="381">
        <v>4</v>
      </c>
      <c r="P77" s="382">
        <v>83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15.106</v>
      </c>
      <c r="AC77" s="383">
        <v>-2.0936778683731507</v>
      </c>
      <c r="AD77" s="182">
        <v>-0.80800000000000161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1804.3838112999999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19.502083333333331</v>
      </c>
      <c r="J78" s="382">
        <v>-2</v>
      </c>
      <c r="K78" s="382">
        <v>150</v>
      </c>
      <c r="L78" s="381">
        <v>7251.4199166666658</v>
      </c>
      <c r="M78" s="381">
        <v>7414</v>
      </c>
      <c r="N78" s="382">
        <v>162.58008333333419</v>
      </c>
      <c r="O78" s="381">
        <v>7</v>
      </c>
      <c r="P78" s="382">
        <v>355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3.9154262357849433E-3</v>
      </c>
      <c r="AA78" s="384">
        <v>45.978527473779494</v>
      </c>
      <c r="AB78" s="384">
        <v>34.557000000000002</v>
      </c>
      <c r="AC78" s="383">
        <v>-11.421527473779491</v>
      </c>
      <c r="AD78" s="383">
        <v>-1.8230000000000004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-306.92899999999997</v>
      </c>
      <c r="F79" s="382">
        <v>0</v>
      </c>
      <c r="G79" s="382">
        <v>140</v>
      </c>
      <c r="H79" s="382">
        <v>0</v>
      </c>
      <c r="I79" s="382">
        <v>60.336597222222217</v>
      </c>
      <c r="J79" s="382">
        <v>-93</v>
      </c>
      <c r="K79" s="382">
        <v>1780</v>
      </c>
      <c r="L79" s="381">
        <v>11709.734402777778</v>
      </c>
      <c r="M79" s="381">
        <v>11749.227799999999</v>
      </c>
      <c r="N79" s="382">
        <v>39.493397222220665</v>
      </c>
      <c r="O79" s="381"/>
      <c r="P79" s="382">
        <v>348.01479999999538</v>
      </c>
      <c r="Q79" s="187"/>
      <c r="R79" s="2899" t="s">
        <v>41</v>
      </c>
      <c r="S79" s="2900"/>
      <c r="T79" s="2900"/>
      <c r="U79" s="2900"/>
      <c r="V79" s="374"/>
      <c r="W79" s="383">
        <v>-1925.8248635589439</v>
      </c>
      <c r="X79" s="383">
        <v>135</v>
      </c>
      <c r="Y79" s="383">
        <v>-1.9258248635589439</v>
      </c>
      <c r="Z79" s="383">
        <v>3.7005124139302983</v>
      </c>
      <c r="AA79" s="384">
        <v>129.37366272251074</v>
      </c>
      <c r="AB79" s="384">
        <v>123.369</v>
      </c>
      <c r="AC79" s="383">
        <v>-6.0046627225107443</v>
      </c>
      <c r="AD79" s="383">
        <v>-2.4330000000000069</v>
      </c>
      <c r="AE79" s="384">
        <v>132</v>
      </c>
      <c r="AF79" s="383">
        <v>124.092</v>
      </c>
      <c r="AG79" s="383">
        <v>-7.9080000000000013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234.43355324074074</v>
      </c>
      <c r="J80" s="382">
        <v>-9</v>
      </c>
      <c r="K80" s="382">
        <v>290</v>
      </c>
      <c r="L80" s="381">
        <v>9706.3384467592605</v>
      </c>
      <c r="M80" s="381">
        <v>9876.6351999999988</v>
      </c>
      <c r="N80" s="382">
        <v>170.29675324073833</v>
      </c>
      <c r="O80" s="381">
        <v>11</v>
      </c>
      <c r="P80" s="382">
        <v>-213.78399999999965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0.34564773323859133</v>
      </c>
      <c r="AA80" s="384">
        <v>48.812487865770947</v>
      </c>
      <c r="AB80" s="384">
        <v>49.546999999999997</v>
      </c>
      <c r="AC80" s="383">
        <v>0.73451213422904971</v>
      </c>
      <c r="AD80" s="383">
        <v>8.7629999999999981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50.462719907407397</v>
      </c>
      <c r="J81" s="382">
        <v>-4</v>
      </c>
      <c r="K81" s="382">
        <v>0</v>
      </c>
      <c r="L81" s="381">
        <v>15772.016280092592</v>
      </c>
      <c r="M81" s="381">
        <v>15931.260499999997</v>
      </c>
      <c r="N81" s="382">
        <v>159.24421990740484</v>
      </c>
      <c r="O81" s="381">
        <v>13</v>
      </c>
      <c r="P81" s="382">
        <v>59.164499999995314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7.01101262257669E-2</v>
      </c>
      <c r="AA81" s="384">
        <v>70.678312425226608</v>
      </c>
      <c r="AB81" s="384">
        <v>68.941999999999993</v>
      </c>
      <c r="AC81" s="383">
        <v>-1.7363124252266147</v>
      </c>
      <c r="AD81" s="182">
        <v>0.12400000000000944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6754.5915999999997</v>
      </c>
      <c r="N82" s="157">
        <v>273.59159999999974</v>
      </c>
      <c r="O82" s="153">
        <v>15</v>
      </c>
      <c r="P82" s="157">
        <v>2.4650000000001455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40.938000000000002</v>
      </c>
      <c r="AC82" s="383">
        <v>-0.64650759372303668</v>
      </c>
      <c r="AD82" s="182">
        <v>1.3059999999999974</v>
      </c>
      <c r="AE82" s="185">
        <v>251.49</v>
      </c>
      <c r="AF82" s="383">
        <v>245.87900000000002</v>
      </c>
      <c r="AG82" s="383">
        <v>-5.61099999999999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-85.879000000000019</v>
      </c>
      <c r="F83" s="150">
        <v>0</v>
      </c>
      <c r="G83" s="150">
        <v>207</v>
      </c>
      <c r="H83" s="150">
        <v>0</v>
      </c>
      <c r="I83" s="150">
        <v>367.06689814814814</v>
      </c>
      <c r="J83" s="150">
        <v>-140</v>
      </c>
      <c r="K83" s="150">
        <v>2725</v>
      </c>
      <c r="L83" s="285">
        <v>65619.054101851856</v>
      </c>
      <c r="M83" s="285">
        <v>66470.965100000001</v>
      </c>
      <c r="N83" s="150">
        <v>851.91099814814243</v>
      </c>
      <c r="O83" s="285" t="s">
        <v>40</v>
      </c>
      <c r="P83" s="150">
        <v>692.01029999999446</v>
      </c>
      <c r="Q83" s="187"/>
      <c r="R83" s="2905" t="s">
        <v>40</v>
      </c>
      <c r="S83" s="2906"/>
      <c r="T83" s="2906"/>
      <c r="U83" s="2907"/>
      <c r="V83" s="179"/>
      <c r="W83" s="180">
        <v>527.43302592532109</v>
      </c>
      <c r="X83" s="180">
        <v>391.59999999999997</v>
      </c>
      <c r="Y83" s="180">
        <v>0.52743302592532104</v>
      </c>
      <c r="Z83" s="180">
        <v>9.3425873127333965</v>
      </c>
      <c r="AA83" s="180">
        <v>382.78484571319188</v>
      </c>
      <c r="AB83" s="180">
        <v>367.33100000000002</v>
      </c>
      <c r="AC83" s="180">
        <v>-15.453845713191908</v>
      </c>
      <c r="AD83" s="180">
        <v>6.63900000000001</v>
      </c>
      <c r="AE83" s="180">
        <v>383.49</v>
      </c>
      <c r="AF83" s="180">
        <v>369.971</v>
      </c>
      <c r="AG83" s="180">
        <v>-13.519000000000005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135</v>
      </c>
      <c r="H84" s="382">
        <v>0</v>
      </c>
      <c r="I84" s="382">
        <v>94.810127314814821</v>
      </c>
      <c r="J84" s="382">
        <v>-42</v>
      </c>
      <c r="K84" s="382">
        <v>290</v>
      </c>
      <c r="L84" s="381">
        <v>3228.189872685185</v>
      </c>
      <c r="M84" s="381">
        <v>3353.5479999999998</v>
      </c>
      <c r="N84" s="382">
        <v>125.35812731481474</v>
      </c>
      <c r="O84" s="381">
        <v>1</v>
      </c>
      <c r="P84" s="382">
        <v>-106.67599999999993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0.90149482483673726</v>
      </c>
      <c r="AA84" s="267">
        <v>13.305501222875565</v>
      </c>
      <c r="AB84" s="267">
        <v>13.274000000000001</v>
      </c>
      <c r="AC84" s="383">
        <v>-3.1501222875563784E-2</v>
      </c>
      <c r="AD84" s="182">
        <v>0.70199999999999996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2.9719259999999998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4528.5911999999998</v>
      </c>
      <c r="N85" s="382">
        <v>-1.4088000000001557</v>
      </c>
      <c r="O85" s="381">
        <v>2</v>
      </c>
      <c r="P85" s="382">
        <v>17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2.4900000000000002</v>
      </c>
      <c r="AC85" s="383">
        <v>9.0000000000000302E-2</v>
      </c>
      <c r="AD85" s="182">
        <v>2.6999999999999691E-2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1.959308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299.72771990740739</v>
      </c>
      <c r="J86" s="382">
        <v>46</v>
      </c>
      <c r="K86" s="382">
        <v>0</v>
      </c>
      <c r="L86" s="381">
        <v>6439.7282800925932</v>
      </c>
      <c r="M86" s="381">
        <v>6571.3880000000008</v>
      </c>
      <c r="N86" s="382">
        <v>131.65971990740763</v>
      </c>
      <c r="O86" s="381">
        <v>3</v>
      </c>
      <c r="P86" s="382">
        <v>-62.791999999997643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2.5577822901783764</v>
      </c>
      <c r="AA86" s="384">
        <v>20.52818872168864</v>
      </c>
      <c r="AB86" s="384">
        <v>19.298999999999999</v>
      </c>
      <c r="AC86" s="383">
        <v>-1.2291887216886401</v>
      </c>
      <c r="AD86" s="182">
        <v>0.83300000000000196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4.9312339999999999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5.9827777777777804</v>
      </c>
      <c r="J87" s="382">
        <v>8</v>
      </c>
      <c r="K87" s="382">
        <v>437</v>
      </c>
      <c r="L87" s="381">
        <v>5660.3342222222218</v>
      </c>
      <c r="M87" s="381">
        <v>5499.7503999999999</v>
      </c>
      <c r="N87" s="382">
        <v>-160.5838222222219</v>
      </c>
      <c r="O87" s="381" t="s">
        <v>44</v>
      </c>
      <c r="P87" s="382">
        <v>-168.96819999999934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32.386000000000003</v>
      </c>
      <c r="AC87" s="383">
        <v>-8.6350866845230811</v>
      </c>
      <c r="AD87" s="182">
        <v>6.2239999999999966</v>
      </c>
      <c r="AE87" s="384">
        <v>77</v>
      </c>
      <c r="AF87" s="383">
        <v>67.631</v>
      </c>
      <c r="AG87" s="383">
        <v>-9.3689999999999998</v>
      </c>
      <c r="AH87" s="2915" t="s">
        <v>36</v>
      </c>
      <c r="AI87" s="2939" t="s">
        <v>36</v>
      </c>
      <c r="AJ87" s="366" t="s">
        <v>36</v>
      </c>
      <c r="AK87" s="361">
        <v>0.68723400000000012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8.9538888888888906</v>
      </c>
      <c r="J88" s="382">
        <v>-80</v>
      </c>
      <c r="K88" s="382">
        <v>0</v>
      </c>
      <c r="L88" s="381">
        <v>5586.6921111111105</v>
      </c>
      <c r="M88" s="381">
        <v>5602</v>
      </c>
      <c r="N88" s="382">
        <v>15.307888888889465</v>
      </c>
      <c r="O88" s="381" t="s">
        <v>46</v>
      </c>
      <c r="P88" s="382">
        <v>78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0.13517770804394044</v>
      </c>
      <c r="AA88" s="384">
        <v>80.864151982728771</v>
      </c>
      <c r="AB88" s="384">
        <v>71.262</v>
      </c>
      <c r="AC88" s="383">
        <v>-9.6021519827287705</v>
      </c>
      <c r="AD88" s="383">
        <v>-3.9950000000000045</v>
      </c>
      <c r="AE88" s="384">
        <v>73.405000000000001</v>
      </c>
      <c r="AF88" s="383">
        <v>71.335999999999999</v>
      </c>
      <c r="AG88" s="383">
        <v>-2.0690000000000026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8599.3298000000013</v>
      </c>
      <c r="N89" s="382">
        <v>123.36380000000099</v>
      </c>
      <c r="O89" s="381">
        <v>4</v>
      </c>
      <c r="P89" s="382">
        <v>-5.3269999999993161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22.331000000000003</v>
      </c>
      <c r="AC89" s="383">
        <v>0.28454619260918435</v>
      </c>
      <c r="AD89" s="383">
        <v>0.11699999999999733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101.85599999999999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412.68208333333331</v>
      </c>
      <c r="J90" s="382">
        <v>-44</v>
      </c>
      <c r="K90" s="382">
        <v>0</v>
      </c>
      <c r="L90" s="381">
        <v>9143.3179166666669</v>
      </c>
      <c r="M90" s="381">
        <v>9170.7405999999992</v>
      </c>
      <c r="N90" s="382">
        <v>27.422683333332316</v>
      </c>
      <c r="O90" s="381">
        <v>6</v>
      </c>
      <c r="P90" s="382">
        <v>-453.87780000000021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0.14621918003855208</v>
      </c>
      <c r="AA90" s="384">
        <v>9.8537808199614485</v>
      </c>
      <c r="AB90" s="384">
        <v>10.626999999999999</v>
      </c>
      <c r="AC90" s="383">
        <v>0.77321918003855039</v>
      </c>
      <c r="AD90" s="182">
        <v>0.48099999999999987</v>
      </c>
      <c r="AE90" s="384">
        <v>30</v>
      </c>
      <c r="AF90" s="383">
        <v>31.587</v>
      </c>
      <c r="AG90" s="383">
        <v>1.5869999999999997</v>
      </c>
      <c r="AH90" s="2895" t="s">
        <v>337</v>
      </c>
      <c r="AI90" s="2912" t="s">
        <v>337</v>
      </c>
      <c r="AJ90" s="405" t="s">
        <v>337</v>
      </c>
      <c r="AK90" s="379">
        <v>71.462397299999992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2438</v>
      </c>
      <c r="N91" s="155">
        <v>167</v>
      </c>
      <c r="O91" s="381" t="s">
        <v>50</v>
      </c>
      <c r="P91" s="155">
        <v>61.600000000000364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30.262</v>
      </c>
      <c r="AC91" s="383">
        <v>22.762</v>
      </c>
      <c r="AD91" s="383">
        <v>-19.992000000000001</v>
      </c>
      <c r="AE91" s="384">
        <v>8.31</v>
      </c>
      <c r="AF91" s="383">
        <v>30.244</v>
      </c>
      <c r="AG91" s="383">
        <v>21.933999999999997</v>
      </c>
      <c r="AH91" s="2895" t="s">
        <v>338</v>
      </c>
      <c r="AI91" s="2912" t="s">
        <v>338</v>
      </c>
      <c r="AJ91" s="405" t="s">
        <v>338</v>
      </c>
      <c r="AK91" s="379">
        <v>46.861413999999996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0.72868055555555999</v>
      </c>
      <c r="J92" s="382">
        <v>93</v>
      </c>
      <c r="K92" s="382">
        <v>227</v>
      </c>
      <c r="L92" s="381">
        <v>6619.2713194444441</v>
      </c>
      <c r="M92" s="381">
        <v>6673.8330000000005</v>
      </c>
      <c r="N92" s="382">
        <v>54.56168055555645</v>
      </c>
      <c r="O92" s="381" t="s">
        <v>52</v>
      </c>
      <c r="P92" s="382">
        <v>-20.481999999999971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0.10789630590391237</v>
      </c>
      <c r="AA92" s="384">
        <v>41.892103694096086</v>
      </c>
      <c r="AB92" s="384">
        <v>43.444000000000003</v>
      </c>
      <c r="AC92" s="383">
        <v>1.5518963059039166</v>
      </c>
      <c r="AD92" s="182">
        <v>-0.4340000000000046</v>
      </c>
      <c r="AE92" s="384">
        <v>42</v>
      </c>
      <c r="AF92" s="383">
        <v>43.761000000000003</v>
      </c>
      <c r="AG92" s="383">
        <v>1.7610000000000028</v>
      </c>
      <c r="AH92" s="2895" t="s">
        <v>357</v>
      </c>
      <c r="AI92" s="2912" t="s">
        <v>357</v>
      </c>
      <c r="AJ92" s="406" t="s">
        <v>357</v>
      </c>
      <c r="AK92" s="379">
        <v>118.32381129999999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255</v>
      </c>
      <c r="H93" s="150">
        <v>0</v>
      </c>
      <c r="I93" s="150">
        <v>822.88527777777779</v>
      </c>
      <c r="J93" s="150">
        <v>-139</v>
      </c>
      <c r="K93" s="150">
        <v>1909</v>
      </c>
      <c r="L93" s="285">
        <v>51954.499722222223</v>
      </c>
      <c r="M93" s="285">
        <v>52437.180999999997</v>
      </c>
      <c r="N93" s="150">
        <v>482.68127777777954</v>
      </c>
      <c r="O93" s="285" t="s">
        <v>47</v>
      </c>
      <c r="P93" s="150">
        <v>-661.52300000000105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3.8485703090015182</v>
      </c>
      <c r="AA93" s="180">
        <v>239.41126693326441</v>
      </c>
      <c r="AB93" s="180">
        <v>245.37500000000006</v>
      </c>
      <c r="AC93" s="180">
        <v>5.9637330667355997</v>
      </c>
      <c r="AD93" s="180">
        <v>-16.037000000000035</v>
      </c>
      <c r="AE93" s="180">
        <v>230.715</v>
      </c>
      <c r="AF93" s="180">
        <v>244.55899999999997</v>
      </c>
      <c r="AG93" s="180">
        <v>13.843999999999966</v>
      </c>
      <c r="AH93" s="2893" t="s">
        <v>36</v>
      </c>
      <c r="AI93" s="2940" t="s">
        <v>36</v>
      </c>
      <c r="AJ93" s="407" t="s">
        <v>36</v>
      </c>
      <c r="AK93" s="379">
        <v>16.467811299999994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255</v>
      </c>
      <c r="H94" s="280">
        <v>0</v>
      </c>
      <c r="I94" s="280">
        <v>400.520625</v>
      </c>
      <c r="J94" s="280">
        <v>-21</v>
      </c>
      <c r="K94" s="280">
        <v>1100</v>
      </c>
      <c r="L94" s="279">
        <v>19858.252375</v>
      </c>
      <c r="M94" s="279">
        <v>19953.277600000001</v>
      </c>
      <c r="N94" s="280">
        <v>95.025225000000319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-3.4939999999999998</v>
      </c>
      <c r="F95" s="280">
        <v>0</v>
      </c>
      <c r="G95" s="280">
        <v>462</v>
      </c>
      <c r="H95" s="280">
        <v>0</v>
      </c>
      <c r="I95" s="280">
        <v>1189.952175925926</v>
      </c>
      <c r="J95" s="280">
        <v>-279</v>
      </c>
      <c r="K95" s="280">
        <v>4634</v>
      </c>
      <c r="L95" s="279">
        <v>117573.55382407407</v>
      </c>
      <c r="M95" s="279">
        <v>118908.1461</v>
      </c>
      <c r="N95" s="280">
        <v>1334.592275925922</v>
      </c>
      <c r="O95" s="279"/>
      <c r="P95" s="280">
        <v>30.487299999993411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0</v>
      </c>
      <c r="H97" s="280">
        <v>0</v>
      </c>
      <c r="I97" s="280">
        <v>126.86662037037037</v>
      </c>
      <c r="J97" s="280">
        <v>-201</v>
      </c>
      <c r="K97" s="280">
        <v>3410</v>
      </c>
      <c r="L97" s="279">
        <v>10307.34837962963</v>
      </c>
      <c r="M97" s="279">
        <v>10321.549999999999</v>
      </c>
      <c r="N97" s="280">
        <v>14.20162037036971</v>
      </c>
      <c r="O97" s="279"/>
      <c r="P97" s="280">
        <v>-211.5520000000015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0</v>
      </c>
      <c r="H98" s="155">
        <v>0</v>
      </c>
      <c r="I98" s="155">
        <v>126.86662037037037</v>
      </c>
      <c r="J98" s="155">
        <v>-201</v>
      </c>
      <c r="K98" s="155">
        <v>3410</v>
      </c>
      <c r="L98" s="156">
        <v>10307.34837962963</v>
      </c>
      <c r="M98" s="156">
        <v>10321.549999999999</v>
      </c>
      <c r="N98" s="155">
        <v>14.20162037036971</v>
      </c>
      <c r="O98" s="156">
        <v>2</v>
      </c>
      <c r="P98" s="155">
        <v>-211.5520000000015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20.606737496388941</v>
      </c>
      <c r="AA98" s="384">
        <v>662.94117204740905</v>
      </c>
      <c r="AB98" s="384">
        <v>679.58699999999999</v>
      </c>
      <c r="AC98" s="383">
        <v>16.645827952590935</v>
      </c>
      <c r="AD98" s="182">
        <v>-5.5429999999998927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40</v>
      </c>
      <c r="I99" s="382">
        <v>69.604594907407403</v>
      </c>
      <c r="J99" s="382">
        <v>-199</v>
      </c>
      <c r="K99" s="382">
        <v>1540</v>
      </c>
      <c r="L99" s="381">
        <v>9098.287405092593</v>
      </c>
      <c r="M99" s="381">
        <v>9082</v>
      </c>
      <c r="N99" s="382">
        <v>-16.287405092592962</v>
      </c>
      <c r="O99" s="381">
        <v>3</v>
      </c>
      <c r="P99" s="382">
        <v>-85.013999999999214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7.0867524431671063</v>
      </c>
      <c r="AA99" s="384">
        <v>184.05588677602918</v>
      </c>
      <c r="AB99" s="384">
        <v>189.934</v>
      </c>
      <c r="AC99" s="383">
        <v>5.8781132239708143</v>
      </c>
      <c r="AD99" s="182">
        <v>-3.8249999999999886</v>
      </c>
      <c r="AE99" s="384">
        <v>898</v>
      </c>
      <c r="AF99" s="383">
        <v>870.851</v>
      </c>
      <c r="AG99" s="383">
        <v>-27.149000000000001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616.28363425925932</v>
      </c>
      <c r="J100" s="155">
        <v>-91</v>
      </c>
      <c r="K100" s="155">
        <v>550</v>
      </c>
      <c r="L100" s="156">
        <v>10663.282365740741</v>
      </c>
      <c r="M100" s="156">
        <v>10630.754999999999</v>
      </c>
      <c r="N100" s="155">
        <v>-32.527365740741516</v>
      </c>
      <c r="O100" s="156">
        <v>1</v>
      </c>
      <c r="P100" s="155">
        <v>-496.57350000000224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34.845469991984444</v>
      </c>
      <c r="AA100" s="384">
        <v>279.22317397509829</v>
      </c>
      <c r="AB100" s="384">
        <v>225.11599999999999</v>
      </c>
      <c r="AC100" s="383">
        <v>-54.107173975098306</v>
      </c>
      <c r="AD100" s="182">
        <v>8.4540000000000077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16.467811299999994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659.90057870370367</v>
      </c>
      <c r="J101" s="382">
        <v>-204</v>
      </c>
      <c r="K101" s="382">
        <v>500</v>
      </c>
      <c r="L101" s="381">
        <v>12142.940421296296</v>
      </c>
      <c r="M101" s="381">
        <v>11952.143999999998</v>
      </c>
      <c r="N101" s="382">
        <v>-190.79642129629792</v>
      </c>
      <c r="O101" s="381">
        <v>2</v>
      </c>
      <c r="P101" s="382">
        <v>-155.56259999999929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58.081711587252137</v>
      </c>
      <c r="AA101" s="384">
        <v>664.20018563058761</v>
      </c>
      <c r="AB101" s="384">
        <v>778.58400000000006</v>
      </c>
      <c r="AC101" s="383">
        <v>114.38381436941245</v>
      </c>
      <c r="AD101" s="182">
        <v>1.5509999999999309</v>
      </c>
      <c r="AE101" s="384">
        <v>910</v>
      </c>
      <c r="AF101" s="335">
        <v>986.83400000000006</v>
      </c>
      <c r="AG101" s="335">
        <v>76.83400000000006</v>
      </c>
      <c r="AH101" s="2895" t="s">
        <v>358</v>
      </c>
      <c r="AI101" s="2912" t="s">
        <v>358</v>
      </c>
      <c r="AJ101" s="406" t="s">
        <v>358</v>
      </c>
      <c r="AK101" s="379">
        <v>118.32381129999999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-1090.4859999999999</v>
      </c>
      <c r="F102" s="150">
        <v>0</v>
      </c>
      <c r="G102" s="150">
        <v>80</v>
      </c>
      <c r="H102" s="150">
        <v>40</v>
      </c>
      <c r="I102" s="150">
        <v>1472.6554282407408</v>
      </c>
      <c r="J102" s="150">
        <v>-695</v>
      </c>
      <c r="K102" s="150">
        <v>6000</v>
      </c>
      <c r="L102" s="285">
        <v>42211.858571759265</v>
      </c>
      <c r="M102" s="285">
        <v>41986.449000000001</v>
      </c>
      <c r="N102" s="150">
        <v>-225.40957175926269</v>
      </c>
      <c r="O102" s="285" t="s">
        <v>54</v>
      </c>
      <c r="P102" s="150">
        <v>-948.70210000000225</v>
      </c>
      <c r="Q102" s="187"/>
      <c r="R102" s="2905" t="s">
        <v>54</v>
      </c>
      <c r="S102" s="2906"/>
      <c r="T102" s="2906"/>
      <c r="U102" s="2907"/>
      <c r="V102" s="179"/>
      <c r="W102" s="180">
        <v>-18958.9100520832</v>
      </c>
      <c r="X102" s="180">
        <v>1930</v>
      </c>
      <c r="Y102" s="180">
        <v>-18.958910052083201</v>
      </c>
      <c r="Z102" s="180">
        <v>120.62067151879262</v>
      </c>
      <c r="AA102" s="180">
        <v>1790.4204184291241</v>
      </c>
      <c r="AB102" s="180">
        <v>1873.221</v>
      </c>
      <c r="AC102" s="180">
        <v>82.800581570875892</v>
      </c>
      <c r="AD102" s="180">
        <v>0.63700000000017099</v>
      </c>
      <c r="AE102" s="180">
        <v>1808</v>
      </c>
      <c r="AF102" s="342">
        <v>1857.6849999999999</v>
      </c>
      <c r="AG102" s="342">
        <v>49.684999999999945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-1093.9799999999998</v>
      </c>
      <c r="F103" s="163">
        <v>0</v>
      </c>
      <c r="G103" s="163">
        <v>542</v>
      </c>
      <c r="H103" s="163">
        <v>40</v>
      </c>
      <c r="I103" s="163">
        <v>2662.6076041666665</v>
      </c>
      <c r="J103" s="163">
        <v>-974</v>
      </c>
      <c r="K103" s="163">
        <v>10634</v>
      </c>
      <c r="L103" s="163">
        <v>159785.41239583335</v>
      </c>
      <c r="M103" s="163">
        <v>160894.59510000001</v>
      </c>
      <c r="N103" s="167">
        <v>1109.1827041666593</v>
      </c>
      <c r="O103" s="318" t="s">
        <v>283</v>
      </c>
      <c r="P103" s="167">
        <v>-918.21480000000884</v>
      </c>
      <c r="Q103" s="187"/>
      <c r="R103" s="2890" t="s">
        <v>283</v>
      </c>
      <c r="S103" s="2891"/>
      <c r="T103" s="2891"/>
      <c r="U103" s="2892"/>
      <c r="V103" s="181"/>
      <c r="W103" s="181">
        <v>-17171.639783891947</v>
      </c>
      <c r="X103" s="181">
        <v>2563.6</v>
      </c>
      <c r="Y103" s="181">
        <v>-17.171639783891948</v>
      </c>
      <c r="Z103" s="181">
        <v>133.81182914052752</v>
      </c>
      <c r="AA103" s="181">
        <v>2412.6165310755805</v>
      </c>
      <c r="AB103" s="181">
        <v>2485.9270000000001</v>
      </c>
      <c r="AC103" s="181">
        <v>73.310468924419581</v>
      </c>
      <c r="AD103" s="181">
        <v>-8.7609999999999673</v>
      </c>
      <c r="AE103" s="181">
        <v>2422.2049999999999</v>
      </c>
      <c r="AF103" s="2722">
        <v>2472.2150000000001</v>
      </c>
      <c r="AG103" s="2722">
        <v>50.010000000000218</v>
      </c>
      <c r="AH103" s="2895" t="s">
        <v>341</v>
      </c>
      <c r="AI103" s="2912" t="s">
        <v>341</v>
      </c>
      <c r="AJ103" s="405" t="s">
        <v>341</v>
      </c>
      <c r="AK103" s="385">
        <v>342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9337.7099999999991</v>
      </c>
      <c r="N104" s="293">
        <v>-531.64900000000125</v>
      </c>
      <c r="O104" s="292">
        <v>1</v>
      </c>
      <c r="P104" s="293">
        <v>-336.17000000000007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0.31596844475399777</v>
      </c>
      <c r="AA104" s="267">
        <v>29.499515189209454</v>
      </c>
      <c r="AB104" s="267">
        <v>24.530999999999999</v>
      </c>
      <c r="AC104" s="383">
        <v>-4.9685151892094552</v>
      </c>
      <c r="AD104" s="182">
        <v>1.3120000000000012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265.83081129999982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12422.560000000001</v>
      </c>
      <c r="N105" s="382">
        <v>-111.1339999999982</v>
      </c>
      <c r="O105" s="370">
        <v>3</v>
      </c>
      <c r="P105" s="382">
        <v>590.88000000000102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0.73899452897418505</v>
      </c>
      <c r="AA105" s="384">
        <v>44.591345324488692</v>
      </c>
      <c r="AB105" s="384">
        <v>42.356999999999999</v>
      </c>
      <c r="AC105" s="383">
        <v>-2.2343453244886931</v>
      </c>
      <c r="AD105" s="182">
        <v>-1.7040000000000006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6439</v>
      </c>
      <c r="N106" s="382">
        <v>98.970000000000255</v>
      </c>
      <c r="O106" s="370">
        <v>4</v>
      </c>
      <c r="P106" s="382">
        <v>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10.263</v>
      </c>
      <c r="AC106" s="383">
        <v>-0.2370000000000001</v>
      </c>
      <c r="AD106" s="182">
        <v>8.0000000000008953E-3</v>
      </c>
      <c r="AE106" s="384">
        <v>85</v>
      </c>
      <c r="AF106" s="383">
        <v>76.349000000000004</v>
      </c>
      <c r="AG106" s="383">
        <v>-8.6509999999999962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511.01299999999992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16551.012999999999</v>
      </c>
      <c r="M107" s="370">
        <v>16366.440000000002</v>
      </c>
      <c r="N107" s="382">
        <v>-184.57299999999668</v>
      </c>
      <c r="O107" s="370" t="s">
        <v>95</v>
      </c>
      <c r="P107" s="382">
        <v>-69.599999999998545</v>
      </c>
      <c r="Q107" s="187"/>
      <c r="R107" s="2899" t="s">
        <v>74</v>
      </c>
      <c r="S107" s="2900"/>
      <c r="T107" s="2900"/>
      <c r="U107" s="2900"/>
      <c r="V107" s="374"/>
      <c r="W107" s="383">
        <v>-1193.5084679792956</v>
      </c>
      <c r="X107" s="383">
        <v>398</v>
      </c>
      <c r="Y107" s="383">
        <v>-1.1935084679792956</v>
      </c>
      <c r="Z107" s="182">
        <v>0.2442254976851852</v>
      </c>
      <c r="AA107" s="384">
        <v>396.56226603433549</v>
      </c>
      <c r="AB107" s="384">
        <v>381.92099999999999</v>
      </c>
      <c r="AC107" s="383">
        <v>-14.641266034335501</v>
      </c>
      <c r="AD107" s="182">
        <v>0.11099999999999</v>
      </c>
      <c r="AE107" s="384">
        <v>400</v>
      </c>
      <c r="AF107" s="383">
        <v>370.50400000000002</v>
      </c>
      <c r="AG107" s="383">
        <v>-29.495999999999981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18784.083000000002</v>
      </c>
      <c r="N108" s="382">
        <v>289.19900000000416</v>
      </c>
      <c r="O108" s="370" t="s">
        <v>96</v>
      </c>
      <c r="P108" s="382">
        <v>-144.30799999999726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73.855000000000004</v>
      </c>
      <c r="AC108" s="383">
        <v>0.26319958510410402</v>
      </c>
      <c r="AD108" s="182">
        <v>-0.54200000000000159</v>
      </c>
      <c r="AE108" s="384">
        <v>28</v>
      </c>
      <c r="AF108" s="383">
        <v>26.489000000000001</v>
      </c>
      <c r="AG108" s="383">
        <v>-1.5109999999999992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-1.2000000000170985E-2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44.746000000000002</v>
      </c>
      <c r="AG109" s="386">
        <v>4.7460000000000022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6333</v>
      </c>
      <c r="N110" s="382">
        <v>0</v>
      </c>
      <c r="O110" s="370"/>
      <c r="P110" s="382">
        <v>27</v>
      </c>
      <c r="Q110" s="187"/>
      <c r="R110" s="2720"/>
      <c r="S110" s="2721"/>
      <c r="T110" s="2721"/>
      <c r="U110" s="272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20"/>
      <c r="S111" s="2721"/>
      <c r="T111" s="2721"/>
      <c r="U111" s="272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-256.38400000000001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235</v>
      </c>
      <c r="L113" s="370">
        <v>11718.616</v>
      </c>
      <c r="M113" s="370">
        <v>11825.029999999999</v>
      </c>
      <c r="N113" s="382">
        <v>106.41399999999885</v>
      </c>
      <c r="O113" s="370" t="s">
        <v>99</v>
      </c>
      <c r="P113" s="382">
        <v>150.40999999999985</v>
      </c>
      <c r="Q113" s="187"/>
      <c r="R113" s="2899" t="s">
        <v>79</v>
      </c>
      <c r="S113" s="2900"/>
      <c r="T113" s="2900"/>
      <c r="U113" s="2900"/>
      <c r="V113" s="374"/>
      <c r="W113" s="383">
        <v>-193.00148710368563</v>
      </c>
      <c r="X113" s="383">
        <v>26</v>
      </c>
      <c r="Y113" s="383">
        <v>-0.19300148710368564</v>
      </c>
      <c r="Z113" s="182">
        <v>1.6070181196031885E-2</v>
      </c>
      <c r="AA113" s="384">
        <v>25.790928331700282</v>
      </c>
      <c r="AB113" s="384">
        <v>26.907000000000004</v>
      </c>
      <c r="AC113" s="383">
        <v>1.1160716682997212</v>
      </c>
      <c r="AD113" s="182">
        <v>0.30399999999999849</v>
      </c>
      <c r="AE113" s="384">
        <v>25</v>
      </c>
      <c r="AF113" s="383">
        <v>26.283999999999999</v>
      </c>
      <c r="AG113" s="386">
        <v>1.2839999999999989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59210.31</v>
      </c>
      <c r="N114" s="159">
        <v>-365.34300000000076</v>
      </c>
      <c r="O114" s="154" t="s">
        <v>100</v>
      </c>
      <c r="P114" s="159">
        <v>-479.72000000000116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0.62844095656095067</v>
      </c>
      <c r="AA114" s="185">
        <v>133.80127620951512</v>
      </c>
      <c r="AB114" s="185">
        <v>134.72899999999998</v>
      </c>
      <c r="AC114" s="383">
        <v>0.92772379048486187</v>
      </c>
      <c r="AD114" s="182">
        <v>2.0590000000000259</v>
      </c>
      <c r="AE114" s="185">
        <v>140</v>
      </c>
      <c r="AF114" s="383">
        <v>133.50200000000001</v>
      </c>
      <c r="AG114" s="386">
        <v>-6.4979999999999905</v>
      </c>
      <c r="AH114" s="371" t="s">
        <v>34</v>
      </c>
      <c r="AI114" s="389">
        <v>2444.5940000000001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471.80199999999991</v>
      </c>
      <c r="F115" s="150">
        <v>0</v>
      </c>
      <c r="G115" s="150">
        <v>110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138417.802</v>
      </c>
      <c r="M115" s="286">
        <v>137719.69</v>
      </c>
      <c r="N115" s="150">
        <v>-698.11199999999417</v>
      </c>
      <c r="O115" s="151" t="s">
        <v>77</v>
      </c>
      <c r="P115" s="150">
        <v>-279.51999999998952</v>
      </c>
      <c r="Q115" s="187"/>
      <c r="R115" s="2905" t="s">
        <v>77</v>
      </c>
      <c r="S115" s="2906"/>
      <c r="T115" s="2906"/>
      <c r="U115" s="2907"/>
      <c r="V115" s="179"/>
      <c r="W115" s="180">
        <v>1580.8311133153074</v>
      </c>
      <c r="X115" s="180">
        <v>714.7</v>
      </c>
      <c r="Y115" s="180">
        <v>1.5808311133153075</v>
      </c>
      <c r="Z115" s="180">
        <v>1.9436996091703507</v>
      </c>
      <c r="AA115" s="180">
        <v>714.33713150414485</v>
      </c>
      <c r="AB115" s="180">
        <v>694.5630000000001</v>
      </c>
      <c r="AC115" s="180">
        <v>-19.774131504144965</v>
      </c>
      <c r="AD115" s="180">
        <v>1.5479999999998881</v>
      </c>
      <c r="AE115" s="180">
        <v>723</v>
      </c>
      <c r="AF115" s="180">
        <v>677.87400000000002</v>
      </c>
      <c r="AG115" s="342">
        <v>-45.125999999999976</v>
      </c>
      <c r="AH115" s="371" t="s">
        <v>353</v>
      </c>
      <c r="AI115" s="389">
        <v>2358.645</v>
      </c>
      <c r="AJ115" s="351"/>
      <c r="AK115" s="390">
        <v>85.949000000000069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-72.06899999999996</v>
      </c>
      <c r="F116" s="293">
        <v>0</v>
      </c>
      <c r="G116" s="293">
        <v>30</v>
      </c>
      <c r="H116" s="293">
        <v>1345</v>
      </c>
      <c r="I116" s="293">
        <v>0</v>
      </c>
      <c r="J116" s="293">
        <v>-391</v>
      </c>
      <c r="K116" s="293">
        <v>1440</v>
      </c>
      <c r="L116" s="292">
        <v>14851.931</v>
      </c>
      <c r="M116" s="292">
        <v>14474.878000000001</v>
      </c>
      <c r="N116" s="293">
        <v>-377.05299999999988</v>
      </c>
      <c r="O116" s="292">
        <v>1</v>
      </c>
      <c r="P116" s="293">
        <v>-232.72499999999673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2912.3475067458039</v>
      </c>
      <c r="X116" s="336">
        <v>270</v>
      </c>
      <c r="Y116" s="383">
        <v>2.912347506745804</v>
      </c>
      <c r="Z116" s="336">
        <v>0.30884289256224573</v>
      </c>
      <c r="AA116" s="267">
        <v>272.60350461418352</v>
      </c>
      <c r="AB116" s="267">
        <v>257.291</v>
      </c>
      <c r="AC116" s="336">
        <v>-15.312504614183524</v>
      </c>
      <c r="AD116" s="336">
        <v>2.4800000000000182</v>
      </c>
      <c r="AE116" s="267"/>
      <c r="AF116" s="336"/>
      <c r="AG116" s="356"/>
      <c r="AH116" s="371" t="s">
        <v>354</v>
      </c>
      <c r="AI116" s="389">
        <v>2394.2040000000002</v>
      </c>
      <c r="AJ116" s="351"/>
      <c r="AK116" s="390">
        <v>50.389999999999873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200</v>
      </c>
      <c r="H117" s="382">
        <v>128</v>
      </c>
      <c r="I117" s="382">
        <v>0</v>
      </c>
      <c r="J117" s="382">
        <v>-49</v>
      </c>
      <c r="K117" s="382">
        <v>1171</v>
      </c>
      <c r="L117" s="370">
        <v>10293.856</v>
      </c>
      <c r="M117" s="370">
        <v>10245.505999999999</v>
      </c>
      <c r="N117" s="382">
        <v>-48.350000000000364</v>
      </c>
      <c r="O117" s="370">
        <v>2</v>
      </c>
      <c r="P117" s="382">
        <v>-60.627000000000407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17.954017083333333</v>
      </c>
      <c r="AA117" s="384">
        <v>902.93997691666664</v>
      </c>
      <c r="AB117" s="384">
        <v>903.67599999999993</v>
      </c>
      <c r="AC117" s="383">
        <v>0.73602308333329347</v>
      </c>
      <c r="AD117" s="383">
        <v>2.0410000000000537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190.81700000000001</v>
      </c>
      <c r="F118" s="382">
        <v>0</v>
      </c>
      <c r="G118" s="382">
        <v>0</v>
      </c>
      <c r="H118" s="382">
        <v>1552</v>
      </c>
      <c r="I118" s="382">
        <v>0</v>
      </c>
      <c r="J118" s="382">
        <v>0</v>
      </c>
      <c r="K118" s="382">
        <v>1250</v>
      </c>
      <c r="L118" s="370">
        <v>15892.816999999999</v>
      </c>
      <c r="M118" s="370">
        <v>16106.773999999999</v>
      </c>
      <c r="N118" s="382">
        <v>213.95700000000033</v>
      </c>
      <c r="O118" s="370">
        <v>3</v>
      </c>
      <c r="P118" s="382">
        <v>86.34900000000016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-5384.225210218985</v>
      </c>
      <c r="X118" s="383">
        <v>500</v>
      </c>
      <c r="Y118" s="383">
        <v>-5.3842252102189851</v>
      </c>
      <c r="Z118" s="383">
        <v>10.383376799255613</v>
      </c>
      <c r="AA118" s="384">
        <v>484.23239799052544</v>
      </c>
      <c r="AB118" s="384">
        <v>506.07899999999995</v>
      </c>
      <c r="AC118" s="383">
        <v>21.846602009474509</v>
      </c>
      <c r="AD118" s="383">
        <v>12.229000000000042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-103.06700000000001</v>
      </c>
      <c r="F119" s="382">
        <v>0</v>
      </c>
      <c r="G119" s="382">
        <v>310</v>
      </c>
      <c r="H119" s="382">
        <v>86</v>
      </c>
      <c r="I119" s="382">
        <v>0</v>
      </c>
      <c r="J119" s="382">
        <v>0</v>
      </c>
      <c r="K119" s="382">
        <v>185</v>
      </c>
      <c r="L119" s="370">
        <v>7677.933</v>
      </c>
      <c r="M119" s="370">
        <v>7754.4869999999992</v>
      </c>
      <c r="N119" s="382">
        <v>76.553999999999178</v>
      </c>
      <c r="O119" s="370">
        <v>5</v>
      </c>
      <c r="P119" s="382">
        <v>-94.023000000001048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10203.178755193789</v>
      </c>
      <c r="X119" s="383">
        <v>460</v>
      </c>
      <c r="Y119" s="383">
        <v>10.203178755193788</v>
      </c>
      <c r="Z119" s="383">
        <v>16.728383005093569</v>
      </c>
      <c r="AA119" s="384">
        <v>453.47479575010021</v>
      </c>
      <c r="AB119" s="384">
        <v>425.99899999999997</v>
      </c>
      <c r="AC119" s="383">
        <v>-27.475795750100247</v>
      </c>
      <c r="AD119" s="383">
        <v>13.489000000000033</v>
      </c>
      <c r="AE119" s="384">
        <v>2113.9569999999999</v>
      </c>
      <c r="AF119" s="383">
        <v>2116.4119999999998</v>
      </c>
      <c r="AG119" s="386">
        <v>2.4549999999999272</v>
      </c>
      <c r="AH119" s="371" t="s">
        <v>34</v>
      </c>
      <c r="AI119" s="389">
        <v>5433.2030000000004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1013.2360000000008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60</v>
      </c>
      <c r="H121" s="382">
        <v>0</v>
      </c>
      <c r="I121" s="382">
        <v>0</v>
      </c>
      <c r="J121" s="382">
        <v>-270</v>
      </c>
      <c r="K121" s="382">
        <v>1780</v>
      </c>
      <c r="L121" s="370">
        <v>5326.1180000000004</v>
      </c>
      <c r="M121" s="370">
        <v>5194.7910000000011</v>
      </c>
      <c r="N121" s="382">
        <v>-131.32699999999932</v>
      </c>
      <c r="O121" s="370" t="s">
        <v>102</v>
      </c>
      <c r="P121" s="382">
        <v>274.21100000000024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12.159877711760156</v>
      </c>
      <c r="AA121" s="384">
        <v>1777.6563846975346</v>
      </c>
      <c r="AB121" s="384">
        <v>1627.4260000000002</v>
      </c>
      <c r="AC121" s="383">
        <v>-150.23038469753442</v>
      </c>
      <c r="AD121" s="383">
        <v>-13.062000000000126</v>
      </c>
      <c r="AE121" s="384">
        <v>1771</v>
      </c>
      <c r="AF121" s="383">
        <v>1625.827</v>
      </c>
      <c r="AG121" s="386">
        <v>-145.173</v>
      </c>
      <c r="AH121" s="371" t="s">
        <v>354</v>
      </c>
      <c r="AI121" s="389">
        <v>5552.8789999999999</v>
      </c>
      <c r="AJ121" s="351"/>
      <c r="AK121" s="390">
        <v>-119.67599999999948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23465.270000000004</v>
      </c>
      <c r="N123" s="159">
        <v>394.2980000000025</v>
      </c>
      <c r="O123" s="154">
        <v>2</v>
      </c>
      <c r="P123" s="159">
        <v>314.56000000000859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0.16939692129629627</v>
      </c>
      <c r="AA123" s="185">
        <v>82.948333663259405</v>
      </c>
      <c r="AB123" s="185">
        <v>77.558999999999997</v>
      </c>
      <c r="AC123" s="335">
        <v>-5.3893336632594071</v>
      </c>
      <c r="AD123" s="335">
        <v>0.75300000000000011</v>
      </c>
      <c r="AE123" s="185">
        <v>66</v>
      </c>
      <c r="AF123" s="335">
        <v>76.671000000000006</v>
      </c>
      <c r="AG123" s="357">
        <v>10.671000000000006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-263.37299999999999</v>
      </c>
      <c r="F124" s="150">
        <v>0</v>
      </c>
      <c r="G124" s="150">
        <v>600</v>
      </c>
      <c r="H124" s="150">
        <v>3111</v>
      </c>
      <c r="I124" s="150">
        <v>0</v>
      </c>
      <c r="J124" s="150">
        <v>-710</v>
      </c>
      <c r="K124" s="150">
        <v>5826</v>
      </c>
      <c r="L124" s="286">
        <v>77963.627000000008</v>
      </c>
      <c r="M124" s="286">
        <v>78091.906000000003</v>
      </c>
      <c r="N124" s="150">
        <v>128.2790000000025</v>
      </c>
      <c r="O124" s="151" t="s">
        <v>81</v>
      </c>
      <c r="P124" s="150">
        <v>287.7450000000099</v>
      </c>
      <c r="Q124" s="187"/>
      <c r="R124" s="2905" t="s">
        <v>81</v>
      </c>
      <c r="S124" s="2906"/>
      <c r="T124" s="2906"/>
      <c r="U124" s="2907"/>
      <c r="V124" s="179"/>
      <c r="W124" s="180">
        <v>-43440.711954428953</v>
      </c>
      <c r="X124" s="180">
        <v>4075</v>
      </c>
      <c r="Y124" s="180">
        <v>-43.440711954428956</v>
      </c>
      <c r="Z124" s="180">
        <v>57.703894413301214</v>
      </c>
      <c r="AA124" s="180">
        <v>3973.8553936322696</v>
      </c>
      <c r="AB124" s="180">
        <v>3798.0299999999997</v>
      </c>
      <c r="AC124" s="180">
        <v>-175.82539363226979</v>
      </c>
      <c r="AD124" s="180">
        <v>17.930000000000291</v>
      </c>
      <c r="AE124" s="180">
        <v>3950.9569999999999</v>
      </c>
      <c r="AF124" s="180">
        <v>3818.9099999999994</v>
      </c>
      <c r="AG124" s="342">
        <v>-132.04700000000048</v>
      </c>
      <c r="AH124" s="371" t="s">
        <v>34</v>
      </c>
      <c r="AI124" s="389">
        <v>7877.7970000000005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1523.7999999999993</v>
      </c>
      <c r="N125" s="382">
        <v>-0.2000000000007276</v>
      </c>
      <c r="O125" s="370" t="s">
        <v>86</v>
      </c>
      <c r="P125" s="382">
        <v>0.19999999999890861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</v>
      </c>
      <c r="AA125" s="267">
        <v>971.47050894823064</v>
      </c>
      <c r="AB125" s="267">
        <v>961.36099999999999</v>
      </c>
      <c r="AC125" s="383">
        <v>-10.109508948230655</v>
      </c>
      <c r="AD125" s="182">
        <v>9.1009999999999991</v>
      </c>
      <c r="AE125" s="267">
        <v>940</v>
      </c>
      <c r="AF125" s="383">
        <v>990.31999999999994</v>
      </c>
      <c r="AG125" s="383">
        <v>50.319999999999936</v>
      </c>
      <c r="AH125" s="371" t="s">
        <v>353</v>
      </c>
      <c r="AI125" s="389">
        <v>6778.6119999999992</v>
      </c>
      <c r="AJ125" s="351"/>
      <c r="AK125" s="390">
        <v>1099.1850000000013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1640.4</v>
      </c>
      <c r="N126" s="382">
        <v>0.40000000000009095</v>
      </c>
      <c r="O126" s="370" t="s">
        <v>103</v>
      </c>
      <c r="P126" s="382">
        <v>0.40000000000009095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31.457000000000001</v>
      </c>
      <c r="AC126" s="383">
        <v>-18.542999999999999</v>
      </c>
      <c r="AD126" s="182">
        <v>-0.58800000000000097</v>
      </c>
      <c r="AE126" s="384">
        <v>33</v>
      </c>
      <c r="AF126" s="383">
        <v>31.463999999999999</v>
      </c>
      <c r="AG126" s="383">
        <v>-1.5360000000000014</v>
      </c>
      <c r="AH126" s="352" t="s">
        <v>354</v>
      </c>
      <c r="AI126" s="353">
        <v>7947.0830000000005</v>
      </c>
      <c r="AJ126" s="354"/>
      <c r="AK126" s="355">
        <v>-69.286000000000058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14993</v>
      </c>
      <c r="N129" s="159">
        <v>236.12800000000061</v>
      </c>
      <c r="O129" s="154" t="s">
        <v>105</v>
      </c>
      <c r="P129" s="159">
        <v>-119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18157.2</v>
      </c>
      <c r="N130" s="150">
        <v>236.32799999999997</v>
      </c>
      <c r="O130" s="151" t="s">
        <v>88</v>
      </c>
      <c r="P130" s="150">
        <v>-118.39999999999782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</v>
      </c>
      <c r="AA130" s="180">
        <v>1021.4705089482306</v>
      </c>
      <c r="AB130" s="180">
        <v>992.81799999999998</v>
      </c>
      <c r="AC130" s="180">
        <v>-28.652508948230654</v>
      </c>
      <c r="AD130" s="180">
        <v>8.5130000000000337</v>
      </c>
      <c r="AE130" s="180">
        <v>973</v>
      </c>
      <c r="AF130" s="180">
        <v>1021.7839999999999</v>
      </c>
      <c r="AG130" s="180">
        <v>48.783999999999878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762.30099999999993</v>
      </c>
      <c r="F131" s="163">
        <v>0</v>
      </c>
      <c r="G131" s="163">
        <v>710</v>
      </c>
      <c r="H131" s="163">
        <v>3111</v>
      </c>
      <c r="I131" s="163">
        <v>147</v>
      </c>
      <c r="J131" s="167">
        <v>-959</v>
      </c>
      <c r="K131" s="163">
        <v>8145</v>
      </c>
      <c r="L131" s="163">
        <v>234302.30100000001</v>
      </c>
      <c r="M131" s="163">
        <v>233968.79600000003</v>
      </c>
      <c r="N131" s="167">
        <v>-333.5049999999917</v>
      </c>
      <c r="O131" s="165" t="s">
        <v>284</v>
      </c>
      <c r="P131" s="167">
        <v>-110.17499999997744</v>
      </c>
      <c r="Q131" s="88"/>
      <c r="R131" s="2890" t="s">
        <v>284</v>
      </c>
      <c r="S131" s="2891"/>
      <c r="T131" s="2891"/>
      <c r="U131" s="2892"/>
      <c r="V131" s="181"/>
      <c r="W131" s="181">
        <v>9610.6281071170597</v>
      </c>
      <c r="X131" s="181">
        <v>5759.7</v>
      </c>
      <c r="Y131" s="181">
        <v>9.6106281071170603</v>
      </c>
      <c r="Z131" s="181">
        <v>59.647594022471566</v>
      </c>
      <c r="AA131" s="181">
        <v>5709.663034084645</v>
      </c>
      <c r="AB131" s="181">
        <v>5485.4110000000001</v>
      </c>
      <c r="AC131" s="181">
        <v>-224.25203408464543</v>
      </c>
      <c r="AD131" s="181">
        <v>27.990999999999985</v>
      </c>
      <c r="AE131" s="181">
        <v>5646.9570000000003</v>
      </c>
      <c r="AF131" s="181">
        <v>5518.5679999999993</v>
      </c>
      <c r="AG131" s="181">
        <v>-128.38900000000103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2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-331.67899999999986</v>
      </c>
      <c r="F133" s="163">
        <v>0</v>
      </c>
      <c r="G133" s="163">
        <v>1252</v>
      </c>
      <c r="H133" s="163">
        <v>3151</v>
      </c>
      <c r="I133" s="163">
        <v>2809.6076041666665</v>
      </c>
      <c r="J133" s="167">
        <v>-1933</v>
      </c>
      <c r="K133" s="163">
        <v>18779</v>
      </c>
      <c r="L133" s="163">
        <v>394087.71339583339</v>
      </c>
      <c r="M133" s="163">
        <v>394863.39110000001</v>
      </c>
      <c r="N133" s="167">
        <v>775.67770416666758</v>
      </c>
      <c r="O133" s="165" t="s">
        <v>94</v>
      </c>
      <c r="P133" s="167">
        <v>-1028.3897999999863</v>
      </c>
      <c r="Q133" s="88"/>
      <c r="R133" s="2890" t="s">
        <v>94</v>
      </c>
      <c r="S133" s="2891"/>
      <c r="T133" s="2891"/>
      <c r="U133" s="2892"/>
      <c r="V133" s="181"/>
      <c r="W133" s="181">
        <v>-7561.0116767748877</v>
      </c>
      <c r="X133" s="181">
        <v>8323.2999999999993</v>
      </c>
      <c r="Y133" s="181">
        <v>-7.5610116767748874</v>
      </c>
      <c r="Z133" s="181">
        <v>193.45942316299909</v>
      </c>
      <c r="AA133" s="181">
        <v>8122.2795651602255</v>
      </c>
      <c r="AB133" s="181">
        <v>7971.3379999999997</v>
      </c>
      <c r="AC133" s="181">
        <v>-150.94156516022585</v>
      </c>
      <c r="AD133" s="181">
        <v>19.230000000000473</v>
      </c>
      <c r="AE133" s="181">
        <v>8069.1620000000003</v>
      </c>
      <c r="AF133" s="181">
        <v>7990.7829999999994</v>
      </c>
      <c r="AG133" s="181">
        <v>-78.379000000000815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81" priority="9" operator="lessThan">
      <formula>0</formula>
    </cfRule>
  </conditionalFormatting>
  <conditionalFormatting sqref="AJ120:AJ121">
    <cfRule type="cellIs" dxfId="80" priority="8" operator="lessThan">
      <formula>0</formula>
    </cfRule>
  </conditionalFormatting>
  <conditionalFormatting sqref="AJ125:AJ126">
    <cfRule type="cellIs" dxfId="79" priority="7" operator="lessThan">
      <formula>0</formula>
    </cfRule>
  </conditionalFormatting>
  <conditionalFormatting sqref="AK115:AK116">
    <cfRule type="cellIs" dxfId="78" priority="6" operator="lessThan">
      <formula>0</formula>
    </cfRule>
  </conditionalFormatting>
  <conditionalFormatting sqref="AK120:AK121">
    <cfRule type="cellIs" dxfId="77" priority="5" operator="lessThan">
      <formula>0</formula>
    </cfRule>
  </conditionalFormatting>
  <conditionalFormatting sqref="AK125:AK126">
    <cfRule type="cellIs" dxfId="76" priority="4" operator="lessThan">
      <formula>0</formula>
    </cfRule>
  </conditionalFormatting>
  <conditionalFormatting sqref="AK112:AK126">
    <cfRule type="cellIs" dxfId="75" priority="3" operator="lessThan">
      <formula>0</formula>
    </cfRule>
  </conditionalFormatting>
  <conditionalFormatting sqref="AK76:AK105">
    <cfRule type="cellIs" dxfId="74" priority="2" operator="lessThan">
      <formula>0</formula>
    </cfRule>
  </conditionalFormatting>
  <conditionalFormatting sqref="AK75">
    <cfRule type="cellIs" dxfId="7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Q55" sqref="AQ55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1866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28" t="s">
        <v>1</v>
      </c>
      <c r="C3" s="215" t="s">
        <v>23</v>
      </c>
      <c r="D3" s="2742" t="s">
        <v>2</v>
      </c>
      <c r="E3" s="2730" t="s">
        <v>3</v>
      </c>
      <c r="F3" s="2730" t="s">
        <v>4</v>
      </c>
      <c r="G3" s="2728" t="s">
        <v>5</v>
      </c>
      <c r="H3" s="274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29"/>
      <c r="D4" s="451" t="s">
        <v>12</v>
      </c>
      <c r="E4" s="2731" t="s">
        <v>13</v>
      </c>
      <c r="F4" s="2731" t="s">
        <v>14</v>
      </c>
      <c r="G4" s="272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3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4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1.6129032258065001</v>
      </c>
      <c r="I8" s="1486">
        <v>0</v>
      </c>
      <c r="J8" s="1486">
        <v>0</v>
      </c>
      <c r="K8" s="1486">
        <v>0</v>
      </c>
      <c r="L8" s="99">
        <v>380.8380967741935</v>
      </c>
      <c r="M8" s="99">
        <v>368.46334149498415</v>
      </c>
      <c r="N8" s="1486">
        <v>-12.374755279209353</v>
      </c>
      <c r="O8" s="99">
        <v>368.46334149498415</v>
      </c>
      <c r="P8" s="1486">
        <v>-12.374755279209353</v>
      </c>
      <c r="Q8" s="1486">
        <v>0</v>
      </c>
      <c r="R8" s="1486">
        <v>0</v>
      </c>
      <c r="S8" s="87"/>
      <c r="T8" s="101">
        <v>2</v>
      </c>
      <c r="U8" s="1486">
        <v>-11.756938720287508</v>
      </c>
      <c r="V8" s="1486">
        <v>-11.756938720287508</v>
      </c>
      <c r="W8" s="1486">
        <v>0</v>
      </c>
      <c r="X8" s="1486">
        <v>-1.6672000000000013</v>
      </c>
      <c r="Y8" s="1486">
        <v>0</v>
      </c>
      <c r="Z8" s="1486">
        <v>2.2999999999999998</v>
      </c>
      <c r="AA8" s="1486">
        <v>-1</v>
      </c>
      <c r="AB8" s="99">
        <v>380.47089677419353</v>
      </c>
      <c r="AC8" s="1486">
        <v>31.705908064516127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368.46334149498415</v>
      </c>
      <c r="AI8" s="1486">
        <v>-12.007555279209384</v>
      </c>
      <c r="AJ8" s="102">
        <v>-6.3886320091052085</v>
      </c>
      <c r="AK8" s="1486">
        <v>-11.756938720287508</v>
      </c>
    </row>
    <row r="9" spans="1:37" ht="15" customHeight="1" x14ac:dyDescent="0.2">
      <c r="A9" s="86"/>
      <c r="B9" s="2736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3.4677419354837502</v>
      </c>
      <c r="I9" s="375">
        <v>0</v>
      </c>
      <c r="J9" s="375">
        <v>0</v>
      </c>
      <c r="K9" s="375">
        <v>0</v>
      </c>
      <c r="L9" s="372">
        <v>637.99025806451618</v>
      </c>
      <c r="M9" s="372">
        <v>615.13707605541094</v>
      </c>
      <c r="N9" s="375">
        <v>-22.85318200910524</v>
      </c>
      <c r="O9" s="372">
        <v>615.13707605541094</v>
      </c>
      <c r="P9" s="375">
        <v>-22.85318200910524</v>
      </c>
      <c r="Q9" s="375">
        <v>0</v>
      </c>
      <c r="R9" s="375">
        <v>0</v>
      </c>
      <c r="S9" s="87"/>
      <c r="T9" s="740">
        <v>4</v>
      </c>
      <c r="U9" s="375">
        <v>-6.6846383542434751</v>
      </c>
      <c r="V9" s="375">
        <v>-6.6846383542434751</v>
      </c>
      <c r="W9" s="375">
        <v>0</v>
      </c>
      <c r="X9" s="375">
        <v>-11.064550000000004</v>
      </c>
      <c r="Y9" s="375">
        <v>0</v>
      </c>
      <c r="Z9" s="375">
        <v>-5.4</v>
      </c>
      <c r="AA9" s="1513">
        <v>0</v>
      </c>
      <c r="AB9" s="372">
        <v>621.52570806451615</v>
      </c>
      <c r="AC9" s="375">
        <v>51.793809005376346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615.13707605541094</v>
      </c>
      <c r="AI9" s="1513">
        <v>-6.3886320091052085</v>
      </c>
      <c r="AJ9" s="376">
        <v>-9.1426233278861275</v>
      </c>
      <c r="AK9" s="375">
        <v>-6.6846383542434751</v>
      </c>
    </row>
    <row r="10" spans="1:37" ht="15" customHeight="1" x14ac:dyDescent="0.2">
      <c r="A10" s="86"/>
      <c r="B10" s="2736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0.21387268518519001</v>
      </c>
      <c r="L10" s="372">
        <v>250.27712731481483</v>
      </c>
      <c r="M10" s="372">
        <v>244.13550398692871</v>
      </c>
      <c r="N10" s="375">
        <v>-6.1416233278861228</v>
      </c>
      <c r="O10" s="372">
        <v>244.13550398692871</v>
      </c>
      <c r="P10" s="375">
        <v>-6.1416233278861228</v>
      </c>
      <c r="Q10" s="375">
        <v>2066.5140000000001</v>
      </c>
      <c r="R10" s="375">
        <v>-838.77807846267615</v>
      </c>
      <c r="S10" s="449"/>
      <c r="T10" s="374">
        <v>7</v>
      </c>
      <c r="U10" s="375">
        <v>-20.780962244968805</v>
      </c>
      <c r="V10" s="375">
        <v>-20.780962244968805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21.106510609567902</v>
      </c>
      <c r="AD10" s="375">
        <v>1.996</v>
      </c>
      <c r="AE10" s="375">
        <v>0.21387268518519001</v>
      </c>
      <c r="AF10" s="375">
        <v>1.78212731481481</v>
      </c>
      <c r="AG10" s="375">
        <v>0</v>
      </c>
      <c r="AH10" s="372">
        <v>244.13550398692871</v>
      </c>
      <c r="AI10" s="1513">
        <v>-9.3564960130713075</v>
      </c>
      <c r="AJ10" s="376">
        <v>-42.922756551670318</v>
      </c>
      <c r="AK10" s="375">
        <v>-20.780962244968805</v>
      </c>
    </row>
    <row r="11" spans="1:37" ht="15" customHeight="1" x14ac:dyDescent="0.2">
      <c r="A11" s="86"/>
      <c r="B11" s="2736" t="s">
        <v>41</v>
      </c>
      <c r="C11" s="374"/>
      <c r="D11" s="374">
        <v>1459</v>
      </c>
      <c r="E11" s="375">
        <v>3.6199999999999974</v>
      </c>
      <c r="F11" s="375">
        <v>0</v>
      </c>
      <c r="G11" s="375">
        <v>0</v>
      </c>
      <c r="H11" s="375">
        <v>16.935483870967751</v>
      </c>
      <c r="I11" s="375">
        <v>0</v>
      </c>
      <c r="J11" s="375">
        <v>0</v>
      </c>
      <c r="K11" s="375">
        <v>16.543277777777782</v>
      </c>
      <c r="L11" s="372">
        <v>1429.1412383512543</v>
      </c>
      <c r="M11" s="372">
        <v>1350.628881799584</v>
      </c>
      <c r="N11" s="375">
        <v>-78.512356551670337</v>
      </c>
      <c r="O11" s="372">
        <v>1350.628881799584</v>
      </c>
      <c r="P11" s="375">
        <v>-78.512356551670337</v>
      </c>
      <c r="Q11" s="375">
        <v>1495.846</v>
      </c>
      <c r="R11" s="375">
        <v>-145.21711820041605</v>
      </c>
      <c r="S11" s="87"/>
      <c r="T11" s="397" t="s">
        <v>161</v>
      </c>
      <c r="U11" s="375">
        <v>47.631734416883546</v>
      </c>
      <c r="V11" s="375">
        <v>47.631734416883546</v>
      </c>
      <c r="W11" s="375">
        <v>0</v>
      </c>
      <c r="X11" s="375">
        <v>-22.789599999999986</v>
      </c>
      <c r="Y11" s="375">
        <v>0</v>
      </c>
      <c r="Z11" s="375">
        <v>-9.8000000000000007</v>
      </c>
      <c r="AA11" s="1513">
        <v>-3</v>
      </c>
      <c r="AB11" s="372">
        <v>1410.0949161290321</v>
      </c>
      <c r="AC11" s="375">
        <v>116.12930319593785</v>
      </c>
      <c r="AD11" s="375">
        <v>16.416</v>
      </c>
      <c r="AE11" s="375">
        <v>16.543277777777782</v>
      </c>
      <c r="AF11" s="375">
        <v>-0.12727777777778115</v>
      </c>
      <c r="AG11" s="375">
        <v>0</v>
      </c>
      <c r="AH11" s="372">
        <v>1350.628881799584</v>
      </c>
      <c r="AI11" s="1513">
        <v>-59.466034329448121</v>
      </c>
      <c r="AJ11" s="398">
        <v>1.1328513724851064</v>
      </c>
      <c r="AK11" s="375">
        <v>47.631734416883546</v>
      </c>
    </row>
    <row r="12" spans="1:37" ht="15" customHeight="1" x14ac:dyDescent="0.2">
      <c r="A12" s="86"/>
      <c r="B12" s="2736" t="s">
        <v>39</v>
      </c>
      <c r="C12" s="374">
        <v>11</v>
      </c>
      <c r="D12" s="374">
        <v>235</v>
      </c>
      <c r="E12" s="375">
        <v>-16.318999999999999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218.68100000000001</v>
      </c>
      <c r="M12" s="372">
        <v>226.88857825911842</v>
      </c>
      <c r="N12" s="375">
        <v>8.2075782591184065</v>
      </c>
      <c r="O12" s="372">
        <v>226.88857825911842</v>
      </c>
      <c r="P12" s="375">
        <v>8.2075782591184065</v>
      </c>
      <c r="Q12" s="375">
        <v>0</v>
      </c>
      <c r="R12" s="375">
        <v>0</v>
      </c>
      <c r="S12" s="87"/>
      <c r="T12" s="2736">
        <v>11</v>
      </c>
      <c r="U12" s="375">
        <v>0.3602073567489299</v>
      </c>
      <c r="V12" s="375">
        <v>0.3602073567489299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221.08099999999999</v>
      </c>
      <c r="AC12" s="375">
        <v>18.423416666666665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226.88857825911842</v>
      </c>
      <c r="AI12" s="1513">
        <v>5.8075782591184293</v>
      </c>
      <c r="AJ12" s="376">
        <v>-78.198864396452564</v>
      </c>
      <c r="AK12" s="375">
        <v>0.3602073567489299</v>
      </c>
    </row>
    <row r="13" spans="1:37" ht="15" customHeight="1" x14ac:dyDescent="0.2">
      <c r="A13" s="86"/>
      <c r="B13" s="2736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1.6129032258065001</v>
      </c>
      <c r="I13" s="375">
        <v>0</v>
      </c>
      <c r="J13" s="375">
        <v>0</v>
      </c>
      <c r="K13" s="375">
        <v>0.22555555555556001</v>
      </c>
      <c r="L13" s="372">
        <v>395.81754121863793</v>
      </c>
      <c r="M13" s="372">
        <v>396.70559259112304</v>
      </c>
      <c r="N13" s="375">
        <v>0.88805137248510846</v>
      </c>
      <c r="O13" s="372">
        <v>396.70559259112304</v>
      </c>
      <c r="P13" s="375">
        <v>0.88805137248510846</v>
      </c>
      <c r="Q13" s="375">
        <v>0</v>
      </c>
      <c r="R13" s="375">
        <v>0</v>
      </c>
      <c r="S13" s="87"/>
      <c r="T13" s="2737">
        <v>13</v>
      </c>
      <c r="U13" s="375">
        <v>-8.4421692423268269</v>
      </c>
      <c r="V13" s="375">
        <v>-8.4421692423268269</v>
      </c>
      <c r="W13" s="375">
        <v>0</v>
      </c>
      <c r="X13" s="375">
        <v>-1.1447999999999983</v>
      </c>
      <c r="Y13" s="375">
        <v>0</v>
      </c>
      <c r="Z13" s="375">
        <v>0.9</v>
      </c>
      <c r="AA13" s="1513">
        <v>0</v>
      </c>
      <c r="AB13" s="372">
        <v>395.79829677419349</v>
      </c>
      <c r="AC13" s="375">
        <v>32.964395101553158</v>
      </c>
      <c r="AD13" s="375">
        <v>4.4409999999999998</v>
      </c>
      <c r="AE13" s="375">
        <v>0.22555555555556001</v>
      </c>
      <c r="AF13" s="375">
        <v>4.2154444444444401</v>
      </c>
      <c r="AG13" s="375">
        <v>0</v>
      </c>
      <c r="AH13" s="372">
        <v>396.70559259112304</v>
      </c>
      <c r="AI13" s="1513">
        <v>0.90729581692954753</v>
      </c>
      <c r="AJ13" s="376">
        <v>2.8490985200016752</v>
      </c>
      <c r="AK13" s="375">
        <v>-8.4421692423268269</v>
      </c>
    </row>
    <row r="14" spans="1:37" ht="15" customHeight="1" thickBot="1" x14ac:dyDescent="0.25">
      <c r="A14" s="86"/>
      <c r="B14" s="2733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0.80645161290325007</v>
      </c>
      <c r="I14" s="90">
        <v>0</v>
      </c>
      <c r="J14" s="90">
        <v>0</v>
      </c>
      <c r="K14" s="90">
        <v>0</v>
      </c>
      <c r="L14" s="399">
        <v>202.58654838709674</v>
      </c>
      <c r="M14" s="399">
        <v>185.01602152691169</v>
      </c>
      <c r="N14" s="90">
        <v>-17.570526860185055</v>
      </c>
      <c r="O14" s="399">
        <v>185.01602152691169</v>
      </c>
      <c r="P14" s="90">
        <v>-17.570526860185055</v>
      </c>
      <c r="Q14" s="90">
        <v>0</v>
      </c>
      <c r="R14" s="90">
        <v>808.61019237715311</v>
      </c>
      <c r="S14" s="87"/>
      <c r="T14" s="2734">
        <v>15</v>
      </c>
      <c r="U14" s="90">
        <v>-14.027587440098728</v>
      </c>
      <c r="V14" s="90">
        <v>-14.027587440098728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199.69374838709675</v>
      </c>
      <c r="AC14" s="90">
        <v>16.641145698924728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185.01602152691169</v>
      </c>
      <c r="AI14" s="90">
        <v>-14.677726860185061</v>
      </c>
      <c r="AJ14" s="191">
        <v>-2.8643800020222443</v>
      </c>
      <c r="AK14" s="90">
        <v>-14.027587440098728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20.75</v>
      </c>
      <c r="F15" s="275">
        <v>0</v>
      </c>
      <c r="G15" s="275">
        <v>0</v>
      </c>
      <c r="H15" s="275">
        <v>24.435483870967751</v>
      </c>
      <c r="I15" s="275">
        <v>0</v>
      </c>
      <c r="J15" s="275">
        <v>0</v>
      </c>
      <c r="K15" s="275">
        <v>16.982706018518531</v>
      </c>
      <c r="L15" s="93">
        <v>3515.3318101105133</v>
      </c>
      <c r="M15" s="93">
        <v>3386.9749957140612</v>
      </c>
      <c r="N15" s="275">
        <v>-128.35681439645259</v>
      </c>
      <c r="O15" s="93">
        <v>3386.9749957140612</v>
      </c>
      <c r="P15" s="275">
        <v>-128.35681439645214</v>
      </c>
      <c r="Q15" s="275">
        <v>3562.36</v>
      </c>
      <c r="R15" s="275">
        <v>-175.38500428593909</v>
      </c>
      <c r="S15" s="87"/>
      <c r="T15" s="96" t="s">
        <v>40</v>
      </c>
      <c r="U15" s="275">
        <v>-13.700354228292866</v>
      </c>
      <c r="V15" s="275">
        <v>-13.700354228292866</v>
      </c>
      <c r="W15" s="275">
        <v>0</v>
      </c>
      <c r="X15" s="275">
        <v>-35.857949999999988</v>
      </c>
      <c r="Y15" s="275">
        <v>0</v>
      </c>
      <c r="Z15" s="275">
        <v>-8.0000000000000018</v>
      </c>
      <c r="AA15" s="275">
        <v>-6.3</v>
      </c>
      <c r="AB15" s="93">
        <v>3482.1565661290319</v>
      </c>
      <c r="AC15" s="275">
        <v>288.76448834254279</v>
      </c>
      <c r="AD15" s="275">
        <v>29.300999999999998</v>
      </c>
      <c r="AE15" s="275">
        <v>16.982706018518531</v>
      </c>
      <c r="AF15" s="275">
        <v>12.318293981481467</v>
      </c>
      <c r="AG15" s="275">
        <v>0</v>
      </c>
      <c r="AH15" s="93">
        <v>3386.9749957140612</v>
      </c>
      <c r="AI15" s="275">
        <v>-95.181570414970793</v>
      </c>
      <c r="AJ15" s="98">
        <v>11.422137832474675</v>
      </c>
      <c r="AK15" s="275">
        <v>-13.700354228292781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13.35269675925926</v>
      </c>
      <c r="L16" s="99">
        <v>91.823303240740742</v>
      </c>
      <c r="M16" s="99">
        <v>90.512151760742412</v>
      </c>
      <c r="N16" s="276">
        <v>-1.3111514799983297</v>
      </c>
      <c r="O16" s="99">
        <v>90.512151760742412</v>
      </c>
      <c r="P16" s="276">
        <v>-1.3111514799983297</v>
      </c>
      <c r="Q16" s="276">
        <v>0</v>
      </c>
      <c r="R16" s="276">
        <v>0</v>
      </c>
      <c r="S16" s="87"/>
      <c r="T16" s="101">
        <v>1</v>
      </c>
      <c r="U16" s="276">
        <v>-6.2778329204032985</v>
      </c>
      <c r="V16" s="276">
        <v>-6.2778329204032985</v>
      </c>
      <c r="W16" s="276">
        <v>0</v>
      </c>
      <c r="X16" s="276">
        <v>-2.7602500000000032</v>
      </c>
      <c r="Y16" s="276">
        <v>0</v>
      </c>
      <c r="Z16" s="276">
        <v>-1.4</v>
      </c>
      <c r="AA16" s="276">
        <v>0</v>
      </c>
      <c r="AB16" s="99">
        <v>101.01575</v>
      </c>
      <c r="AC16" s="276">
        <v>7.3052544367283945</v>
      </c>
      <c r="AD16" s="276">
        <v>1.732</v>
      </c>
      <c r="AE16" s="276">
        <v>13.35269675925926</v>
      </c>
      <c r="AF16" s="276">
        <v>-11.62069675925926</v>
      </c>
      <c r="AG16" s="276">
        <v>0</v>
      </c>
      <c r="AH16" s="99">
        <v>90.512151760742412</v>
      </c>
      <c r="AI16" s="276">
        <v>-10.503598239257585</v>
      </c>
      <c r="AJ16" s="102">
        <v>-18.639463190050947</v>
      </c>
      <c r="AK16" s="276">
        <v>-6.2778329204032985</v>
      </c>
    </row>
    <row r="17" spans="1:37" ht="15" customHeight="1" x14ac:dyDescent="0.2">
      <c r="A17" s="86"/>
      <c r="B17" s="273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78.335619997977759</v>
      </c>
      <c r="N17" s="375">
        <v>-3.6643800020222415</v>
      </c>
      <c r="O17" s="377">
        <v>78.335619997977759</v>
      </c>
      <c r="P17" s="375">
        <v>-3.6643800020222415</v>
      </c>
      <c r="Q17" s="375">
        <v>769.47699999999998</v>
      </c>
      <c r="R17" s="375">
        <v>-67.086413552559748</v>
      </c>
      <c r="S17" s="87"/>
      <c r="T17" s="740">
        <v>2</v>
      </c>
      <c r="U17" s="375">
        <v>-4.8624509326355394</v>
      </c>
      <c r="V17" s="375">
        <v>-4.8624509326355394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78.335619997977759</v>
      </c>
      <c r="AI17" s="1513">
        <v>-2.8643800020222443</v>
      </c>
      <c r="AJ17" s="376">
        <v>17.025407460568431</v>
      </c>
      <c r="AK17" s="375">
        <v>-4.8624509326355394</v>
      </c>
    </row>
    <row r="18" spans="1:37" ht="15" customHeight="1" x14ac:dyDescent="0.2">
      <c r="A18" s="86"/>
      <c r="B18" s="2736" t="s">
        <v>43</v>
      </c>
      <c r="C18" s="374">
        <v>3</v>
      </c>
      <c r="D18" s="374">
        <v>180</v>
      </c>
      <c r="E18" s="375">
        <v>-3.6340000000000003</v>
      </c>
      <c r="F18" s="375">
        <v>17</v>
      </c>
      <c r="G18" s="375">
        <v>0</v>
      </c>
      <c r="H18" s="375">
        <v>7.5</v>
      </c>
      <c r="I18" s="375">
        <v>0</v>
      </c>
      <c r="J18" s="375">
        <v>0</v>
      </c>
      <c r="K18" s="375">
        <v>23.99509606481481</v>
      </c>
      <c r="L18" s="372">
        <v>161.87090393518517</v>
      </c>
      <c r="M18" s="372">
        <v>178.36304176765987</v>
      </c>
      <c r="N18" s="375">
        <v>16.492137832474697</v>
      </c>
      <c r="O18" s="372">
        <v>178.36304176765987</v>
      </c>
      <c r="P18" s="375">
        <v>16.492137832474697</v>
      </c>
      <c r="Q18" s="375">
        <v>0</v>
      </c>
      <c r="R18" s="375">
        <v>0</v>
      </c>
      <c r="S18" s="87"/>
      <c r="T18" s="378">
        <v>3</v>
      </c>
      <c r="U18" s="375">
        <v>-6.0980837882549679</v>
      </c>
      <c r="V18" s="375">
        <v>-6.0980837882549679</v>
      </c>
      <c r="W18" s="375">
        <v>0</v>
      </c>
      <c r="X18" s="375">
        <v>-0.23000000000000043</v>
      </c>
      <c r="Y18" s="375">
        <v>17</v>
      </c>
      <c r="Z18" s="375">
        <v>5.3</v>
      </c>
      <c r="AA18" s="1513">
        <v>0</v>
      </c>
      <c r="AB18" s="372">
        <v>190.93600000000001</v>
      </c>
      <c r="AC18" s="375">
        <v>13.911741994598765</v>
      </c>
      <c r="AD18" s="375">
        <v>1.9930000000000001</v>
      </c>
      <c r="AE18" s="375">
        <v>23.99509606481481</v>
      </c>
      <c r="AF18" s="375">
        <v>-22.002096064814811</v>
      </c>
      <c r="AG18" s="375">
        <v>0</v>
      </c>
      <c r="AH18" s="372">
        <v>178.36304176765987</v>
      </c>
      <c r="AI18" s="1513">
        <v>-12.572958232340142</v>
      </c>
      <c r="AJ18" s="376">
        <v>1.588838202577989</v>
      </c>
      <c r="AK18" s="375">
        <v>-6.0980837882549679</v>
      </c>
    </row>
    <row r="19" spans="1:37" ht="15" customHeight="1" x14ac:dyDescent="0.2">
      <c r="A19" s="86"/>
      <c r="B19" s="2736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7.5</v>
      </c>
      <c r="I19" s="375">
        <v>0</v>
      </c>
      <c r="J19" s="375">
        <v>0</v>
      </c>
      <c r="K19" s="375">
        <v>4.9997638888888902</v>
      </c>
      <c r="L19" s="377">
        <v>382.31923611111114</v>
      </c>
      <c r="M19" s="377">
        <v>355.17977292106019</v>
      </c>
      <c r="N19" s="375">
        <v>-27.139463190050947</v>
      </c>
      <c r="O19" s="377">
        <v>355.17977292106019</v>
      </c>
      <c r="P19" s="375">
        <v>-27.139463190050947</v>
      </c>
      <c r="Q19" s="375">
        <v>0</v>
      </c>
      <c r="R19" s="375">
        <v>0</v>
      </c>
      <c r="S19" s="87"/>
      <c r="T19" s="378" t="s">
        <v>44</v>
      </c>
      <c r="U19" s="375">
        <v>3.1689526937699952</v>
      </c>
      <c r="V19" s="375">
        <v>3.1689526937699952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378.81900000000002</v>
      </c>
      <c r="AC19" s="375">
        <v>31.151603009259262</v>
      </c>
      <c r="AD19" s="375">
        <v>2.4249999999999998</v>
      </c>
      <c r="AE19" s="375">
        <v>4.9997638888888902</v>
      </c>
      <c r="AF19" s="375">
        <v>-2.5747638888888904</v>
      </c>
      <c r="AG19" s="375">
        <v>0</v>
      </c>
      <c r="AH19" s="377">
        <v>355.17977292106019</v>
      </c>
      <c r="AI19" s="1513">
        <v>-23.639227078939825</v>
      </c>
      <c r="AJ19" s="376">
        <v>4.3429358854249784</v>
      </c>
      <c r="AK19" s="375">
        <v>3.1689526937699952</v>
      </c>
    </row>
    <row r="20" spans="1:37" ht="15" customHeight="1" x14ac:dyDescent="0.2">
      <c r="A20" s="86"/>
      <c r="B20" s="2736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80</v>
      </c>
      <c r="I20" s="375">
        <v>0</v>
      </c>
      <c r="J20" s="375">
        <v>0</v>
      </c>
      <c r="K20" s="375">
        <v>6.9321122685185204</v>
      </c>
      <c r="L20" s="372">
        <v>1325.2238877314815</v>
      </c>
      <c r="M20" s="372">
        <v>1292.2522951920498</v>
      </c>
      <c r="N20" s="375">
        <v>-32.97159253943164</v>
      </c>
      <c r="O20" s="372">
        <v>1292.2522951920498</v>
      </c>
      <c r="P20" s="375">
        <v>-32.97159253943164</v>
      </c>
      <c r="Q20" s="375">
        <v>1368.085</v>
      </c>
      <c r="R20" s="375">
        <v>-75.832704807950222</v>
      </c>
      <c r="S20" s="449"/>
      <c r="T20" s="400" t="s">
        <v>46</v>
      </c>
      <c r="U20" s="375">
        <v>2.7507231979870994</v>
      </c>
      <c r="V20" s="375">
        <v>2.7507231979870994</v>
      </c>
      <c r="W20" s="375">
        <v>0</v>
      </c>
      <c r="X20" s="375">
        <v>-58.897000000000006</v>
      </c>
      <c r="Y20" s="375">
        <v>0</v>
      </c>
      <c r="Z20" s="375">
        <v>26.6</v>
      </c>
      <c r="AA20" s="1513">
        <v>-17.7</v>
      </c>
      <c r="AB20" s="372">
        <v>1282.1589999999999</v>
      </c>
      <c r="AC20" s="375">
        <v>106.26890731095678</v>
      </c>
      <c r="AD20" s="375">
        <v>7.89</v>
      </c>
      <c r="AE20" s="375">
        <v>6.9321122685185204</v>
      </c>
      <c r="AF20" s="375">
        <v>0.95788773148147932</v>
      </c>
      <c r="AG20" s="375">
        <v>0</v>
      </c>
      <c r="AH20" s="372">
        <v>1292.2522951920498</v>
      </c>
      <c r="AI20" s="1513">
        <v>10.093295192049936</v>
      </c>
      <c r="AJ20" s="376">
        <v>4.6089665584131581</v>
      </c>
      <c r="AK20" s="375">
        <v>2.7507231979870994</v>
      </c>
    </row>
    <row r="21" spans="1:37" ht="15" customHeight="1" x14ac:dyDescent="0.2">
      <c r="A21" s="86"/>
      <c r="B21" s="2736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0.25</v>
      </c>
      <c r="I21" s="375">
        <v>0</v>
      </c>
      <c r="J21" s="375">
        <v>0</v>
      </c>
      <c r="K21" s="375">
        <v>0</v>
      </c>
      <c r="L21" s="377">
        <v>151.26499999999999</v>
      </c>
      <c r="M21" s="377">
        <v>153.01823820257798</v>
      </c>
      <c r="N21" s="375">
        <v>1.7532382025779896</v>
      </c>
      <c r="O21" s="377">
        <v>153.01823820257798</v>
      </c>
      <c r="P21" s="375">
        <v>1.7532382025779896</v>
      </c>
      <c r="Q21" s="375">
        <v>249.607</v>
      </c>
      <c r="R21" s="375">
        <v>2.3079645972622131</v>
      </c>
      <c r="S21" s="87"/>
      <c r="T21" s="740">
        <v>4</v>
      </c>
      <c r="U21" s="375">
        <v>-5.7191807179236775E-2</v>
      </c>
      <c r="V21" s="375">
        <v>-5.7191807179236775E-2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151.42939999999999</v>
      </c>
      <c r="AC21" s="375">
        <v>12.619116666666665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153.01823820257798</v>
      </c>
      <c r="AI21" s="1513">
        <v>1.588838202577989</v>
      </c>
      <c r="AJ21" s="376">
        <v>9.7928006209715903</v>
      </c>
      <c r="AK21" s="375">
        <v>-5.7191807179236775E-2</v>
      </c>
    </row>
    <row r="22" spans="1:37" ht="15" customHeight="1" x14ac:dyDescent="0.2">
      <c r="A22" s="86"/>
      <c r="B22" s="273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0.25</v>
      </c>
      <c r="I22" s="375">
        <v>0</v>
      </c>
      <c r="J22" s="375">
        <v>0</v>
      </c>
      <c r="K22" s="375">
        <v>2.6962094907407401</v>
      </c>
      <c r="L22" s="372">
        <v>95.053790509259258</v>
      </c>
      <c r="M22" s="372">
        <v>98.896726394684237</v>
      </c>
      <c r="N22" s="375">
        <v>3.8429358854249784</v>
      </c>
      <c r="O22" s="372">
        <v>98.896726394684237</v>
      </c>
      <c r="P22" s="375">
        <v>3.8429358854249784</v>
      </c>
      <c r="Q22" s="375">
        <v>0</v>
      </c>
      <c r="R22" s="375">
        <v>0</v>
      </c>
      <c r="S22" s="87"/>
      <c r="T22" s="378">
        <v>6</v>
      </c>
      <c r="U22" s="375">
        <v>3.0673124103120983</v>
      </c>
      <c r="V22" s="375">
        <v>3.0673124103120983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97.25</v>
      </c>
      <c r="AC22" s="375">
        <v>7.8794825424382715</v>
      </c>
      <c r="AD22" s="375">
        <v>0.106</v>
      </c>
      <c r="AE22" s="445">
        <v>2.6962094907407401</v>
      </c>
      <c r="AF22" s="375">
        <v>-2.5902094907407403</v>
      </c>
      <c r="AG22" s="375">
        <v>0</v>
      </c>
      <c r="AH22" s="372">
        <v>98.896726394684237</v>
      </c>
      <c r="AI22" s="1513">
        <v>1.6467263946842365</v>
      </c>
      <c r="AJ22" s="376">
        <v>-65.857131638291321</v>
      </c>
      <c r="AK22" s="375">
        <v>3.0673124103120983</v>
      </c>
    </row>
    <row r="23" spans="1:37" ht="15" customHeight="1" x14ac:dyDescent="0.2">
      <c r="A23" s="86"/>
      <c r="B23" s="273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</v>
      </c>
      <c r="I23" s="375">
        <v>0</v>
      </c>
      <c r="J23" s="375">
        <v>0</v>
      </c>
      <c r="K23" s="375">
        <v>0</v>
      </c>
      <c r="L23" s="377">
        <v>98</v>
      </c>
      <c r="M23" s="377">
        <v>108.60896655841316</v>
      </c>
      <c r="N23" s="375">
        <v>10.608966558413158</v>
      </c>
      <c r="O23" s="377">
        <v>108.60896655841316</v>
      </c>
      <c r="P23" s="375">
        <v>10.608966558413158</v>
      </c>
      <c r="Q23" s="375">
        <v>102.783</v>
      </c>
      <c r="R23" s="375">
        <v>5.8259665584131568</v>
      </c>
      <c r="S23" s="87"/>
      <c r="T23" s="378" t="s">
        <v>50</v>
      </c>
      <c r="U23" s="375">
        <v>-6.2483635824324324</v>
      </c>
      <c r="V23" s="375">
        <v>-6.2483635824324324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</v>
      </c>
      <c r="AC23" s="375">
        <v>8.6666666666666661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108.60896655841316</v>
      </c>
      <c r="AI23" s="1513">
        <v>4.6089665584131581</v>
      </c>
      <c r="AJ23" s="376">
        <v>0</v>
      </c>
      <c r="AK23" s="375">
        <v>-6.2483635824324324</v>
      </c>
    </row>
    <row r="24" spans="1:37" ht="15" customHeight="1" thickBot="1" x14ac:dyDescent="0.3">
      <c r="A24" s="86"/>
      <c r="B24" s="273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0.75</v>
      </c>
      <c r="I24" s="90">
        <v>0</v>
      </c>
      <c r="J24" s="90">
        <v>0</v>
      </c>
      <c r="K24" s="90">
        <v>0</v>
      </c>
      <c r="L24" s="372">
        <v>296.25</v>
      </c>
      <c r="M24" s="372">
        <v>276.43890732887468</v>
      </c>
      <c r="N24" s="90">
        <v>-19.811092671125323</v>
      </c>
      <c r="O24" s="372">
        <v>276.43890732887468</v>
      </c>
      <c r="P24" s="90">
        <v>-19.811092671125323</v>
      </c>
      <c r="Q24" s="90">
        <v>279.642</v>
      </c>
      <c r="R24" s="90">
        <v>-3.2030926711253187</v>
      </c>
      <c r="S24" s="103"/>
      <c r="T24" s="740" t="s">
        <v>52</v>
      </c>
      <c r="U24" s="90">
        <v>8.3881779486832215</v>
      </c>
      <c r="V24" s="90">
        <v>8.3881779486832215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285.25</v>
      </c>
      <c r="AC24" s="90">
        <v>23.770833333333332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276.43890732887468</v>
      </c>
      <c r="AI24" s="90">
        <v>-8.8110926711253228</v>
      </c>
      <c r="AJ24" s="376">
        <v>112.42420181391719</v>
      </c>
      <c r="AK24" s="90">
        <v>8.3881779486832215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17</v>
      </c>
      <c r="G25" s="275">
        <v>0</v>
      </c>
      <c r="H25" s="275">
        <v>102.25</v>
      </c>
      <c r="I25" s="275">
        <v>0</v>
      </c>
      <c r="J25" s="275">
        <v>0</v>
      </c>
      <c r="K25" s="275">
        <v>51.975878472222227</v>
      </c>
      <c r="L25" s="93">
        <v>2683.8061215277776</v>
      </c>
      <c r="M25" s="93">
        <v>2631.6057201240401</v>
      </c>
      <c r="N25" s="275">
        <v>-52.200401403737487</v>
      </c>
      <c r="O25" s="93">
        <v>2631.6057201240401</v>
      </c>
      <c r="P25" s="275">
        <v>-52.200401403737487</v>
      </c>
      <c r="Q25" s="275">
        <v>2769.5939999999996</v>
      </c>
      <c r="R25" s="275">
        <v>-137.98827987595951</v>
      </c>
      <c r="T25" s="92" t="s">
        <v>47</v>
      </c>
      <c r="U25" s="275">
        <v>-6.1687567801532168</v>
      </c>
      <c r="V25" s="275">
        <v>-6.1687567801532168</v>
      </c>
      <c r="W25" s="275">
        <v>0</v>
      </c>
      <c r="X25" s="275">
        <v>-65.522850000000005</v>
      </c>
      <c r="Y25" s="275">
        <v>17</v>
      </c>
      <c r="Z25" s="275">
        <v>19.500000000000004</v>
      </c>
      <c r="AA25" s="275">
        <v>-17.7</v>
      </c>
      <c r="AB25" s="93">
        <v>2672.05915</v>
      </c>
      <c r="AC25" s="275">
        <v>218.34027262731479</v>
      </c>
      <c r="AD25" s="275">
        <v>15.708</v>
      </c>
      <c r="AE25" s="275">
        <v>51.975878472222227</v>
      </c>
      <c r="AF25" s="275">
        <v>-36.267878472222229</v>
      </c>
      <c r="AG25" s="275">
        <v>0</v>
      </c>
      <c r="AH25" s="93">
        <v>2631.6057201240401</v>
      </c>
      <c r="AI25" s="275">
        <v>-40.453429875959955</v>
      </c>
      <c r="AJ25" s="98">
        <v>-20.081381191196272</v>
      </c>
      <c r="AK25" s="275">
        <v>-6.1687567801532168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17</v>
      </c>
      <c r="G26" s="90">
        <v>0</v>
      </c>
      <c r="H26" s="90">
        <v>15</v>
      </c>
      <c r="I26" s="90">
        <v>0</v>
      </c>
      <c r="J26" s="90">
        <v>0</v>
      </c>
      <c r="K26" s="90">
        <v>42.347556712962962</v>
      </c>
      <c r="L26" s="270">
        <v>718.01344328703703</v>
      </c>
      <c r="M26" s="270">
        <v>702.39058644744023</v>
      </c>
      <c r="N26" s="90">
        <v>-15.622856839596807</v>
      </c>
      <c r="O26" s="270">
        <v>702.39058644744023</v>
      </c>
      <c r="P26" s="90">
        <v>-15.622856839596807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-6.6902500000000042</v>
      </c>
      <c r="Y26" s="90">
        <v>17</v>
      </c>
      <c r="Z26" s="90">
        <v>24.900000000000002</v>
      </c>
      <c r="AA26" s="90">
        <v>0</v>
      </c>
      <c r="AB26" s="270">
        <v>2034.1297499999998</v>
      </c>
      <c r="AC26" s="90">
        <v>59.135266107253088</v>
      </c>
      <c r="AD26" s="90">
        <v>6.2910000000000004</v>
      </c>
      <c r="AE26" s="90">
        <v>42.347556712962962</v>
      </c>
      <c r="AF26" s="90">
        <v>-36.056556712962958</v>
      </c>
      <c r="AG26" s="90">
        <v>0</v>
      </c>
      <c r="AH26" s="270">
        <v>702.39058644744023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46.781999999999989</v>
      </c>
      <c r="F27" s="90">
        <v>17</v>
      </c>
      <c r="G27" s="90">
        <v>0</v>
      </c>
      <c r="H27" s="90">
        <v>126.68548387096774</v>
      </c>
      <c r="I27" s="90">
        <v>0</v>
      </c>
      <c r="J27" s="90">
        <v>0</v>
      </c>
      <c r="K27" s="90">
        <v>68.958584490740762</v>
      </c>
      <c r="L27" s="270">
        <v>6199.1379316382909</v>
      </c>
      <c r="M27" s="270">
        <v>6018.5807158381012</v>
      </c>
      <c r="N27" s="90">
        <v>-180.55721580018962</v>
      </c>
      <c r="O27" s="270">
        <v>6019.4</v>
      </c>
      <c r="P27" s="90">
        <v>-179.73793163829123</v>
      </c>
      <c r="Q27" s="90"/>
      <c r="R27" s="90"/>
      <c r="T27" s="272"/>
      <c r="U27" s="90">
        <v>-19.869111008445543</v>
      </c>
      <c r="V27" s="90">
        <v>-19</v>
      </c>
      <c r="W27" s="90">
        <v>0</v>
      </c>
      <c r="X27" s="90">
        <v>-101.38079999999999</v>
      </c>
      <c r="Y27" s="90">
        <v>17</v>
      </c>
      <c r="Z27" s="90">
        <v>11.500000000000002</v>
      </c>
      <c r="AA27" s="90">
        <v>-24</v>
      </c>
      <c r="AB27" s="270">
        <v>6154.2157161290324</v>
      </c>
      <c r="AC27" s="90">
        <v>507.10476096985758</v>
      </c>
      <c r="AD27" s="90">
        <v>45.009</v>
      </c>
      <c r="AE27" s="90">
        <v>68.958584490740762</v>
      </c>
      <c r="AF27" s="90">
        <v>-23.949584490740762</v>
      </c>
      <c r="AG27" s="90">
        <v>0</v>
      </c>
      <c r="AH27" s="270">
        <v>6019.4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100</v>
      </c>
      <c r="G29" s="90">
        <v>0</v>
      </c>
      <c r="H29" s="90">
        <v>37.5</v>
      </c>
      <c r="I29" s="90">
        <v>0</v>
      </c>
      <c r="J29" s="90">
        <v>0</v>
      </c>
      <c r="K29" s="90">
        <v>31.017694444444441</v>
      </c>
      <c r="L29" s="270">
        <v>1019.5283055555556</v>
      </c>
      <c r="M29" s="270">
        <v>942.35240809332061</v>
      </c>
      <c r="N29" s="90">
        <v>-77.175897462234957</v>
      </c>
      <c r="O29" s="270">
        <v>1016.1766873694727</v>
      </c>
      <c r="P29" s="90">
        <v>-3.3516181860828738</v>
      </c>
      <c r="Q29" s="90"/>
      <c r="R29" s="90"/>
      <c r="T29" s="272"/>
      <c r="U29" s="90">
        <v>-9.4260704270825499</v>
      </c>
      <c r="V29" s="90">
        <v>-26.916459224512778</v>
      </c>
      <c r="W29" s="90">
        <v>0</v>
      </c>
      <c r="X29" s="90">
        <v>-39.475820000000006</v>
      </c>
      <c r="Y29" s="90">
        <v>0</v>
      </c>
      <c r="Z29" s="90">
        <v>0.3</v>
      </c>
      <c r="AA29" s="90">
        <v>3.4</v>
      </c>
      <c r="AB29" s="270">
        <v>934.77017999999998</v>
      </c>
      <c r="AC29" s="90">
        <v>75.312707129629629</v>
      </c>
      <c r="AD29" s="90">
        <v>39.524999999999999</v>
      </c>
      <c r="AE29" s="90">
        <v>31.017694444444441</v>
      </c>
      <c r="AF29" s="90">
        <v>8.5073055555555577</v>
      </c>
      <c r="AG29" s="90">
        <v>0</v>
      </c>
      <c r="AH29" s="270">
        <v>1016.1766873694727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100</v>
      </c>
      <c r="G30" s="276">
        <v>0</v>
      </c>
      <c r="H30" s="276">
        <v>37.5</v>
      </c>
      <c r="I30" s="276">
        <v>0</v>
      </c>
      <c r="J30" s="276">
        <v>0</v>
      </c>
      <c r="K30" s="276">
        <v>31.017694444444441</v>
      </c>
      <c r="L30" s="99">
        <v>1019.5283055555556</v>
      </c>
      <c r="M30" s="99">
        <v>942.35240809332061</v>
      </c>
      <c r="N30" s="276">
        <v>-77.175897462234957</v>
      </c>
      <c r="O30" s="99">
        <v>1016.1766873694727</v>
      </c>
      <c r="P30" s="276">
        <v>-3.3516181860828738</v>
      </c>
      <c r="Q30" s="276">
        <v>0</v>
      </c>
      <c r="R30" s="276">
        <v>0</v>
      </c>
      <c r="T30" s="100">
        <v>2</v>
      </c>
      <c r="U30" s="276">
        <v>-9.4260704270825499</v>
      </c>
      <c r="V30" s="276">
        <v>-26.916459224512778</v>
      </c>
      <c r="W30" s="276">
        <v>0</v>
      </c>
      <c r="X30" s="276">
        <v>-39.475820000000006</v>
      </c>
      <c r="Y30" s="276">
        <v>0</v>
      </c>
      <c r="Z30" s="276">
        <v>0.3</v>
      </c>
      <c r="AA30" s="276">
        <v>3.4</v>
      </c>
      <c r="AB30" s="99">
        <v>934.77017999999998</v>
      </c>
      <c r="AC30" s="276">
        <v>75.312707129629629</v>
      </c>
      <c r="AD30" s="276">
        <v>39.524999999999999</v>
      </c>
      <c r="AE30" s="276">
        <v>31.017694444444441</v>
      </c>
      <c r="AF30" s="276">
        <v>8.5073055555555577</v>
      </c>
      <c r="AG30" s="276">
        <v>0</v>
      </c>
      <c r="AH30" s="99">
        <v>1016.1766873694727</v>
      </c>
      <c r="AI30" s="276">
        <v>81.406507369472706</v>
      </c>
      <c r="AJ30" s="276">
        <v>16.16551900985678</v>
      </c>
      <c r="AK30" s="276">
        <v>-26.916459224512778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-16.957000000000001</v>
      </c>
      <c r="F31" s="375">
        <v>0</v>
      </c>
      <c r="G31" s="375">
        <v>0</v>
      </c>
      <c r="H31" s="375">
        <v>37.5</v>
      </c>
      <c r="I31" s="375">
        <v>0</v>
      </c>
      <c r="J31" s="375">
        <v>0</v>
      </c>
      <c r="K31" s="375">
        <v>29.118480324074071</v>
      </c>
      <c r="L31" s="99">
        <v>1316.4245196759259</v>
      </c>
      <c r="M31" s="99">
        <v>1250.5996674589005</v>
      </c>
      <c r="N31" s="375">
        <v>-65.824852217025409</v>
      </c>
      <c r="O31" s="99">
        <v>1348.5721651362301</v>
      </c>
      <c r="P31" s="375">
        <v>32.147645460304147</v>
      </c>
      <c r="Q31" s="375">
        <v>2424.915</v>
      </c>
      <c r="R31" s="375">
        <v>-60.166147494297093</v>
      </c>
      <c r="S31" s="103"/>
      <c r="T31" s="740">
        <v>3</v>
      </c>
      <c r="U31" s="375">
        <v>54.651794652337685</v>
      </c>
      <c r="V31" s="375">
        <v>37.883745549908326</v>
      </c>
      <c r="W31" s="375">
        <v>0</v>
      </c>
      <c r="X31" s="375">
        <v>9.1756800000000069</v>
      </c>
      <c r="Y31" s="375">
        <v>0</v>
      </c>
      <c r="Z31" s="375">
        <v>10.7</v>
      </c>
      <c r="AA31" s="1513">
        <v>4.0999999999999996</v>
      </c>
      <c r="AB31" s="99">
        <v>1369.5186799999999</v>
      </c>
      <c r="AC31" s="375">
        <v>111.70001663966049</v>
      </c>
      <c r="AD31" s="375">
        <v>11.132</v>
      </c>
      <c r="AE31" s="375">
        <v>29.118480324074071</v>
      </c>
      <c r="AF31" s="375">
        <v>-17.986480324074073</v>
      </c>
      <c r="AG31" s="375">
        <v>0</v>
      </c>
      <c r="AH31" s="99">
        <v>1348.5721651362301</v>
      </c>
      <c r="AI31" s="1513">
        <v>-20.946514863769835</v>
      </c>
      <c r="AJ31" s="375">
        <v>120.59616727422133</v>
      </c>
      <c r="AK31" s="375">
        <v>37.883745549908326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5</v>
      </c>
      <c r="I32" s="375">
        <v>0</v>
      </c>
      <c r="J32" s="375">
        <v>0</v>
      </c>
      <c r="K32" s="375">
        <v>8.24564351851852</v>
      </c>
      <c r="L32" s="99">
        <v>358.37635648148148</v>
      </c>
      <c r="M32" s="99">
        <v>342.88097529028522</v>
      </c>
      <c r="N32" s="375">
        <v>-15.495381191196259</v>
      </c>
      <c r="O32" s="99">
        <v>342.88097529028522</v>
      </c>
      <c r="P32" s="375">
        <v>-15.495381191196259</v>
      </c>
      <c r="Q32" s="375">
        <v>0</v>
      </c>
      <c r="R32" s="375">
        <v>0</v>
      </c>
      <c r="S32" s="103"/>
      <c r="T32" s="101">
        <v>1</v>
      </c>
      <c r="U32" s="375">
        <v>13.819813700334919</v>
      </c>
      <c r="V32" s="375">
        <v>13.819813700334919</v>
      </c>
      <c r="W32" s="375">
        <v>0</v>
      </c>
      <c r="X32" s="375">
        <v>0.18599999999999728</v>
      </c>
      <c r="Y32" s="375">
        <v>0</v>
      </c>
      <c r="Z32" s="375">
        <v>-2.2000000000000002</v>
      </c>
      <c r="AA32" s="1513">
        <v>6.6</v>
      </c>
      <c r="AB32" s="99">
        <v>371.20800000000003</v>
      </c>
      <c r="AC32" s="375">
        <v>30.246863040123458</v>
      </c>
      <c r="AD32" s="375">
        <v>9.6219999999999999</v>
      </c>
      <c r="AE32" s="375">
        <v>8.24564351851852</v>
      </c>
      <c r="AF32" s="375">
        <v>1.3763564814814799</v>
      </c>
      <c r="AG32" s="375">
        <v>0</v>
      </c>
      <c r="AH32" s="99">
        <v>342.88097529028522</v>
      </c>
      <c r="AI32" s="1513">
        <v>-28.327024709714806</v>
      </c>
      <c r="AJ32" s="375">
        <v>0</v>
      </c>
      <c r="AK32" s="375">
        <v>13.819813700334919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37.25</v>
      </c>
      <c r="I33" s="90">
        <v>0</v>
      </c>
      <c r="J33" s="90">
        <v>0</v>
      </c>
      <c r="K33" s="90">
        <v>51.199392361111109</v>
      </c>
      <c r="L33" s="99">
        <v>1259.616607638889</v>
      </c>
      <c r="M33" s="99">
        <v>1275.3701722040121</v>
      </c>
      <c r="N33" s="90">
        <v>15.753564565123042</v>
      </c>
      <c r="O33" s="99">
        <v>1275.3701722040121</v>
      </c>
      <c r="P33" s="90">
        <v>15.753564565123042</v>
      </c>
      <c r="Q33" s="90">
        <v>1762.39</v>
      </c>
      <c r="R33" s="90">
        <v>-144.13885250570274</v>
      </c>
      <c r="S33" s="103"/>
      <c r="T33" s="740">
        <v>2</v>
      </c>
      <c r="U33" s="90">
        <v>13.212899974269249</v>
      </c>
      <c r="V33" s="90">
        <v>13.212899974269249</v>
      </c>
      <c r="W33" s="90">
        <v>0</v>
      </c>
      <c r="X33" s="90">
        <v>53.645699999999998</v>
      </c>
      <c r="Y33" s="90">
        <v>0</v>
      </c>
      <c r="Z33" s="90">
        <v>0.6</v>
      </c>
      <c r="AA33" s="90">
        <v>0</v>
      </c>
      <c r="AB33" s="99">
        <v>1345.0617000000002</v>
      </c>
      <c r="AC33" s="90">
        <v>107.82185896990741</v>
      </c>
      <c r="AD33" s="90">
        <v>22.709</v>
      </c>
      <c r="AE33" s="90">
        <v>51.199392361111109</v>
      </c>
      <c r="AF33" s="90">
        <v>-28.490392361111109</v>
      </c>
      <c r="AG33" s="90">
        <v>0</v>
      </c>
      <c r="AH33" s="99">
        <v>1275.3701722040121</v>
      </c>
      <c r="AI33" s="90">
        <v>-69.691527795988122</v>
      </c>
      <c r="AJ33" s="90">
        <v>0</v>
      </c>
      <c r="AK33" s="90">
        <v>13.212899974269249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-29.223000000000013</v>
      </c>
      <c r="F34" s="275">
        <v>100</v>
      </c>
      <c r="G34" s="275">
        <v>0</v>
      </c>
      <c r="H34" s="275">
        <v>117.25</v>
      </c>
      <c r="I34" s="275">
        <v>0</v>
      </c>
      <c r="J34" s="275">
        <v>0</v>
      </c>
      <c r="K34" s="275">
        <v>119.58121064814814</v>
      </c>
      <c r="L34" s="93">
        <v>3953.945789351852</v>
      </c>
      <c r="M34" s="93">
        <v>3811.2032230465184</v>
      </c>
      <c r="N34" s="275">
        <v>-142.74256630533364</v>
      </c>
      <c r="O34" s="93">
        <v>3983</v>
      </c>
      <c r="P34" s="275">
        <v>29.054210648148</v>
      </c>
      <c r="Q34" s="275">
        <v>4187.3050000000003</v>
      </c>
      <c r="R34" s="275">
        <v>-204.30500000000029</v>
      </c>
      <c r="S34" s="449"/>
      <c r="T34" s="96" t="s">
        <v>54</v>
      </c>
      <c r="U34" s="275">
        <v>72.258437899859473</v>
      </c>
      <c r="V34" s="275">
        <v>38</v>
      </c>
      <c r="W34" s="275">
        <v>0</v>
      </c>
      <c r="X34" s="275">
        <v>23.531559999999995</v>
      </c>
      <c r="Y34" s="275">
        <v>0</v>
      </c>
      <c r="Z34" s="275">
        <v>9.4</v>
      </c>
      <c r="AA34" s="275">
        <v>14.1</v>
      </c>
      <c r="AB34" s="93">
        <v>4020.5585599999999</v>
      </c>
      <c r="AC34" s="275">
        <v>325.08144577932097</v>
      </c>
      <c r="AD34" s="275">
        <v>82.988</v>
      </c>
      <c r="AE34" s="275">
        <v>119.58121064814814</v>
      </c>
      <c r="AF34" s="275">
        <v>-36.593210648148144</v>
      </c>
      <c r="AG34" s="275">
        <v>0</v>
      </c>
      <c r="AH34" s="93">
        <v>3983</v>
      </c>
      <c r="AI34" s="275">
        <v>-37.558559999999943</v>
      </c>
      <c r="AJ34" s="275">
        <v>0</v>
      </c>
      <c r="AK34" s="275">
        <v>38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10153.083720990144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</v>
      </c>
      <c r="AB35" s="99">
        <v>10174.774276129032</v>
      </c>
      <c r="AC35" s="118"/>
      <c r="AD35" s="118"/>
      <c r="AE35" s="118"/>
      <c r="AF35" s="118"/>
      <c r="AG35" s="118">
        <v>0</v>
      </c>
      <c r="AH35" s="99">
        <v>10002.4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17.558999999999976</v>
      </c>
      <c r="F36" s="108">
        <v>117</v>
      </c>
      <c r="G36" s="108">
        <v>0</v>
      </c>
      <c r="H36" s="108">
        <v>243.93548387096774</v>
      </c>
      <c r="I36" s="108">
        <v>0</v>
      </c>
      <c r="J36" s="442">
        <v>0</v>
      </c>
      <c r="K36" s="108">
        <v>188.53979513888891</v>
      </c>
      <c r="L36" s="108">
        <v>10153.083720990144</v>
      </c>
      <c r="M36" s="108">
        <v>9829.7839388846187</v>
      </c>
      <c r="N36" s="108">
        <v>-323.29978210552508</v>
      </c>
      <c r="O36" s="108">
        <v>10222.94847181866</v>
      </c>
      <c r="P36" s="108">
        <v>69.864750828515753</v>
      </c>
      <c r="Q36" s="108">
        <v>10519.259</v>
      </c>
      <c r="R36" s="108">
        <v>-296.31052818134049</v>
      </c>
      <c r="S36" s="109"/>
      <c r="T36" s="105" t="s">
        <v>286</v>
      </c>
      <c r="U36" s="108">
        <v>52.38932689141339</v>
      </c>
      <c r="V36" s="108">
        <v>19</v>
      </c>
      <c r="W36" s="108">
        <v>0</v>
      </c>
      <c r="X36" s="108">
        <v>-77.849239999999995</v>
      </c>
      <c r="Y36" s="108">
        <v>17</v>
      </c>
      <c r="Z36" s="108">
        <v>20.900000000000002</v>
      </c>
      <c r="AA36" s="108">
        <v>-9.9</v>
      </c>
      <c r="AB36" s="106">
        <v>10174.774276129032</v>
      </c>
      <c r="AC36" s="108">
        <v>832.18620674917861</v>
      </c>
      <c r="AD36" s="108">
        <v>127.997</v>
      </c>
      <c r="AE36" s="108">
        <v>188.53979513888891</v>
      </c>
      <c r="AF36" s="108">
        <v>-60.542795138888906</v>
      </c>
      <c r="AG36" s="108">
        <v>0</v>
      </c>
      <c r="AH36" s="108">
        <v>10002.4</v>
      </c>
      <c r="AI36" s="108">
        <v>-172.3742761290323</v>
      </c>
      <c r="AJ36" s="110" t="s">
        <v>320</v>
      </c>
      <c r="AK36" s="108">
        <v>19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35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2.5</v>
      </c>
      <c r="I39" s="276">
        <v>0</v>
      </c>
      <c r="J39" s="276">
        <v>0</v>
      </c>
      <c r="K39" s="276">
        <v>1.2537222222222222</v>
      </c>
      <c r="L39" s="266">
        <v>255.29727777777777</v>
      </c>
      <c r="M39" s="266">
        <v>231.72846137100004</v>
      </c>
      <c r="N39" s="276">
        <v>-23.568816406777728</v>
      </c>
      <c r="O39" s="266">
        <v>231.72846137100004</v>
      </c>
      <c r="P39" s="276">
        <v>-23.568816406777728</v>
      </c>
      <c r="Q39" s="276">
        <v>0</v>
      </c>
      <c r="R39" s="276"/>
      <c r="S39" s="116"/>
      <c r="T39" s="266">
        <v>1</v>
      </c>
      <c r="U39" s="276">
        <v>2.4263577030000079</v>
      </c>
      <c r="V39" s="276">
        <v>2.4263577030000079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239.25099999999998</v>
      </c>
      <c r="AC39" s="276">
        <v>19.937583333333333</v>
      </c>
      <c r="AD39" s="276">
        <v>1.425</v>
      </c>
      <c r="AE39" s="276">
        <v>1.2537222222222222</v>
      </c>
      <c r="AF39" s="276">
        <v>0.17127777777777786</v>
      </c>
      <c r="AG39" s="276">
        <v>0</v>
      </c>
      <c r="AH39" s="266">
        <v>231.72846137100004</v>
      </c>
      <c r="AI39" s="276">
        <v>-7.5225386289999392</v>
      </c>
      <c r="AJ39" s="276">
        <v>-7.5225386289999392</v>
      </c>
      <c r="AK39" s="276">
        <v>2.4263577030000079</v>
      </c>
    </row>
    <row r="40" spans="1:37" ht="15" customHeight="1" x14ac:dyDescent="0.2">
      <c r="A40" s="86"/>
      <c r="B40" s="2736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2.5</v>
      </c>
      <c r="I40" s="375">
        <v>0</v>
      </c>
      <c r="J40" s="375">
        <v>0</v>
      </c>
      <c r="K40" s="375">
        <v>0</v>
      </c>
      <c r="L40" s="374">
        <v>410.53100000000001</v>
      </c>
      <c r="M40" s="374">
        <v>416.92149813599997</v>
      </c>
      <c r="N40" s="375">
        <v>6.3904981359999624</v>
      </c>
      <c r="O40" s="374">
        <v>416.92149813599997</v>
      </c>
      <c r="P40" s="375">
        <v>6.3904981359999624</v>
      </c>
      <c r="Q40" s="375">
        <v>0</v>
      </c>
      <c r="R40" s="375"/>
      <c r="S40" s="116"/>
      <c r="T40" s="374">
        <v>3</v>
      </c>
      <c r="U40" s="375">
        <v>20.493531992999976</v>
      </c>
      <c r="V40" s="375">
        <v>20.493531992999976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412.73099999999999</v>
      </c>
      <c r="AC40" s="375">
        <v>34.39425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416.92149813599997</v>
      </c>
      <c r="AI40" s="375">
        <v>4.1904981359999738</v>
      </c>
      <c r="AJ40" s="375">
        <v>4.1904981359999738</v>
      </c>
      <c r="AK40" s="375">
        <v>20.493531992999976</v>
      </c>
    </row>
    <row r="41" spans="1:37" ht="15" customHeight="1" x14ac:dyDescent="0.2">
      <c r="A41" s="86"/>
      <c r="B41" s="2736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6.458101851851851E-2</v>
      </c>
      <c r="L41" s="374">
        <v>179.93541898148149</v>
      </c>
      <c r="M41" s="374">
        <v>183.01189500000001</v>
      </c>
      <c r="N41" s="375">
        <v>3.0764760185185196</v>
      </c>
      <c r="O41" s="374">
        <v>183.01189500000001</v>
      </c>
      <c r="P41" s="375">
        <v>3.0764760185185196</v>
      </c>
      <c r="Q41" s="375">
        <v>0</v>
      </c>
      <c r="R41" s="375"/>
      <c r="S41" s="116"/>
      <c r="T41" s="374">
        <v>4</v>
      </c>
      <c r="U41" s="375">
        <v>4.0002600000000257</v>
      </c>
      <c r="V41" s="375">
        <v>4.0002600000000257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6.458101851851851E-2</v>
      </c>
      <c r="AF41" s="375">
        <v>0.62241898148148156</v>
      </c>
      <c r="AG41" s="375">
        <v>0</v>
      </c>
      <c r="AH41" s="374">
        <v>183.01189500000001</v>
      </c>
      <c r="AI41" s="375">
        <v>2.7118949999999984</v>
      </c>
      <c r="AJ41" s="375">
        <v>2.7118949999999984</v>
      </c>
      <c r="AK41" s="375">
        <v>4.0002600000000257</v>
      </c>
    </row>
    <row r="42" spans="1:37" ht="15" customHeight="1" x14ac:dyDescent="0.2">
      <c r="A42" s="86"/>
      <c r="B42" s="2736" t="s">
        <v>74</v>
      </c>
      <c r="C42" s="374"/>
      <c r="D42" s="374">
        <v>2575</v>
      </c>
      <c r="E42" s="375">
        <v>54.148000000000025</v>
      </c>
      <c r="F42" s="375">
        <v>0</v>
      </c>
      <c r="G42" s="375">
        <v>0</v>
      </c>
      <c r="H42" s="375">
        <v>165.25</v>
      </c>
      <c r="I42" s="375">
        <v>0</v>
      </c>
      <c r="J42" s="375">
        <v>0</v>
      </c>
      <c r="K42" s="375">
        <v>5.338556712962963</v>
      </c>
      <c r="L42" s="374">
        <v>2458.5594432870371</v>
      </c>
      <c r="M42" s="374">
        <v>2394.6489999999999</v>
      </c>
      <c r="N42" s="375">
        <v>-63.910443287037197</v>
      </c>
      <c r="O42" s="374">
        <v>2394.6489999999999</v>
      </c>
      <c r="P42" s="375">
        <v>-63.910443287037197</v>
      </c>
      <c r="Q42" s="375">
        <v>0</v>
      </c>
      <c r="R42" s="375"/>
      <c r="S42" s="116"/>
      <c r="T42" s="374" t="s">
        <v>95</v>
      </c>
      <c r="U42" s="375">
        <v>17.231228394000027</v>
      </c>
      <c r="V42" s="375">
        <v>17.231228394000027</v>
      </c>
      <c r="W42" s="375">
        <v>0</v>
      </c>
      <c r="X42" s="375">
        <v>-71</v>
      </c>
      <c r="Y42" s="375">
        <v>0</v>
      </c>
      <c r="Z42" s="375">
        <v>-21.7</v>
      </c>
      <c r="AA42" s="375">
        <v>17.8</v>
      </c>
      <c r="AB42" s="374">
        <v>2388.9980000000005</v>
      </c>
      <c r="AC42" s="375">
        <v>199.0831666666667</v>
      </c>
      <c r="AD42" s="375">
        <v>9.6059999999999999</v>
      </c>
      <c r="AE42" s="375">
        <v>5.338556712962963</v>
      </c>
      <c r="AF42" s="375">
        <v>4.2674432870370369</v>
      </c>
      <c r="AG42" s="375">
        <v>0</v>
      </c>
      <c r="AH42" s="374">
        <v>2394.6489999999999</v>
      </c>
      <c r="AI42" s="375">
        <v>5.6509999999993852</v>
      </c>
      <c r="AJ42" s="375">
        <v>5.6509999999993852</v>
      </c>
      <c r="AK42" s="375">
        <v>17.231228394000027</v>
      </c>
    </row>
    <row r="43" spans="1:37" ht="15" customHeight="1" x14ac:dyDescent="0.2">
      <c r="A43" s="86"/>
      <c r="B43" s="273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0.25</v>
      </c>
      <c r="I43" s="375">
        <v>0</v>
      </c>
      <c r="J43" s="375">
        <v>0</v>
      </c>
      <c r="K43" s="375">
        <v>0</v>
      </c>
      <c r="L43" s="374">
        <v>204.80099999999999</v>
      </c>
      <c r="M43" s="374">
        <v>204.7357126884832</v>
      </c>
      <c r="N43" s="375">
        <v>-6.5287311516783575E-2</v>
      </c>
      <c r="O43" s="374">
        <v>204.7357126884832</v>
      </c>
      <c r="P43" s="375">
        <v>-6.5287311516783575E-2</v>
      </c>
      <c r="Q43" s="375">
        <v>0</v>
      </c>
      <c r="R43" s="375"/>
      <c r="S43" s="116"/>
      <c r="T43" s="374" t="s">
        <v>96</v>
      </c>
      <c r="U43" s="375">
        <v>-4.2696638509767126E-2</v>
      </c>
      <c r="V43" s="375">
        <v>-4.2696638509767126E-2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204.80099999999999</v>
      </c>
      <c r="AC43" s="375">
        <v>17.066749999999999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204.7357126884832</v>
      </c>
      <c r="AI43" s="375">
        <v>-6.5287311516783575E-2</v>
      </c>
      <c r="AJ43" s="375">
        <v>-6.5287311516783575E-2</v>
      </c>
      <c r="AK43" s="375">
        <v>-4.2696638509767126E-2</v>
      </c>
    </row>
    <row r="44" spans="1:37" ht="15" customHeight="1" x14ac:dyDescent="0.2">
      <c r="A44" s="86"/>
      <c r="B44" s="273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</v>
      </c>
      <c r="I44" s="375">
        <v>0</v>
      </c>
      <c r="J44" s="375">
        <v>0</v>
      </c>
      <c r="K44" s="375">
        <v>0</v>
      </c>
      <c r="L44" s="374">
        <v>712</v>
      </c>
      <c r="M44" s="374">
        <v>686.67633301499995</v>
      </c>
      <c r="N44" s="375">
        <v>-25.323666985000045</v>
      </c>
      <c r="O44" s="374">
        <v>686.67633301499995</v>
      </c>
      <c r="P44" s="375">
        <v>-25.323666985000045</v>
      </c>
      <c r="Q44" s="375">
        <v>0</v>
      </c>
      <c r="R44" s="375"/>
      <c r="S44" s="116"/>
      <c r="T44" s="374" t="s">
        <v>97</v>
      </c>
      <c r="U44" s="375">
        <v>-5.7663055816000224</v>
      </c>
      <c r="V44" s="375">
        <v>-5.7663055816000224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698.1</v>
      </c>
      <c r="AC44" s="375">
        <v>58.175000000000004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686.67633301499995</v>
      </c>
      <c r="AI44" s="375">
        <v>-11.423666985000068</v>
      </c>
      <c r="AJ44" s="375">
        <v>-11.423666985000068</v>
      </c>
      <c r="AK44" s="375">
        <v>-5.7663055816000224</v>
      </c>
    </row>
    <row r="45" spans="1:37" ht="15" hidden="1" customHeight="1" x14ac:dyDescent="0.2">
      <c r="A45" s="86"/>
      <c r="B45" s="273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3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3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64.608327503316005</v>
      </c>
      <c r="N47" s="375">
        <v>-10.391672496683995</v>
      </c>
      <c r="O47" s="374">
        <v>64.608327503316005</v>
      </c>
      <c r="P47" s="375">
        <v>-10.391672496683995</v>
      </c>
      <c r="Q47" s="375">
        <v>0</v>
      </c>
      <c r="R47" s="375"/>
      <c r="S47" s="87"/>
      <c r="T47" s="374" t="s">
        <v>98</v>
      </c>
      <c r="U47" s="375">
        <v>-7.6705488116819964</v>
      </c>
      <c r="V47" s="375">
        <v>-7.6705488116819964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64.608327503316005</v>
      </c>
      <c r="AI47" s="375">
        <v>-10.391672496683995</v>
      </c>
      <c r="AJ47" s="401">
        <v>-1.8970333090323379</v>
      </c>
      <c r="AK47" s="375">
        <v>-7.6705488116819964</v>
      </c>
    </row>
    <row r="48" spans="1:37" ht="15" customHeight="1" x14ac:dyDescent="0.2">
      <c r="A48" s="86"/>
      <c r="B48" s="2736" t="s">
        <v>79</v>
      </c>
      <c r="C48" s="374"/>
      <c r="D48" s="374">
        <v>415</v>
      </c>
      <c r="E48" s="375">
        <v>-3.2359999999999998</v>
      </c>
      <c r="F48" s="375">
        <v>0</v>
      </c>
      <c r="G48" s="375">
        <v>0</v>
      </c>
      <c r="H48" s="375">
        <v>9</v>
      </c>
      <c r="I48" s="375">
        <v>0</v>
      </c>
      <c r="J48" s="375">
        <v>0</v>
      </c>
      <c r="K48" s="375">
        <v>2.0104212962962964</v>
      </c>
      <c r="L48" s="374">
        <v>400.75357870370374</v>
      </c>
      <c r="M48" s="374">
        <v>403.76696669096765</v>
      </c>
      <c r="N48" s="375">
        <v>3.0133879872639113</v>
      </c>
      <c r="O48" s="374">
        <v>403.76696669096765</v>
      </c>
      <c r="P48" s="375">
        <v>3.0133879872639113</v>
      </c>
      <c r="Q48" s="375">
        <v>0</v>
      </c>
      <c r="R48" s="375"/>
      <c r="S48" s="87"/>
      <c r="T48" s="374" t="s">
        <v>99</v>
      </c>
      <c r="U48" s="375">
        <v>-2.6604536677580199</v>
      </c>
      <c r="V48" s="375">
        <v>-2.6604536677580199</v>
      </c>
      <c r="W48" s="375">
        <v>0</v>
      </c>
      <c r="X48" s="375">
        <v>-2</v>
      </c>
      <c r="Y48" s="375">
        <v>0</v>
      </c>
      <c r="Z48" s="375">
        <v>4.9000000000000004</v>
      </c>
      <c r="AA48" s="375">
        <v>0</v>
      </c>
      <c r="AB48" s="374">
        <v>405.66399999999999</v>
      </c>
      <c r="AC48" s="375">
        <v>33.80533333333333</v>
      </c>
      <c r="AD48" s="375">
        <v>0.78</v>
      </c>
      <c r="AE48" s="375">
        <v>2.0104212962962964</v>
      </c>
      <c r="AF48" s="375">
        <v>-1.2304212962962964</v>
      </c>
      <c r="AG48" s="375">
        <v>0</v>
      </c>
      <c r="AH48" s="374">
        <v>403.76696669096765</v>
      </c>
      <c r="AI48" s="375">
        <v>-1.8970333090323379</v>
      </c>
      <c r="AJ48" s="401">
        <v>-2.9449999999999363</v>
      </c>
      <c r="AK48" s="375">
        <v>-2.6604536677580199</v>
      </c>
    </row>
    <row r="49" spans="1:37" ht="15" customHeight="1" thickBot="1" x14ac:dyDescent="0.25">
      <c r="A49" s="86"/>
      <c r="B49" s="2733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25</v>
      </c>
      <c r="I49" s="90">
        <v>0</v>
      </c>
      <c r="J49" s="90">
        <v>0</v>
      </c>
      <c r="K49" s="90">
        <v>0.41917013888888893</v>
      </c>
      <c r="L49" s="89">
        <v>1209.4078298611112</v>
      </c>
      <c r="M49" s="89">
        <v>1209.3820000000001</v>
      </c>
      <c r="N49" s="90">
        <v>-2.5829861111105856E-2</v>
      </c>
      <c r="O49" s="89">
        <v>1209.3820000000001</v>
      </c>
      <c r="P49" s="90">
        <v>-2.5829861111105856E-2</v>
      </c>
      <c r="Q49" s="90">
        <v>0</v>
      </c>
      <c r="R49" s="90"/>
      <c r="S49" s="87"/>
      <c r="T49" s="89" t="s">
        <v>100</v>
      </c>
      <c r="U49" s="90">
        <v>-10.628776210769502</v>
      </c>
      <c r="V49" s="90">
        <v>-10.628776210769502</v>
      </c>
      <c r="W49" s="90">
        <v>0</v>
      </c>
      <c r="X49" s="90">
        <v>19.899999999999999</v>
      </c>
      <c r="Y49" s="90">
        <v>0</v>
      </c>
      <c r="Z49" s="90">
        <v>-17.399999999999999</v>
      </c>
      <c r="AA49" s="90">
        <v>0</v>
      </c>
      <c r="AB49" s="89">
        <v>1212.327</v>
      </c>
      <c r="AC49" s="90">
        <v>101.02725</v>
      </c>
      <c r="AD49" s="90">
        <v>6.9960000000000004</v>
      </c>
      <c r="AE49" s="90">
        <v>0.41917013888888893</v>
      </c>
      <c r="AF49" s="90">
        <v>6.5768298611111113</v>
      </c>
      <c r="AG49" s="90">
        <v>0</v>
      </c>
      <c r="AH49" s="89">
        <v>1209.3820000000001</v>
      </c>
      <c r="AI49" s="90">
        <v>-2.9449999999999363</v>
      </c>
      <c r="AJ49" s="192">
        <v>-21.691805595233703</v>
      </c>
      <c r="AK49" s="90">
        <v>-10.628776210769502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84.872000000000028</v>
      </c>
      <c r="F50" s="98">
        <v>0</v>
      </c>
      <c r="G50" s="98">
        <v>0</v>
      </c>
      <c r="H50" s="98">
        <v>209.5</v>
      </c>
      <c r="I50" s="98">
        <v>0</v>
      </c>
      <c r="J50" s="98">
        <v>0</v>
      </c>
      <c r="K50" s="98">
        <v>9.0864513888888894</v>
      </c>
      <c r="L50" s="94">
        <v>5906.2855486111121</v>
      </c>
      <c r="M50" s="94">
        <v>5795.4801944047667</v>
      </c>
      <c r="N50" s="98">
        <v>-110.80535420634446</v>
      </c>
      <c r="O50" s="94">
        <v>5795.4801944047667</v>
      </c>
      <c r="P50" s="98">
        <v>-110.80535420634533</v>
      </c>
      <c r="Q50" s="98">
        <v>5997.0649999999996</v>
      </c>
      <c r="R50" s="98">
        <v>-201.58480559523287</v>
      </c>
      <c r="S50" s="449"/>
      <c r="T50" s="96" t="s">
        <v>77</v>
      </c>
      <c r="U50" s="98">
        <v>17.382597179681397</v>
      </c>
      <c r="V50" s="98">
        <v>17.382597179681397</v>
      </c>
      <c r="W50" s="98">
        <v>0</v>
      </c>
      <c r="X50" s="98">
        <v>-57.500000000000007</v>
      </c>
      <c r="Y50" s="98">
        <v>0</v>
      </c>
      <c r="Z50" s="98">
        <v>-41.5</v>
      </c>
      <c r="AA50" s="98">
        <v>0.80000000000000071</v>
      </c>
      <c r="AB50" s="94">
        <v>5817.1720000000005</v>
      </c>
      <c r="AC50" s="98">
        <v>484.76433333333341</v>
      </c>
      <c r="AD50" s="98">
        <v>21.744</v>
      </c>
      <c r="AE50" s="98">
        <v>9.0864513888888894</v>
      </c>
      <c r="AF50" s="98">
        <v>12.65754861111111</v>
      </c>
      <c r="AG50" s="98">
        <v>0</v>
      </c>
      <c r="AH50" s="94">
        <v>5795.4801944047667</v>
      </c>
      <c r="AI50" s="98">
        <v>-21.691805595233745</v>
      </c>
      <c r="AJ50" s="95">
        <v>-2.5850000000000364</v>
      </c>
      <c r="AK50" s="98">
        <v>17.382597179681397</v>
      </c>
    </row>
    <row r="51" spans="1:37" ht="15" customHeight="1" x14ac:dyDescent="0.2">
      <c r="A51" s="86"/>
      <c r="B51" s="2735" t="s">
        <v>82</v>
      </c>
      <c r="C51" s="266">
        <v>1</v>
      </c>
      <c r="D51" s="266">
        <v>1998</v>
      </c>
      <c r="E51" s="288">
        <v>35.393000000000001</v>
      </c>
      <c r="F51" s="288">
        <v>0</v>
      </c>
      <c r="G51" s="288">
        <v>0</v>
      </c>
      <c r="H51" s="288">
        <v>68</v>
      </c>
      <c r="I51" s="288">
        <v>0</v>
      </c>
      <c r="J51" s="288">
        <v>0</v>
      </c>
      <c r="K51" s="288">
        <v>8.7989328703703702</v>
      </c>
      <c r="L51" s="263">
        <v>1956.5940671296296</v>
      </c>
      <c r="M51" s="263">
        <v>1769.63697385306</v>
      </c>
      <c r="N51" s="288">
        <v>-186.95709327656959</v>
      </c>
      <c r="O51" s="263">
        <v>1981.9290000000001</v>
      </c>
      <c r="P51" s="288">
        <v>25.334932870370494</v>
      </c>
      <c r="Q51" s="288">
        <v>0</v>
      </c>
      <c r="R51" s="288"/>
      <c r="S51" s="87"/>
      <c r="T51" s="266">
        <v>1</v>
      </c>
      <c r="U51" s="288">
        <v>-33.187282857212494</v>
      </c>
      <c r="V51" s="288">
        <v>-102.78699999999981</v>
      </c>
      <c r="W51" s="288">
        <v>0</v>
      </c>
      <c r="X51" s="288">
        <v>-4.3</v>
      </c>
      <c r="Y51" s="288">
        <v>0</v>
      </c>
      <c r="Z51" s="288">
        <v>-58.2</v>
      </c>
      <c r="AA51" s="288">
        <v>-11</v>
      </c>
      <c r="AB51" s="263">
        <v>1763.893</v>
      </c>
      <c r="AC51" s="288">
        <v>146.99108333333334</v>
      </c>
      <c r="AD51" s="288">
        <v>6.4160000000000004</v>
      </c>
      <c r="AE51" s="288">
        <v>8.7989328703703702</v>
      </c>
      <c r="AF51" s="288">
        <v>-2.3829328703703698</v>
      </c>
      <c r="AG51" s="288">
        <v>0</v>
      </c>
      <c r="AH51" s="263">
        <v>1761.308</v>
      </c>
      <c r="AI51" s="289">
        <v>-2.5850000000000364</v>
      </c>
      <c r="AJ51" s="289">
        <v>0</v>
      </c>
      <c r="AK51" s="289">
        <v>-31.851000000000113</v>
      </c>
    </row>
    <row r="52" spans="1:37" ht="15" customHeight="1" x14ac:dyDescent="0.2">
      <c r="A52" s="86"/>
      <c r="B52" s="2736" t="s">
        <v>82</v>
      </c>
      <c r="C52" s="374">
        <v>2</v>
      </c>
      <c r="D52" s="374">
        <v>1086</v>
      </c>
      <c r="E52" s="401">
        <v>9.5080000000000027</v>
      </c>
      <c r="F52" s="401">
        <v>8.6</v>
      </c>
      <c r="G52" s="401">
        <v>0</v>
      </c>
      <c r="H52" s="401">
        <v>68</v>
      </c>
      <c r="I52" s="401">
        <v>0</v>
      </c>
      <c r="J52" s="401">
        <v>0</v>
      </c>
      <c r="K52" s="401">
        <v>65.015222222222221</v>
      </c>
      <c r="L52" s="392">
        <v>971.09277777777777</v>
      </c>
      <c r="M52" s="392">
        <v>954.88308845844938</v>
      </c>
      <c r="N52" s="401">
        <v>-16.20968931932839</v>
      </c>
      <c r="O52" s="392">
        <v>1171.5909999999999</v>
      </c>
      <c r="P52" s="401">
        <v>200.49822222222213</v>
      </c>
      <c r="Q52" s="401">
        <v>0</v>
      </c>
      <c r="R52" s="401"/>
      <c r="S52" s="87"/>
      <c r="T52" s="374">
        <v>2</v>
      </c>
      <c r="U52" s="401">
        <v>14.144370506395603</v>
      </c>
      <c r="V52" s="401">
        <v>5.2690000000000055</v>
      </c>
      <c r="W52" s="401">
        <v>0</v>
      </c>
      <c r="X52" s="401">
        <v>21.5</v>
      </c>
      <c r="Y52" s="401">
        <v>8.6</v>
      </c>
      <c r="Z52" s="401">
        <v>25.7</v>
      </c>
      <c r="AA52" s="401">
        <v>0</v>
      </c>
      <c r="AB52" s="392">
        <v>952.30799999999999</v>
      </c>
      <c r="AC52" s="401">
        <v>79.358999999999995</v>
      </c>
      <c r="AD52" s="401">
        <v>10.241</v>
      </c>
      <c r="AE52" s="401">
        <v>65.015222222222221</v>
      </c>
      <c r="AF52" s="401">
        <v>-54.774222222222221</v>
      </c>
      <c r="AG52" s="401">
        <v>0</v>
      </c>
      <c r="AH52" s="392">
        <v>950.34900000000005</v>
      </c>
      <c r="AI52" s="398">
        <v>-1.9589999999999463</v>
      </c>
      <c r="AJ52" s="398">
        <v>4.6059999999998809</v>
      </c>
      <c r="AK52" s="398">
        <v>14.677000000000021</v>
      </c>
    </row>
    <row r="53" spans="1:37" ht="15" customHeight="1" x14ac:dyDescent="0.2">
      <c r="A53" s="86"/>
      <c r="B53" s="2736" t="s">
        <v>82</v>
      </c>
      <c r="C53" s="374">
        <v>3</v>
      </c>
      <c r="D53" s="374">
        <v>1748</v>
      </c>
      <c r="E53" s="401">
        <v>-39.914000000000001</v>
      </c>
      <c r="F53" s="401">
        <v>0</v>
      </c>
      <c r="G53" s="401">
        <v>0</v>
      </c>
      <c r="H53" s="401">
        <v>68</v>
      </c>
      <c r="I53" s="401">
        <v>0</v>
      </c>
      <c r="J53" s="401">
        <v>0</v>
      </c>
      <c r="K53" s="401">
        <v>31.162410879629626</v>
      </c>
      <c r="L53" s="392">
        <v>1608.9235891203705</v>
      </c>
      <c r="M53" s="392">
        <v>1529.9162533857102</v>
      </c>
      <c r="N53" s="401">
        <v>-79.007335734660273</v>
      </c>
      <c r="O53" s="392">
        <v>1521.59</v>
      </c>
      <c r="P53" s="401">
        <v>-87.333589120370561</v>
      </c>
      <c r="Q53" s="401">
        <v>0</v>
      </c>
      <c r="R53" s="401"/>
      <c r="S53" s="87"/>
      <c r="T53" s="374">
        <v>3</v>
      </c>
      <c r="U53" s="401">
        <v>-8.342476983348206</v>
      </c>
      <c r="V53" s="401">
        <v>-8.4160000000001673</v>
      </c>
      <c r="W53" s="401">
        <v>0</v>
      </c>
      <c r="X53" s="401">
        <v>55.3</v>
      </c>
      <c r="Y53" s="401">
        <v>0</v>
      </c>
      <c r="Z53" s="401">
        <v>-25</v>
      </c>
      <c r="AA53" s="401">
        <v>15</v>
      </c>
      <c r="AB53" s="392">
        <v>1557.386</v>
      </c>
      <c r="AC53" s="401">
        <v>129.78216666666665</v>
      </c>
      <c r="AD53" s="401">
        <v>6.9509999999999996</v>
      </c>
      <c r="AE53" s="401">
        <v>31.162410879629626</v>
      </c>
      <c r="AF53" s="401">
        <v>-24.211410879629625</v>
      </c>
      <c r="AG53" s="401">
        <v>0</v>
      </c>
      <c r="AH53" s="392">
        <v>1522.6759999999999</v>
      </c>
      <c r="AI53" s="398">
        <v>-34.710000000000036</v>
      </c>
      <c r="AJ53" s="398">
        <v>-1.9589999999999463</v>
      </c>
      <c r="AK53" s="398">
        <v>-7.3520000000000891</v>
      </c>
    </row>
    <row r="54" spans="1:37" ht="15" customHeight="1" x14ac:dyDescent="0.2">
      <c r="A54" s="86"/>
      <c r="B54" s="2736" t="s">
        <v>82</v>
      </c>
      <c r="C54" s="374">
        <v>5</v>
      </c>
      <c r="D54" s="374">
        <v>963</v>
      </c>
      <c r="E54" s="401">
        <v>15.773000000000003</v>
      </c>
      <c r="F54" s="401">
        <v>4.7</v>
      </c>
      <c r="G54" s="401">
        <v>0</v>
      </c>
      <c r="H54" s="401">
        <v>68.75</v>
      </c>
      <c r="I54" s="401">
        <v>0</v>
      </c>
      <c r="J54" s="401">
        <v>0</v>
      </c>
      <c r="K54" s="401">
        <v>15.244699074074074</v>
      </c>
      <c r="L54" s="392">
        <v>899.47830092592596</v>
      </c>
      <c r="M54" s="392">
        <v>833.03038669619252</v>
      </c>
      <c r="N54" s="401">
        <v>-66.447914229733442</v>
      </c>
      <c r="O54" s="392">
        <v>1050.2380000000001</v>
      </c>
      <c r="P54" s="401">
        <v>150.75969907407409</v>
      </c>
      <c r="Q54" s="401">
        <v>0</v>
      </c>
      <c r="R54" s="401"/>
      <c r="S54" s="87"/>
      <c r="T54" s="374">
        <v>5</v>
      </c>
      <c r="U54" s="401">
        <v>15.895375033144319</v>
      </c>
      <c r="V54" s="401">
        <v>6.7590000000000146</v>
      </c>
      <c r="W54" s="401">
        <v>0</v>
      </c>
      <c r="X54" s="401">
        <v>17.7</v>
      </c>
      <c r="Y54" s="401">
        <v>4.7</v>
      </c>
      <c r="Z54" s="401">
        <v>21</v>
      </c>
      <c r="AA54" s="401">
        <v>5</v>
      </c>
      <c r="AB54" s="392">
        <v>830.42300000000012</v>
      </c>
      <c r="AC54" s="401">
        <v>69.201916666666676</v>
      </c>
      <c r="AD54" s="401">
        <v>2.6509999999999998</v>
      </c>
      <c r="AE54" s="401">
        <v>15.244699074074074</v>
      </c>
      <c r="AF54" s="401">
        <v>-12.593699074074074</v>
      </c>
      <c r="AG54" s="401">
        <v>0</v>
      </c>
      <c r="AH54" s="392">
        <v>829.06</v>
      </c>
      <c r="AI54" s="398">
        <v>-1.3630000000001701</v>
      </c>
      <c r="AJ54" s="398">
        <v>-34.710000000000036</v>
      </c>
      <c r="AK54" s="398">
        <v>16.334999999999923</v>
      </c>
    </row>
    <row r="55" spans="1:37" ht="15" customHeight="1" x14ac:dyDescent="0.2">
      <c r="A55" s="86"/>
      <c r="B55" s="273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64.656000000000006</v>
      </c>
      <c r="P55" s="401">
        <v>-0.34399999999999409</v>
      </c>
      <c r="Q55" s="401">
        <v>0</v>
      </c>
      <c r="R55" s="401"/>
      <c r="S55" s="87"/>
      <c r="T55" s="374" t="s">
        <v>101</v>
      </c>
      <c r="U55" s="401">
        <v>0</v>
      </c>
      <c r="V55" s="401">
        <v>-4.9999999999954525E-3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64.701999999999998</v>
      </c>
      <c r="AI55" s="398">
        <v>-0.29800000000000182</v>
      </c>
      <c r="AJ55" s="398">
        <v>24.806999999999675</v>
      </c>
      <c r="AK55" s="398">
        <v>3.9999999999992042E-2</v>
      </c>
    </row>
    <row r="56" spans="1:37" ht="15" customHeight="1" x14ac:dyDescent="0.2">
      <c r="A56" s="86"/>
      <c r="B56" s="2736" t="s">
        <v>84</v>
      </c>
      <c r="C56" s="374"/>
      <c r="D56" s="374">
        <v>1120</v>
      </c>
      <c r="E56" s="401">
        <v>12.597999999999999</v>
      </c>
      <c r="F56" s="401">
        <v>11.4</v>
      </c>
      <c r="G56" s="401">
        <v>0</v>
      </c>
      <c r="H56" s="401">
        <v>210</v>
      </c>
      <c r="I56" s="401">
        <v>0</v>
      </c>
      <c r="J56" s="401">
        <v>0</v>
      </c>
      <c r="K56" s="401">
        <v>7.6</v>
      </c>
      <c r="L56" s="392">
        <v>926.39800000000002</v>
      </c>
      <c r="M56" s="392">
        <v>1021.4035213977583</v>
      </c>
      <c r="N56" s="401">
        <v>95.00552139775823</v>
      </c>
      <c r="O56" s="392">
        <v>1015.889</v>
      </c>
      <c r="P56" s="401">
        <v>89.490999999999985</v>
      </c>
      <c r="Q56" s="401">
        <v>0</v>
      </c>
      <c r="R56" s="401"/>
      <c r="S56" s="87"/>
      <c r="T56" s="374" t="s">
        <v>102</v>
      </c>
      <c r="U56" s="401">
        <v>48.89801105885897</v>
      </c>
      <c r="V56" s="401">
        <v>48.557999999999993</v>
      </c>
      <c r="W56" s="401">
        <v>0</v>
      </c>
      <c r="X56" s="401">
        <v>46.5</v>
      </c>
      <c r="Y56" s="401">
        <v>11.4</v>
      </c>
      <c r="Z56" s="401">
        <v>-25</v>
      </c>
      <c r="AA56" s="401">
        <v>0</v>
      </c>
      <c r="AB56" s="392">
        <v>955.49800000000005</v>
      </c>
      <c r="AC56" s="401">
        <v>79.624833333333342</v>
      </c>
      <c r="AD56" s="401">
        <v>6.016</v>
      </c>
      <c r="AE56" s="401">
        <v>7.6</v>
      </c>
      <c r="AF56" s="401">
        <v>-1.5839999999999996</v>
      </c>
      <c r="AG56" s="401">
        <v>0</v>
      </c>
      <c r="AH56" s="392">
        <v>1016.614</v>
      </c>
      <c r="AI56" s="398">
        <v>61.115999999999985</v>
      </c>
      <c r="AJ56" s="398">
        <v>-0.48499999999998522</v>
      </c>
      <c r="AK56" s="398">
        <v>49.269999999999982</v>
      </c>
    </row>
    <row r="57" spans="1:37" ht="15" hidden="1" customHeight="1" thickBot="1" x14ac:dyDescent="0.25">
      <c r="A57" s="86"/>
      <c r="B57" s="273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-1.3630000000001701</v>
      </c>
      <c r="AK57" s="398">
        <v>0</v>
      </c>
    </row>
    <row r="58" spans="1:37" ht="15" customHeight="1" thickBot="1" x14ac:dyDescent="0.25">
      <c r="A58" s="86"/>
      <c r="B58" s="2733" t="s">
        <v>85</v>
      </c>
      <c r="C58" s="89">
        <v>2</v>
      </c>
      <c r="D58" s="89">
        <v>995</v>
      </c>
      <c r="E58" s="192">
        <v>35.372000000000007</v>
      </c>
      <c r="F58" s="192">
        <v>240</v>
      </c>
      <c r="G58" s="192">
        <v>0</v>
      </c>
      <c r="H58" s="192">
        <v>37.5</v>
      </c>
      <c r="I58" s="192">
        <v>0</v>
      </c>
      <c r="J58" s="192">
        <v>0</v>
      </c>
      <c r="K58" s="192">
        <v>0</v>
      </c>
      <c r="L58" s="190">
        <v>1232.8720000000001</v>
      </c>
      <c r="M58" s="190">
        <v>988.31165405672618</v>
      </c>
      <c r="N58" s="192">
        <v>-244.56034594327389</v>
      </c>
      <c r="O58" s="190">
        <v>989.68799999999999</v>
      </c>
      <c r="P58" s="192">
        <v>-243.18400000000008</v>
      </c>
      <c r="Q58" s="192">
        <v>0</v>
      </c>
      <c r="R58" s="192"/>
      <c r="S58" s="87"/>
      <c r="T58" s="89">
        <v>2</v>
      </c>
      <c r="U58" s="192">
        <v>3.8817162322577587</v>
      </c>
      <c r="V58" s="192">
        <v>25.878000000000043</v>
      </c>
      <c r="W58" s="192">
        <v>0</v>
      </c>
      <c r="X58" s="192">
        <v>2.4</v>
      </c>
      <c r="Y58" s="192">
        <v>0</v>
      </c>
      <c r="Z58" s="192">
        <v>-16.2</v>
      </c>
      <c r="AA58" s="192">
        <v>0</v>
      </c>
      <c r="AB58" s="190">
        <v>979.07200000000012</v>
      </c>
      <c r="AC58" s="192">
        <v>81.589333333333343</v>
      </c>
      <c r="AD58" s="192">
        <v>3.2</v>
      </c>
      <c r="AE58" s="192">
        <v>0</v>
      </c>
      <c r="AF58" s="192">
        <v>3.2</v>
      </c>
      <c r="AG58" s="192">
        <v>0</v>
      </c>
      <c r="AH58" s="190">
        <v>983.678</v>
      </c>
      <c r="AI58" s="193">
        <v>4.6059999999998809</v>
      </c>
      <c r="AJ58" s="193">
        <v>-0.29800000000000182</v>
      </c>
      <c r="AK58" s="193">
        <v>4.4700000000000273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68.730000000000018</v>
      </c>
      <c r="F59" s="97">
        <v>24.724799999999998</v>
      </c>
      <c r="G59" s="97">
        <v>0</v>
      </c>
      <c r="H59" s="97">
        <v>520.25</v>
      </c>
      <c r="I59" s="97">
        <v>0</v>
      </c>
      <c r="J59" s="97">
        <v>0</v>
      </c>
      <c r="K59" s="97">
        <v>127.82126504629628</v>
      </c>
      <c r="L59" s="97">
        <v>7660.3587349537047</v>
      </c>
      <c r="M59" s="97">
        <v>7162.188245240749</v>
      </c>
      <c r="N59" s="97">
        <v>-498.17048971295526</v>
      </c>
      <c r="O59" s="97">
        <v>7795.5810000000001</v>
      </c>
      <c r="P59" s="97">
        <v>135.22226504629543</v>
      </c>
      <c r="Q59" s="97">
        <v>7296.398000000001</v>
      </c>
      <c r="R59" s="97">
        <v>499.18299999999908</v>
      </c>
      <c r="S59" s="449"/>
      <c r="T59" s="96" t="s">
        <v>81</v>
      </c>
      <c r="U59" s="97">
        <v>41.289712990094813</v>
      </c>
      <c r="V59" s="97">
        <v>-24.744000000000597</v>
      </c>
      <c r="W59" s="97">
        <v>0</v>
      </c>
      <c r="X59" s="97">
        <v>139.1</v>
      </c>
      <c r="Y59" s="97">
        <v>24.724799999999998</v>
      </c>
      <c r="Z59" s="97">
        <v>-77.7</v>
      </c>
      <c r="AA59" s="97">
        <v>9</v>
      </c>
      <c r="AB59" s="97">
        <v>7103.58</v>
      </c>
      <c r="AC59" s="97">
        <v>591.96500000000003</v>
      </c>
      <c r="AD59" s="97">
        <v>35.497</v>
      </c>
      <c r="AE59" s="97">
        <v>127.82126504629628</v>
      </c>
      <c r="AF59" s="97">
        <v>-92.324265046296276</v>
      </c>
      <c r="AG59" s="97">
        <v>0</v>
      </c>
      <c r="AH59" s="97">
        <v>7128.3870000000006</v>
      </c>
      <c r="AI59" s="98">
        <v>24.807000000000698</v>
      </c>
      <c r="AJ59" s="95">
        <v>-1.242999999999995</v>
      </c>
      <c r="AK59" s="98">
        <v>45.588999999999942</v>
      </c>
    </row>
    <row r="60" spans="1:37" ht="15" customHeight="1" x14ac:dyDescent="0.2">
      <c r="A60" s="86"/>
      <c r="B60" s="2736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1.25</v>
      </c>
      <c r="I60" s="401">
        <v>0</v>
      </c>
      <c r="J60" s="401">
        <v>0</v>
      </c>
      <c r="K60" s="401">
        <v>0</v>
      </c>
      <c r="L60" s="392">
        <v>157.434</v>
      </c>
      <c r="M60" s="392">
        <v>156.94964197464969</v>
      </c>
      <c r="N60" s="401">
        <v>-0.48435802535030348</v>
      </c>
      <c r="O60" s="392">
        <v>172.495</v>
      </c>
      <c r="P60" s="401">
        <v>15.061000000000007</v>
      </c>
      <c r="Q60" s="401">
        <v>0</v>
      </c>
      <c r="R60" s="401"/>
      <c r="S60" s="87"/>
      <c r="T60" s="374" t="s">
        <v>86</v>
      </c>
      <c r="U60" s="401">
        <v>-0.76776388385042083</v>
      </c>
      <c r="V60" s="401">
        <v>6.4180000000000064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157.434</v>
      </c>
      <c r="AC60" s="401">
        <v>13.1195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156.94900000000001</v>
      </c>
      <c r="AI60" s="398">
        <v>-0.48499999999998522</v>
      </c>
      <c r="AJ60" s="398">
        <v>0</v>
      </c>
      <c r="AK60" s="398">
        <v>-0.76800000000000068</v>
      </c>
    </row>
    <row r="61" spans="1:37" ht="15" customHeight="1" x14ac:dyDescent="0.2">
      <c r="A61" s="86"/>
      <c r="B61" s="273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0.25</v>
      </c>
      <c r="I61" s="401">
        <v>0</v>
      </c>
      <c r="J61" s="401">
        <v>0</v>
      </c>
      <c r="K61" s="401">
        <v>0</v>
      </c>
      <c r="L61" s="392">
        <v>69.75</v>
      </c>
      <c r="M61" s="392">
        <v>69.829978599200388</v>
      </c>
      <c r="N61" s="401">
        <v>7.9978599200387634E-2</v>
      </c>
      <c r="O61" s="392">
        <v>69.453000000000003</v>
      </c>
      <c r="P61" s="401">
        <v>-0.29699999999999704</v>
      </c>
      <c r="Q61" s="401">
        <v>0</v>
      </c>
      <c r="R61" s="401"/>
      <c r="S61" s="87"/>
      <c r="T61" s="374" t="s">
        <v>103</v>
      </c>
      <c r="U61" s="401">
        <v>0.45180346843275743</v>
      </c>
      <c r="V61" s="401">
        <v>0.44400000000000261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69.75</v>
      </c>
      <c r="AC61" s="401">
        <v>5.8125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68.507000000000005</v>
      </c>
      <c r="AI61" s="398">
        <v>-1.242999999999995</v>
      </c>
      <c r="AJ61" s="398">
        <v>0</v>
      </c>
      <c r="AK61" s="398">
        <v>-0.50300000000000011</v>
      </c>
    </row>
    <row r="62" spans="1:37" ht="15" customHeight="1" x14ac:dyDescent="0.2">
      <c r="A62" s="86"/>
      <c r="B62" s="273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-111.92799999999988</v>
      </c>
      <c r="AK62" s="398">
        <v>0</v>
      </c>
    </row>
    <row r="63" spans="1:37" ht="15" customHeight="1" x14ac:dyDescent="0.2">
      <c r="A63" s="86"/>
      <c r="B63" s="273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-113.65599999999986</v>
      </c>
      <c r="AK63" s="398">
        <v>0</v>
      </c>
    </row>
    <row r="64" spans="1:37" ht="15" customHeight="1" thickBot="1" x14ac:dyDescent="0.25">
      <c r="A64" s="86"/>
      <c r="B64" s="2733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275</v>
      </c>
      <c r="I64" s="192">
        <v>0</v>
      </c>
      <c r="J64" s="192">
        <v>0</v>
      </c>
      <c r="K64" s="192">
        <v>0</v>
      </c>
      <c r="L64" s="190">
        <v>6277.1120000000001</v>
      </c>
      <c r="M64" s="190">
        <v>7142.6492865358996</v>
      </c>
      <c r="N64" s="192">
        <v>865.53728653589951</v>
      </c>
      <c r="O64" s="190">
        <v>6180.8440000000001</v>
      </c>
      <c r="P64" s="192">
        <v>-96.268000000000029</v>
      </c>
      <c r="Q64" s="192">
        <v>0</v>
      </c>
      <c r="R64" s="192"/>
      <c r="S64" s="87"/>
      <c r="T64" s="89" t="s">
        <v>105</v>
      </c>
      <c r="U64" s="192">
        <v>-129.22910890159983</v>
      </c>
      <c r="V64" s="192">
        <v>-5.9499999999998181</v>
      </c>
      <c r="W64" s="192">
        <v>-71.614999999999995</v>
      </c>
      <c r="X64" s="192">
        <v>38</v>
      </c>
      <c r="Y64" s="192">
        <v>0</v>
      </c>
      <c r="Z64" s="192">
        <v>0</v>
      </c>
      <c r="AA64" s="192">
        <v>194</v>
      </c>
      <c r="AB64" s="190">
        <v>7237.4970000000003</v>
      </c>
      <c r="AC64" s="192">
        <v>603.12475000000006</v>
      </c>
      <c r="AD64" s="192">
        <v>5.27</v>
      </c>
      <c r="AE64" s="192">
        <v>84.526906249999996</v>
      </c>
      <c r="AF64" s="192">
        <v>-79.25690625</v>
      </c>
      <c r="AG64" s="192">
        <v>-71.614999999999995</v>
      </c>
      <c r="AH64" s="190">
        <v>7125.5690000000004</v>
      </c>
      <c r="AI64" s="193">
        <v>-111.92799999999988</v>
      </c>
      <c r="AJ64" s="193">
        <v>-110.54080559523389</v>
      </c>
      <c r="AK64" s="193">
        <v>-116.09199999999964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276.5</v>
      </c>
      <c r="I65" s="97">
        <v>0</v>
      </c>
      <c r="J65" s="97">
        <v>0</v>
      </c>
      <c r="K65" s="97">
        <v>0</v>
      </c>
      <c r="L65" s="119">
        <v>6504.2960000000003</v>
      </c>
      <c r="M65" s="119">
        <v>7369.4289071097501</v>
      </c>
      <c r="N65" s="97">
        <v>865.13290710974957</v>
      </c>
      <c r="O65" s="119">
        <v>6422.7920000000004</v>
      </c>
      <c r="P65" s="97">
        <v>-81.503999999999905</v>
      </c>
      <c r="Q65" s="97">
        <v>7199.98</v>
      </c>
      <c r="R65" s="97">
        <v>-777.18799999999919</v>
      </c>
      <c r="S65" s="449"/>
      <c r="T65" s="96" t="s">
        <v>88</v>
      </c>
      <c r="U65" s="97">
        <v>-129.5450693170169</v>
      </c>
      <c r="V65" s="97">
        <v>0.91200000000026193</v>
      </c>
      <c r="W65" s="97">
        <v>-71.614999999999995</v>
      </c>
      <c r="X65" s="97">
        <v>38</v>
      </c>
      <c r="Y65" s="97">
        <v>0</v>
      </c>
      <c r="Z65" s="97">
        <v>0</v>
      </c>
      <c r="AA65" s="97">
        <v>194</v>
      </c>
      <c r="AB65" s="119">
        <v>7464.6810000000005</v>
      </c>
      <c r="AC65" s="97">
        <v>622.05675000000008</v>
      </c>
      <c r="AD65" s="97">
        <v>9.9849999999999994</v>
      </c>
      <c r="AE65" s="97">
        <v>84.526906249999996</v>
      </c>
      <c r="AF65" s="97">
        <v>-74.541906249999997</v>
      </c>
      <c r="AG65" s="97">
        <v>-71.614999999999995</v>
      </c>
      <c r="AH65" s="119">
        <v>7351.0250000000005</v>
      </c>
      <c r="AI65" s="98">
        <v>-113.65599999999995</v>
      </c>
      <c r="AJ65" s="95">
        <v>0</v>
      </c>
      <c r="AK65" s="98">
        <v>-117.36299999999937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534.39800000000014</v>
      </c>
      <c r="F66" s="108">
        <v>24.724799999999998</v>
      </c>
      <c r="G66" s="108">
        <v>0</v>
      </c>
      <c r="H66" s="108">
        <v>1006.25</v>
      </c>
      <c r="I66" s="108">
        <v>0</v>
      </c>
      <c r="J66" s="442">
        <v>0</v>
      </c>
      <c r="K66" s="108">
        <v>136.90771643518516</v>
      </c>
      <c r="L66" s="108">
        <v>20070.940283564814</v>
      </c>
      <c r="M66" s="108">
        <v>20327.097346755269</v>
      </c>
      <c r="N66" s="108">
        <v>256.15706319045421</v>
      </c>
      <c r="O66" s="108">
        <v>20013.853194404768</v>
      </c>
      <c r="P66" s="108">
        <v>-57.087089160046162</v>
      </c>
      <c r="Q66" s="108">
        <v>20493.442999999999</v>
      </c>
      <c r="R66" s="108">
        <v>-479.58980559523116</v>
      </c>
      <c r="S66" s="109"/>
      <c r="T66" s="105" t="s">
        <v>287</v>
      </c>
      <c r="U66" s="108">
        <v>-70.872759147240686</v>
      </c>
      <c r="V66" s="108">
        <v>-6.4494028203189373</v>
      </c>
      <c r="W66" s="108">
        <v>-71.614999999999995</v>
      </c>
      <c r="X66" s="108">
        <v>119.6</v>
      </c>
      <c r="Y66" s="108">
        <v>24.724799999999998</v>
      </c>
      <c r="Z66" s="108">
        <v>-119.2</v>
      </c>
      <c r="AA66" s="108">
        <v>203.8</v>
      </c>
      <c r="AB66" s="106">
        <v>20385.433000000001</v>
      </c>
      <c r="AC66" s="108">
        <v>1698.7860833333334</v>
      </c>
      <c r="AD66" s="108">
        <v>67.225999999999999</v>
      </c>
      <c r="AE66" s="442">
        <v>221.43462268518516</v>
      </c>
      <c r="AF66" s="108">
        <v>-154.20862268518516</v>
      </c>
      <c r="AG66" s="108">
        <v>-71.614999999999995</v>
      </c>
      <c r="AH66" s="108">
        <v>20274.892194404769</v>
      </c>
      <c r="AI66" s="108">
        <v>-110.54080559523209</v>
      </c>
      <c r="AJ66" s="110">
        <v>0</v>
      </c>
      <c r="AK66" s="108">
        <v>-54.391402820318035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551.95700000000011</v>
      </c>
      <c r="F68" s="108">
        <v>141.72479999999999</v>
      </c>
      <c r="G68" s="106">
        <v>0</v>
      </c>
      <c r="H68" s="106">
        <v>1250.1854838709678</v>
      </c>
      <c r="I68" s="106">
        <v>0</v>
      </c>
      <c r="J68" s="447">
        <v>0</v>
      </c>
      <c r="K68" s="106">
        <v>325.44751157407404</v>
      </c>
      <c r="L68" s="106">
        <v>30224.024004554958</v>
      </c>
      <c r="M68" s="106">
        <v>30156.881285639887</v>
      </c>
      <c r="N68" s="108">
        <v>-67.142718915070873</v>
      </c>
      <c r="O68" s="106">
        <v>30236.801666223429</v>
      </c>
      <c r="P68" s="108">
        <v>12.777661668469591</v>
      </c>
      <c r="Q68" s="106">
        <v>31012.701999999997</v>
      </c>
      <c r="R68" s="108">
        <v>-775.90033377657164</v>
      </c>
      <c r="S68" s="109"/>
      <c r="T68" s="105" t="s">
        <v>288</v>
      </c>
      <c r="U68" s="108">
        <v>-18.483432255827296</v>
      </c>
      <c r="V68" s="108">
        <v>12.550597179681063</v>
      </c>
      <c r="W68" s="108">
        <v>-71.614999999999995</v>
      </c>
      <c r="X68" s="108">
        <v>41.75076</v>
      </c>
      <c r="Y68" s="106">
        <v>41.724800000000002</v>
      </c>
      <c r="Z68" s="120">
        <v>-98.3</v>
      </c>
      <c r="AA68" s="108">
        <v>193.9</v>
      </c>
      <c r="AB68" s="107">
        <v>30560.207276129033</v>
      </c>
      <c r="AC68" s="106">
        <v>2530.9722900825118</v>
      </c>
      <c r="AD68" s="106">
        <v>195.22300000000001</v>
      </c>
      <c r="AE68" s="106">
        <v>409.97441782407407</v>
      </c>
      <c r="AF68" s="106">
        <v>-214.75141782407405</v>
      </c>
      <c r="AG68" s="108">
        <v>-71.614999999999995</v>
      </c>
      <c r="AH68" s="106">
        <v>30277.29219440477</v>
      </c>
      <c r="AI68" s="108">
        <v>-282.91508172426438</v>
      </c>
      <c r="AJ68" s="169" t="e">
        <v>#VALUE!</v>
      </c>
      <c r="AK68" s="108">
        <v>-35.391402820318035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3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2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28" t="s">
        <v>322</v>
      </c>
      <c r="Y72" s="2728" t="s">
        <v>323</v>
      </c>
      <c r="Z72" s="331" t="s">
        <v>324</v>
      </c>
      <c r="AA72" s="2728" t="s">
        <v>325</v>
      </c>
      <c r="AB72" s="333" t="s">
        <v>317</v>
      </c>
      <c r="AC72" s="272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4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29" t="s">
        <v>316</v>
      </c>
      <c r="Y73" s="2729" t="s">
        <v>327</v>
      </c>
      <c r="Z73" s="332" t="s">
        <v>328</v>
      </c>
      <c r="AA73" s="2729" t="s">
        <v>316</v>
      </c>
      <c r="AB73" s="334" t="s">
        <v>316</v>
      </c>
      <c r="AC73" s="272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4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1</v>
      </c>
      <c r="K76" s="404">
        <v>110</v>
      </c>
      <c r="L76" s="403">
        <v>6088.8879999999999</v>
      </c>
      <c r="M76" s="403">
        <v>6189.3499999999985</v>
      </c>
      <c r="N76" s="404">
        <v>100.46199999999862</v>
      </c>
      <c r="O76" s="403">
        <v>2</v>
      </c>
      <c r="P76" s="404">
        <v>-17.900000000001455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3.7251501824618067</v>
      </c>
      <c r="AA76" s="267">
        <v>30.65492119444907</v>
      </c>
      <c r="AB76" s="267">
        <v>35.372000000000007</v>
      </c>
      <c r="AC76" s="336">
        <v>4.7170788055509369</v>
      </c>
      <c r="AD76" s="336">
        <v>-0.50000000000000711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8485</v>
      </c>
      <c r="N77" s="382">
        <v>-124.98899999999958</v>
      </c>
      <c r="O77" s="381">
        <v>4</v>
      </c>
      <c r="P77" s="382">
        <v>-53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15.356999999999999</v>
      </c>
      <c r="AC77" s="383">
        <v>-1.8426778683731513</v>
      </c>
      <c r="AD77" s="182">
        <v>-0.25099999999999945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1804.4537822999998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0.91659722222221995</v>
      </c>
      <c r="J78" s="382">
        <v>-2</v>
      </c>
      <c r="K78" s="382">
        <v>150</v>
      </c>
      <c r="L78" s="381">
        <v>7270.0054027777769</v>
      </c>
      <c r="M78" s="381">
        <v>7237</v>
      </c>
      <c r="N78" s="382">
        <v>-33.005402777776908</v>
      </c>
      <c r="O78" s="381">
        <v>7</v>
      </c>
      <c r="P78" s="382">
        <v>-177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7.1499148998942453E-3</v>
      </c>
      <c r="AA78" s="384">
        <v>45.975292985115388</v>
      </c>
      <c r="AB78" s="384">
        <v>34.183999999999997</v>
      </c>
      <c r="AC78" s="383">
        <v>-11.79129298511539</v>
      </c>
      <c r="AD78" s="383">
        <v>0.37300000000000466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-340.51899999999989</v>
      </c>
      <c r="F79" s="382">
        <v>0</v>
      </c>
      <c r="G79" s="382">
        <v>150</v>
      </c>
      <c r="H79" s="382">
        <v>0</v>
      </c>
      <c r="I79" s="382">
        <v>25.909571759259261</v>
      </c>
      <c r="J79" s="382">
        <v>-93</v>
      </c>
      <c r="K79" s="382">
        <v>1780</v>
      </c>
      <c r="L79" s="381">
        <v>11720.571428240741</v>
      </c>
      <c r="M79" s="381">
        <v>11836.584800000001</v>
      </c>
      <c r="N79" s="382">
        <v>116.01337175925983</v>
      </c>
      <c r="O79" s="381"/>
      <c r="P79" s="382">
        <v>87.35700000000179</v>
      </c>
      <c r="Q79" s="187"/>
      <c r="R79" s="2899" t="s">
        <v>41</v>
      </c>
      <c r="S79" s="2900"/>
      <c r="T79" s="2900"/>
      <c r="U79" s="2900"/>
      <c r="V79" s="374"/>
      <c r="W79" s="383">
        <v>-1410.8474482467759</v>
      </c>
      <c r="X79" s="383">
        <v>135</v>
      </c>
      <c r="Y79" s="383">
        <v>-1.4108474482467759</v>
      </c>
      <c r="Z79" s="383">
        <v>2.6507367627114968</v>
      </c>
      <c r="AA79" s="384">
        <v>130.93841578904173</v>
      </c>
      <c r="AB79" s="384">
        <v>124.05099999999999</v>
      </c>
      <c r="AC79" s="383">
        <v>-6.8874157890417393</v>
      </c>
      <c r="AD79" s="383">
        <v>-0.68199999999998795</v>
      </c>
      <c r="AE79" s="384">
        <v>132</v>
      </c>
      <c r="AF79" s="383">
        <v>125.604</v>
      </c>
      <c r="AG79" s="383">
        <v>-6.3960000000000008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-620.73599999999999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9600.2639999999992</v>
      </c>
      <c r="M80" s="381">
        <v>9785.0608000000011</v>
      </c>
      <c r="N80" s="382">
        <v>184.79680000000189</v>
      </c>
      <c r="O80" s="381">
        <v>11</v>
      </c>
      <c r="P80" s="382">
        <v>-91.574399999997695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-1520.920179351117</v>
      </c>
      <c r="X80" s="383">
        <v>50.4</v>
      </c>
      <c r="Y80" s="383">
        <v>-1.5209201793511169</v>
      </c>
      <c r="Z80" s="383">
        <v>0</v>
      </c>
      <c r="AA80" s="384">
        <v>48.879079820648883</v>
      </c>
      <c r="AB80" s="384">
        <v>54.762999999999998</v>
      </c>
      <c r="AC80" s="383">
        <v>5.8839201793511151</v>
      </c>
      <c r="AD80" s="383">
        <v>-5.2160000000000011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14.23819444444444</v>
      </c>
      <c r="J81" s="382">
        <v>-4</v>
      </c>
      <c r="K81" s="382">
        <v>0</v>
      </c>
      <c r="L81" s="381">
        <v>15808.240805555555</v>
      </c>
      <c r="M81" s="381">
        <v>15973.37</v>
      </c>
      <c r="N81" s="382">
        <v>165.1291944444456</v>
      </c>
      <c r="O81" s="381">
        <v>13</v>
      </c>
      <c r="P81" s="382">
        <v>42.109500000004118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1.6867132419002246E-2</v>
      </c>
      <c r="AA81" s="384">
        <v>70.73155541903337</v>
      </c>
      <c r="AB81" s="384">
        <v>69.207000000000008</v>
      </c>
      <c r="AC81" s="383">
        <v>-1.5245554190333621</v>
      </c>
      <c r="AD81" s="182">
        <v>-0.26500000000001478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6685.0286000000006</v>
      </c>
      <c r="N82" s="157">
        <v>204.02860000000055</v>
      </c>
      <c r="O82" s="153">
        <v>15</v>
      </c>
      <c r="P82" s="157">
        <v>-69.562999999999192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40.652999999999999</v>
      </c>
      <c r="AC82" s="383">
        <v>-0.93150759372304037</v>
      </c>
      <c r="AD82" s="182">
        <v>0.28500000000000369</v>
      </c>
      <c r="AE82" s="185">
        <v>251.49</v>
      </c>
      <c r="AF82" s="383">
        <v>253.227</v>
      </c>
      <c r="AG82" s="383">
        <v>1.7369999999999948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-459.97699999999986</v>
      </c>
      <c r="F83" s="150">
        <v>0</v>
      </c>
      <c r="G83" s="150">
        <v>215</v>
      </c>
      <c r="H83" s="150">
        <v>0</v>
      </c>
      <c r="I83" s="150">
        <v>41.064363425925919</v>
      </c>
      <c r="J83" s="150">
        <v>-140</v>
      </c>
      <c r="K83" s="150">
        <v>2725</v>
      </c>
      <c r="L83" s="285">
        <v>65578.958636574069</v>
      </c>
      <c r="M83" s="285">
        <v>66191.39420000001</v>
      </c>
      <c r="N83" s="150">
        <v>612.43556342593001</v>
      </c>
      <c r="O83" s="285" t="s">
        <v>40</v>
      </c>
      <c r="P83" s="150">
        <v>-279.57089999999152</v>
      </c>
      <c r="Q83" s="187"/>
      <c r="R83" s="2905" t="s">
        <v>40</v>
      </c>
      <c r="S83" s="2906"/>
      <c r="T83" s="2906"/>
      <c r="U83" s="2907"/>
      <c r="V83" s="179"/>
      <c r="W83" s="180">
        <v>763.35466287682664</v>
      </c>
      <c r="X83" s="180">
        <v>391.59999999999997</v>
      </c>
      <c r="Y83" s="180">
        <v>0.76335466287682663</v>
      </c>
      <c r="Z83" s="180">
        <v>6.3999039924921997</v>
      </c>
      <c r="AA83" s="180">
        <v>385.96345067038465</v>
      </c>
      <c r="AB83" s="180">
        <v>373.58699999999999</v>
      </c>
      <c r="AC83" s="180">
        <v>-12.376450670384632</v>
      </c>
      <c r="AD83" s="180">
        <v>-6.2559999999999718</v>
      </c>
      <c r="AE83" s="180">
        <v>383.49</v>
      </c>
      <c r="AF83" s="180">
        <v>378.83100000000002</v>
      </c>
      <c r="AG83" s="180">
        <v>-4.6589999999999918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204.26750000000001</v>
      </c>
      <c r="J84" s="382">
        <v>-42</v>
      </c>
      <c r="K84" s="382">
        <v>290</v>
      </c>
      <c r="L84" s="381">
        <v>3123.7325000000001</v>
      </c>
      <c r="M84" s="381">
        <v>3240.7</v>
      </c>
      <c r="N84" s="382">
        <v>116.96749999999975</v>
      </c>
      <c r="O84" s="381">
        <v>1</v>
      </c>
      <c r="P84" s="382">
        <v>-112.84799999999996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1.9423447629305108</v>
      </c>
      <c r="AA84" s="267">
        <v>12.264651284781792</v>
      </c>
      <c r="AB84" s="267">
        <v>11.592000000000002</v>
      </c>
      <c r="AC84" s="383">
        <v>-0.67265128478178937</v>
      </c>
      <c r="AD84" s="182">
        <v>1.6819999999999986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3.0458799999999999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4530.9391999999989</v>
      </c>
      <c r="N85" s="382">
        <v>0.93919999999889114</v>
      </c>
      <c r="O85" s="381">
        <v>2</v>
      </c>
      <c r="P85" s="382">
        <v>2.3479999999990468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2.3540000000000001</v>
      </c>
      <c r="AC85" s="383">
        <v>-4.5999999999999819E-2</v>
      </c>
      <c r="AD85" s="182">
        <v>0.13600000000000012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1.9540909999999998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316.88415509259261</v>
      </c>
      <c r="J86" s="382">
        <v>46</v>
      </c>
      <c r="K86" s="382">
        <v>0</v>
      </c>
      <c r="L86" s="381">
        <v>6422.5718449074075</v>
      </c>
      <c r="M86" s="381">
        <v>6532.9760000000006</v>
      </c>
      <c r="N86" s="382">
        <v>110.4041550925931</v>
      </c>
      <c r="O86" s="381">
        <v>3</v>
      </c>
      <c r="P86" s="382">
        <v>-38.412000000000262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2.8691277188390654</v>
      </c>
      <c r="AA86" s="384">
        <v>20.216843293027949</v>
      </c>
      <c r="AB86" s="384">
        <v>16.574000000000002</v>
      </c>
      <c r="AC86" s="383">
        <v>-3.6428432930279477</v>
      </c>
      <c r="AD86" s="182">
        <v>2.7249999999999979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4.9999709999999995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55</v>
      </c>
      <c r="H87" s="382">
        <v>0</v>
      </c>
      <c r="I87" s="382">
        <v>5.7689583333333303</v>
      </c>
      <c r="J87" s="382">
        <v>8</v>
      </c>
      <c r="K87" s="382">
        <v>437</v>
      </c>
      <c r="L87" s="381">
        <v>5665.5480416666669</v>
      </c>
      <c r="M87" s="381">
        <v>5646.7492999999995</v>
      </c>
      <c r="N87" s="382">
        <v>-18.798741666667411</v>
      </c>
      <c r="O87" s="381" t="s">
        <v>44</v>
      </c>
      <c r="P87" s="382">
        <v>146.99889999999959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33.956000000000003</v>
      </c>
      <c r="AC87" s="383">
        <v>-7.0650866845230809</v>
      </c>
      <c r="AD87" s="182">
        <v>-1.5700000000000003</v>
      </c>
      <c r="AE87" s="384">
        <v>79</v>
      </c>
      <c r="AF87" s="383">
        <v>65.150999999999996</v>
      </c>
      <c r="AG87" s="383">
        <v>-13.849000000000004</v>
      </c>
      <c r="AH87" s="2915" t="s">
        <v>36</v>
      </c>
      <c r="AI87" s="2939" t="s">
        <v>36</v>
      </c>
      <c r="AJ87" s="366" t="s">
        <v>36</v>
      </c>
      <c r="AK87" s="361">
        <v>0.75597099999999973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8.9130902777777798</v>
      </c>
      <c r="J88" s="382">
        <v>-80</v>
      </c>
      <c r="K88" s="382">
        <v>0</v>
      </c>
      <c r="L88" s="381">
        <v>5586.7329097222218</v>
      </c>
      <c r="M88" s="381">
        <v>5511.63</v>
      </c>
      <c r="N88" s="382">
        <v>-75.102909722221739</v>
      </c>
      <c r="O88" s="381" t="s">
        <v>46</v>
      </c>
      <c r="P88" s="382">
        <v>-90.369999999999891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0.13460007552946121</v>
      </c>
      <c r="AA88" s="384">
        <v>80.864729615243249</v>
      </c>
      <c r="AB88" s="384">
        <v>68.106000000000009</v>
      </c>
      <c r="AC88" s="383">
        <v>-12.75872961524324</v>
      </c>
      <c r="AD88" s="383">
        <v>3.1559999999999917</v>
      </c>
      <c r="AE88" s="384">
        <v>73.405000000000001</v>
      </c>
      <c r="AF88" s="383">
        <v>68.623000000000005</v>
      </c>
      <c r="AG88" s="383">
        <v>-4.7819999999999965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8644.523799999999</v>
      </c>
      <c r="N89" s="382">
        <v>168.55779999999868</v>
      </c>
      <c r="O89" s="381">
        <v>4</v>
      </c>
      <c r="P89" s="382">
        <v>45.193999999997686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22.468</v>
      </c>
      <c r="AC89" s="383">
        <v>0.42154619260918125</v>
      </c>
      <c r="AD89" s="383">
        <v>-0.1369999999999969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106.1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241.18819444444443</v>
      </c>
      <c r="J90" s="382">
        <v>-44</v>
      </c>
      <c r="K90" s="382">
        <v>0</v>
      </c>
      <c r="L90" s="381">
        <v>9314.8118055555551</v>
      </c>
      <c r="M90" s="381">
        <v>9497.744999999999</v>
      </c>
      <c r="N90" s="382">
        <v>182.93319444444387</v>
      </c>
      <c r="O90" s="381">
        <v>6</v>
      </c>
      <c r="P90" s="382">
        <v>327.00439999999981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8.5456435961044741E-2</v>
      </c>
      <c r="AA90" s="384">
        <v>9.9145435640389561</v>
      </c>
      <c r="AB90" s="384">
        <v>11.736000000000001</v>
      </c>
      <c r="AC90" s="383">
        <v>1.8214564359610446</v>
      </c>
      <c r="AD90" s="182">
        <v>-1.1090000000000018</v>
      </c>
      <c r="AE90" s="384">
        <v>30</v>
      </c>
      <c r="AF90" s="383">
        <v>33.192</v>
      </c>
      <c r="AG90" s="383">
        <v>3.1920000000000002</v>
      </c>
      <c r="AH90" s="2895" t="s">
        <v>337</v>
      </c>
      <c r="AI90" s="2912" t="s">
        <v>337</v>
      </c>
      <c r="AJ90" s="405" t="s">
        <v>337</v>
      </c>
      <c r="AK90" s="379">
        <v>74.508277300000003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2444.6</v>
      </c>
      <c r="N91" s="155">
        <v>173.59999999999991</v>
      </c>
      <c r="O91" s="381" t="s">
        <v>50</v>
      </c>
      <c r="P91" s="155">
        <v>6.5999999999999091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30.914999999999999</v>
      </c>
      <c r="AC91" s="383">
        <v>23.414999999999999</v>
      </c>
      <c r="AD91" s="383">
        <v>-0.65299999999999869</v>
      </c>
      <c r="AE91" s="384">
        <v>8.31</v>
      </c>
      <c r="AF91" s="383">
        <v>31.06</v>
      </c>
      <c r="AG91" s="383">
        <v>22.75</v>
      </c>
      <c r="AH91" s="2895" t="s">
        <v>338</v>
      </c>
      <c r="AI91" s="2912" t="s">
        <v>338</v>
      </c>
      <c r="AJ91" s="405" t="s">
        <v>338</v>
      </c>
      <c r="AK91" s="379">
        <v>48.815504999999995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6672.2839999999997</v>
      </c>
      <c r="N92" s="382">
        <v>52.283999999999651</v>
      </c>
      <c r="O92" s="381" t="s">
        <v>52</v>
      </c>
      <c r="P92" s="382">
        <v>-1.5490000000008877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43.572000000000003</v>
      </c>
      <c r="AC92" s="383">
        <v>1.5720000000000027</v>
      </c>
      <c r="AD92" s="182">
        <v>-0.12800000000000011</v>
      </c>
      <c r="AE92" s="384">
        <v>41</v>
      </c>
      <c r="AF92" s="383">
        <v>44.185000000000002</v>
      </c>
      <c r="AG92" s="383">
        <v>3.1850000000000023</v>
      </c>
      <c r="AH92" s="2895" t="s">
        <v>357</v>
      </c>
      <c r="AI92" s="2912" t="s">
        <v>357</v>
      </c>
      <c r="AJ92" s="406" t="s">
        <v>357</v>
      </c>
      <c r="AK92" s="379">
        <v>123.3237823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265</v>
      </c>
      <c r="H93" s="150">
        <v>0</v>
      </c>
      <c r="I93" s="150">
        <v>777.02189814814813</v>
      </c>
      <c r="J93" s="150">
        <v>-139</v>
      </c>
      <c r="K93" s="150">
        <v>1909</v>
      </c>
      <c r="L93" s="285">
        <v>52010.36310185185</v>
      </c>
      <c r="M93" s="285">
        <v>52722.14729999999</v>
      </c>
      <c r="N93" s="150">
        <v>711.7841981481447</v>
      </c>
      <c r="O93" s="285" t="s">
        <v>47</v>
      </c>
      <c r="P93" s="150">
        <v>284.96629999999277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5.0315289932600828</v>
      </c>
      <c r="AA93" s="180">
        <v>238.22830824900583</v>
      </c>
      <c r="AB93" s="180">
        <v>241.27299999999997</v>
      </c>
      <c r="AC93" s="180">
        <v>3.0446917509941684</v>
      </c>
      <c r="AD93" s="180">
        <v>4.1020000000000891</v>
      </c>
      <c r="AE93" s="180">
        <v>231.715</v>
      </c>
      <c r="AF93" s="180">
        <v>242.21100000000001</v>
      </c>
      <c r="AG93" s="180">
        <v>10.496000000000009</v>
      </c>
      <c r="AH93" s="2893" t="s">
        <v>36</v>
      </c>
      <c r="AI93" s="2940" t="s">
        <v>36</v>
      </c>
      <c r="AJ93" s="407" t="s">
        <v>36</v>
      </c>
      <c r="AK93" s="379">
        <v>17.223782300000011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265</v>
      </c>
      <c r="H94" s="280">
        <v>0</v>
      </c>
      <c r="I94" s="280">
        <v>526.92061342592592</v>
      </c>
      <c r="J94" s="280">
        <v>-21</v>
      </c>
      <c r="K94" s="280">
        <v>1100</v>
      </c>
      <c r="L94" s="279">
        <v>19741.852386574072</v>
      </c>
      <c r="M94" s="279">
        <v>19951.3645</v>
      </c>
      <c r="N94" s="280">
        <v>209.51211342592433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-377.59199999999987</v>
      </c>
      <c r="F95" s="280">
        <v>0</v>
      </c>
      <c r="G95" s="280">
        <v>480</v>
      </c>
      <c r="H95" s="280">
        <v>0</v>
      </c>
      <c r="I95" s="280">
        <v>818.086261574074</v>
      </c>
      <c r="J95" s="280">
        <v>-279</v>
      </c>
      <c r="K95" s="280">
        <v>4634</v>
      </c>
      <c r="L95" s="279">
        <v>117589.32173842592</v>
      </c>
      <c r="M95" s="279">
        <v>118913.54149999999</v>
      </c>
      <c r="N95" s="280">
        <v>1324.2197615740747</v>
      </c>
      <c r="O95" s="279"/>
      <c r="P95" s="280">
        <v>5.3953999999939697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100</v>
      </c>
      <c r="H97" s="280">
        <v>0</v>
      </c>
      <c r="I97" s="280">
        <v>142.42811342592591</v>
      </c>
      <c r="J97" s="280">
        <v>-201</v>
      </c>
      <c r="K97" s="280">
        <v>3450</v>
      </c>
      <c r="L97" s="279">
        <v>10431.786886574075</v>
      </c>
      <c r="M97" s="279">
        <v>10478.11</v>
      </c>
      <c r="N97" s="280">
        <v>46.32311342592584</v>
      </c>
      <c r="O97" s="279"/>
      <c r="P97" s="280">
        <v>156.56000000000131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100</v>
      </c>
      <c r="H98" s="155">
        <v>0</v>
      </c>
      <c r="I98" s="155">
        <v>142.42811342592591</v>
      </c>
      <c r="J98" s="155">
        <v>-201</v>
      </c>
      <c r="K98" s="155">
        <v>3450</v>
      </c>
      <c r="L98" s="156">
        <v>10431.786886574075</v>
      </c>
      <c r="M98" s="156">
        <v>10478.11</v>
      </c>
      <c r="N98" s="155">
        <v>46.32311342592584</v>
      </c>
      <c r="O98" s="156">
        <v>2</v>
      </c>
      <c r="P98" s="155">
        <v>156.56000000000131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28.505715182653649</v>
      </c>
      <c r="AA98" s="384">
        <v>655.04219436114442</v>
      </c>
      <c r="AB98" s="384">
        <v>668.39300000000014</v>
      </c>
      <c r="AC98" s="383">
        <v>13.350805638855718</v>
      </c>
      <c r="AD98" s="182">
        <v>11.193999999999846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50.492999999999995</v>
      </c>
      <c r="F99" s="382">
        <v>0</v>
      </c>
      <c r="G99" s="382">
        <v>60</v>
      </c>
      <c r="H99" s="382">
        <v>40</v>
      </c>
      <c r="I99" s="382">
        <v>85.752696759259265</v>
      </c>
      <c r="J99" s="382">
        <v>-199</v>
      </c>
      <c r="K99" s="382">
        <v>1550</v>
      </c>
      <c r="L99" s="381">
        <v>9115.7403032407419</v>
      </c>
      <c r="M99" s="381">
        <v>9195</v>
      </c>
      <c r="N99" s="382">
        <v>79.259696759258077</v>
      </c>
      <c r="O99" s="381">
        <v>3</v>
      </c>
      <c r="P99" s="382">
        <v>113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-2292.2098438907951</v>
      </c>
      <c r="X99" s="383">
        <v>192</v>
      </c>
      <c r="Y99" s="383">
        <v>-2.2922098438907952</v>
      </c>
      <c r="Z99" s="182">
        <v>8.3548097952996443</v>
      </c>
      <c r="AA99" s="384">
        <v>181.35298036080957</v>
      </c>
      <c r="AB99" s="384">
        <v>193.602</v>
      </c>
      <c r="AC99" s="383">
        <v>12.249019639190436</v>
      </c>
      <c r="AD99" s="182">
        <v>-3.6680000000000064</v>
      </c>
      <c r="AE99" s="384">
        <v>935</v>
      </c>
      <c r="AF99" s="383">
        <v>858.33100000000002</v>
      </c>
      <c r="AG99" s="383">
        <v>-76.668999999999983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0</v>
      </c>
      <c r="H100" s="155">
        <v>0</v>
      </c>
      <c r="I100" s="155">
        <v>365.01994212962961</v>
      </c>
      <c r="J100" s="155">
        <v>-91</v>
      </c>
      <c r="K100" s="155">
        <v>550</v>
      </c>
      <c r="L100" s="156">
        <v>10834.546057870371</v>
      </c>
      <c r="M100" s="156">
        <v>10800.546999999999</v>
      </c>
      <c r="N100" s="155">
        <v>-33.999057870372781</v>
      </c>
      <c r="O100" s="156">
        <v>1</v>
      </c>
      <c r="P100" s="155">
        <v>169.79199999999946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7.7290113941623462</v>
      </c>
      <c r="AA100" s="384">
        <v>306.33963257292038</v>
      </c>
      <c r="AB100" s="384">
        <v>308.423</v>
      </c>
      <c r="AC100" s="383">
        <v>2.0833674270796223</v>
      </c>
      <c r="AD100" s="182">
        <v>-83.307000000000016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17.223782300000011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662.60545138888892</v>
      </c>
      <c r="J101" s="382">
        <v>-204</v>
      </c>
      <c r="K101" s="382">
        <v>500</v>
      </c>
      <c r="L101" s="381">
        <v>12140.235548611112</v>
      </c>
      <c r="M101" s="381">
        <v>12133.096499999998</v>
      </c>
      <c r="N101" s="382">
        <v>-7.139048611114049</v>
      </c>
      <c r="O101" s="381">
        <v>2</v>
      </c>
      <c r="P101" s="382">
        <v>180.95249999999942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56.464729583049284</v>
      </c>
      <c r="AA101" s="384">
        <v>665.81716763479051</v>
      </c>
      <c r="AB101" s="384">
        <v>778.58400000000006</v>
      </c>
      <c r="AC101" s="383">
        <v>112.76683236520955</v>
      </c>
      <c r="AD101" s="182">
        <v>0</v>
      </c>
      <c r="AE101" s="384">
        <v>925</v>
      </c>
      <c r="AF101" s="335">
        <v>1070.671</v>
      </c>
      <c r="AG101" s="335">
        <v>145.67100000000005</v>
      </c>
      <c r="AH101" s="2895" t="s">
        <v>358</v>
      </c>
      <c r="AI101" s="2912" t="s">
        <v>358</v>
      </c>
      <c r="AJ101" s="406" t="s">
        <v>358</v>
      </c>
      <c r="AK101" s="379">
        <v>123.3237823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-1126.885</v>
      </c>
      <c r="F102" s="150">
        <v>0</v>
      </c>
      <c r="G102" s="150">
        <v>160</v>
      </c>
      <c r="H102" s="150">
        <v>40</v>
      </c>
      <c r="I102" s="150">
        <v>1255.8062037037037</v>
      </c>
      <c r="J102" s="150">
        <v>-695</v>
      </c>
      <c r="K102" s="150">
        <v>6050</v>
      </c>
      <c r="L102" s="285">
        <v>42522.308796296304</v>
      </c>
      <c r="M102" s="285">
        <v>42606.753499999999</v>
      </c>
      <c r="N102" s="150">
        <v>84.444703703697087</v>
      </c>
      <c r="O102" s="285" t="s">
        <v>54</v>
      </c>
      <c r="P102" s="150">
        <v>620.30449999999837</v>
      </c>
      <c r="Q102" s="187"/>
      <c r="R102" s="2905" t="s">
        <v>54</v>
      </c>
      <c r="S102" s="2906"/>
      <c r="T102" s="2906"/>
      <c r="U102" s="2907"/>
      <c r="V102" s="179"/>
      <c r="W102" s="180">
        <v>-20393.759115170302</v>
      </c>
      <c r="X102" s="180">
        <v>1930</v>
      </c>
      <c r="Y102" s="180">
        <v>-20.393759115170301</v>
      </c>
      <c r="Z102" s="180">
        <v>101.05426595516492</v>
      </c>
      <c r="AA102" s="180">
        <v>1808.551974929665</v>
      </c>
      <c r="AB102" s="180">
        <v>1949.0020000000002</v>
      </c>
      <c r="AC102" s="180">
        <v>140.45002507033533</v>
      </c>
      <c r="AD102" s="180">
        <v>-75.781000000000176</v>
      </c>
      <c r="AE102" s="180">
        <v>1860</v>
      </c>
      <c r="AF102" s="342">
        <v>1929.002</v>
      </c>
      <c r="AG102" s="342">
        <v>69.001999999999953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-1504.4769999999999</v>
      </c>
      <c r="F103" s="163">
        <v>0</v>
      </c>
      <c r="G103" s="163">
        <v>640</v>
      </c>
      <c r="H103" s="163">
        <v>40</v>
      </c>
      <c r="I103" s="163">
        <v>2073.8924652777778</v>
      </c>
      <c r="J103" s="163">
        <v>-974</v>
      </c>
      <c r="K103" s="163">
        <v>10684</v>
      </c>
      <c r="L103" s="163">
        <v>160111.63053472224</v>
      </c>
      <c r="M103" s="163">
        <v>161520.29499999998</v>
      </c>
      <c r="N103" s="167">
        <v>1408.6644652777718</v>
      </c>
      <c r="O103" s="318" t="s">
        <v>283</v>
      </c>
      <c r="P103" s="167">
        <v>625.69989999999962</v>
      </c>
      <c r="Q103" s="187"/>
      <c r="R103" s="2890" t="s">
        <v>283</v>
      </c>
      <c r="S103" s="2891"/>
      <c r="T103" s="2891"/>
      <c r="U103" s="2892"/>
      <c r="V103" s="181"/>
      <c r="W103" s="181">
        <v>-18370.567210027544</v>
      </c>
      <c r="X103" s="181">
        <v>2563.6</v>
      </c>
      <c r="Y103" s="181">
        <v>-18.370567210027545</v>
      </c>
      <c r="Z103" s="181">
        <v>112.4856989409172</v>
      </c>
      <c r="AA103" s="181">
        <v>2432.7437338490554</v>
      </c>
      <c r="AB103" s="181">
        <v>2563.8620000000001</v>
      </c>
      <c r="AC103" s="181">
        <v>131.11826615094486</v>
      </c>
      <c r="AD103" s="181">
        <v>-77.934999999999945</v>
      </c>
      <c r="AE103" s="181">
        <v>2475.2049999999999</v>
      </c>
      <c r="AF103" s="2738">
        <v>2550.0439999999999</v>
      </c>
      <c r="AG103" s="2738">
        <v>74.838999999999942</v>
      </c>
      <c r="AH103" s="2895" t="s">
        <v>341</v>
      </c>
      <c r="AI103" s="2912" t="s">
        <v>341</v>
      </c>
      <c r="AJ103" s="405" t="s">
        <v>341</v>
      </c>
      <c r="AK103" s="385">
        <v>341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9738.56</v>
      </c>
      <c r="N104" s="293">
        <v>-130.79900000000089</v>
      </c>
      <c r="O104" s="292">
        <v>1</v>
      </c>
      <c r="P104" s="293">
        <v>400.85000000000036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0.20165968861228173</v>
      </c>
      <c r="AA104" s="267">
        <v>29.613823945351172</v>
      </c>
      <c r="AB104" s="267">
        <v>28.253999999999998</v>
      </c>
      <c r="AC104" s="383">
        <v>-1.3598239453511738</v>
      </c>
      <c r="AD104" s="182">
        <v>-3.722999999999999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265.90078229999972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12771.599999999999</v>
      </c>
      <c r="N105" s="382">
        <v>237.90599999999904</v>
      </c>
      <c r="O105" s="370">
        <v>3</v>
      </c>
      <c r="P105" s="382">
        <v>349.03999999999724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43.793000000000006</v>
      </c>
      <c r="AC105" s="383">
        <v>-1.5373398534628677</v>
      </c>
      <c r="AD105" s="182">
        <v>-1.436000000000007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6433</v>
      </c>
      <c r="N106" s="382">
        <v>92.970000000000255</v>
      </c>
      <c r="O106" s="370">
        <v>4</v>
      </c>
      <c r="P106" s="382">
        <v>-6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4.5910184906581891E-3</v>
      </c>
      <c r="AA106" s="384">
        <v>10.495408981509343</v>
      </c>
      <c r="AB106" s="384">
        <v>10.338000000000001</v>
      </c>
      <c r="AC106" s="383">
        <v>-0.15740898150934157</v>
      </c>
      <c r="AD106" s="182">
        <v>-7.5000000000001066E-2</v>
      </c>
      <c r="AE106" s="384">
        <v>86</v>
      </c>
      <c r="AF106" s="383">
        <v>81.552999999999997</v>
      </c>
      <c r="AG106" s="383">
        <v>-4.4470000000000027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622.54299999999989</v>
      </c>
      <c r="F107" s="382">
        <v>0</v>
      </c>
      <c r="G107" s="382">
        <v>220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16812.542999999998</v>
      </c>
      <c r="M107" s="370">
        <v>16961.240000000002</v>
      </c>
      <c r="N107" s="382">
        <v>148.69700000000375</v>
      </c>
      <c r="O107" s="370" t="s">
        <v>95</v>
      </c>
      <c r="P107" s="382">
        <v>594.79999999999927</v>
      </c>
      <c r="Q107" s="187"/>
      <c r="R107" s="2899" t="s">
        <v>74</v>
      </c>
      <c r="S107" s="2900"/>
      <c r="T107" s="2900"/>
      <c r="U107" s="2900"/>
      <c r="V107" s="374"/>
      <c r="W107" s="383">
        <v>4999.9952244945571</v>
      </c>
      <c r="X107" s="383">
        <v>398</v>
      </c>
      <c r="Y107" s="383">
        <v>4.9999952244945574</v>
      </c>
      <c r="Z107" s="182">
        <v>0.60151228009259261</v>
      </c>
      <c r="AA107" s="384">
        <v>402.39848294440196</v>
      </c>
      <c r="AB107" s="384">
        <v>388.72</v>
      </c>
      <c r="AC107" s="383">
        <v>-13.678482944401935</v>
      </c>
      <c r="AD107" s="182">
        <v>-6.799000000000035</v>
      </c>
      <c r="AE107" s="384">
        <v>402</v>
      </c>
      <c r="AF107" s="383">
        <v>379.44799999999998</v>
      </c>
      <c r="AG107" s="383">
        <v>-22.552000000000021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18260.572</v>
      </c>
      <c r="N108" s="382">
        <v>-234.31199999999808</v>
      </c>
      <c r="O108" s="370" t="s">
        <v>96</v>
      </c>
      <c r="P108" s="382">
        <v>-523.51100000000224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73.215999999999994</v>
      </c>
      <c r="AC108" s="383">
        <v>-0.37580041489590599</v>
      </c>
      <c r="AD108" s="182">
        <v>0.63900000000001</v>
      </c>
      <c r="AE108" s="384">
        <v>28</v>
      </c>
      <c r="AF108" s="383">
        <v>26.655999999999999</v>
      </c>
      <c r="AG108" s="383">
        <v>-1.3440000000000012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-8.9999999995598046E-3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44.235999999999997</v>
      </c>
      <c r="AG109" s="386">
        <v>4.2359999999999971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6348</v>
      </c>
      <c r="N110" s="382">
        <v>0</v>
      </c>
      <c r="O110" s="370"/>
      <c r="P110" s="382">
        <v>15</v>
      </c>
      <c r="Q110" s="187"/>
      <c r="R110" s="2736"/>
      <c r="S110" s="2737"/>
      <c r="T110" s="2737"/>
      <c r="U110" s="273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36"/>
      <c r="S111" s="2737"/>
      <c r="T111" s="2737"/>
      <c r="U111" s="273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-226.38400000000001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11708.616</v>
      </c>
      <c r="M113" s="370">
        <v>11912.560000000001</v>
      </c>
      <c r="N113" s="382">
        <v>203.94400000000132</v>
      </c>
      <c r="O113" s="370" t="s">
        <v>99</v>
      </c>
      <c r="P113" s="382">
        <v>87.530000000002474</v>
      </c>
      <c r="Q113" s="187"/>
      <c r="R113" s="2899" t="s">
        <v>79</v>
      </c>
      <c r="S113" s="2900"/>
      <c r="T113" s="2900"/>
      <c r="U113" s="2900"/>
      <c r="V113" s="374"/>
      <c r="W113" s="383">
        <v>-127.91373457709645</v>
      </c>
      <c r="X113" s="383">
        <v>26</v>
      </c>
      <c r="Y113" s="383">
        <v>-0.12791373457709646</v>
      </c>
      <c r="Z113" s="182">
        <v>5.1131378988904533E-2</v>
      </c>
      <c r="AA113" s="384">
        <v>25.820954886433999</v>
      </c>
      <c r="AB113" s="384">
        <v>27.076000000000001</v>
      </c>
      <c r="AC113" s="383">
        <v>1.2550451135660019</v>
      </c>
      <c r="AD113" s="182">
        <v>-0.16899999999999693</v>
      </c>
      <c r="AE113" s="384">
        <v>25</v>
      </c>
      <c r="AF113" s="383">
        <v>26.594999999999999</v>
      </c>
      <c r="AG113" s="386">
        <v>1.5949999999999989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58912.5</v>
      </c>
      <c r="N114" s="159">
        <v>-663.15299999999843</v>
      </c>
      <c r="O114" s="154" t="s">
        <v>100</v>
      </c>
      <c r="P114" s="159">
        <v>-297.80999999999767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9.945691386762523E-2</v>
      </c>
      <c r="AA114" s="185">
        <v>134.33026025220846</v>
      </c>
      <c r="AB114" s="185">
        <v>133.67199999999997</v>
      </c>
      <c r="AC114" s="383">
        <v>-0.6582602522084926</v>
      </c>
      <c r="AD114" s="182">
        <v>1.0570000000000164</v>
      </c>
      <c r="AE114" s="185">
        <v>137</v>
      </c>
      <c r="AF114" s="383">
        <v>133.083</v>
      </c>
      <c r="AG114" s="386">
        <v>-3.9170000000000016</v>
      </c>
      <c r="AH114" s="371" t="s">
        <v>34</v>
      </c>
      <c r="AI114" s="389">
        <v>2521.3519999999999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613.33199999999988</v>
      </c>
      <c r="F115" s="150">
        <v>0</v>
      </c>
      <c r="G115" s="150">
        <v>220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138669.33199999999</v>
      </c>
      <c r="M115" s="286">
        <v>138324.57999999999</v>
      </c>
      <c r="N115" s="150">
        <v>-344.75199999999313</v>
      </c>
      <c r="O115" s="151" t="s">
        <v>77</v>
      </c>
      <c r="P115" s="150">
        <v>604.88999999998487</v>
      </c>
      <c r="Q115" s="187"/>
      <c r="R115" s="2905" t="s">
        <v>77</v>
      </c>
      <c r="S115" s="2906"/>
      <c r="T115" s="2906"/>
      <c r="U115" s="2907"/>
      <c r="V115" s="179"/>
      <c r="W115" s="180">
        <v>7839.4225583157495</v>
      </c>
      <c r="X115" s="180">
        <v>714.7</v>
      </c>
      <c r="Y115" s="180">
        <v>7.8394225583157491</v>
      </c>
      <c r="Z115" s="180">
        <v>0.95835128005206227</v>
      </c>
      <c r="AA115" s="180">
        <v>721.58107127826383</v>
      </c>
      <c r="AB115" s="180">
        <v>705.06899999999996</v>
      </c>
      <c r="AC115" s="180">
        <v>-16.512071278263715</v>
      </c>
      <c r="AD115" s="180">
        <v>-10.505999999999858</v>
      </c>
      <c r="AE115" s="180">
        <v>723</v>
      </c>
      <c r="AF115" s="180">
        <v>691.57100000000003</v>
      </c>
      <c r="AG115" s="342">
        <v>-31.428999999999974</v>
      </c>
      <c r="AH115" s="371" t="s">
        <v>353</v>
      </c>
      <c r="AI115" s="389">
        <v>2358.645</v>
      </c>
      <c r="AJ115" s="351"/>
      <c r="AK115" s="390">
        <v>162.70699999999988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-422.06899999999996</v>
      </c>
      <c r="F116" s="293">
        <v>0</v>
      </c>
      <c r="G116" s="293">
        <v>35</v>
      </c>
      <c r="H116" s="293">
        <v>1140</v>
      </c>
      <c r="I116" s="293">
        <v>0</v>
      </c>
      <c r="J116" s="293">
        <v>-391</v>
      </c>
      <c r="K116" s="293">
        <v>1444</v>
      </c>
      <c r="L116" s="292">
        <v>14305.931</v>
      </c>
      <c r="M116" s="292">
        <v>14204.874000000002</v>
      </c>
      <c r="N116" s="293">
        <v>-101.05699999999888</v>
      </c>
      <c r="O116" s="292">
        <v>1</v>
      </c>
      <c r="P116" s="293">
        <v>-270.003999999999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2200.5810574530415</v>
      </c>
      <c r="X116" s="336">
        <v>270</v>
      </c>
      <c r="Y116" s="383">
        <v>2.2005810574530416</v>
      </c>
      <c r="Z116" s="336">
        <v>0.57982077477937877</v>
      </c>
      <c r="AA116" s="267">
        <v>271.6207602826737</v>
      </c>
      <c r="AB116" s="267">
        <v>254.16699999999997</v>
      </c>
      <c r="AC116" s="336">
        <v>-17.453760282673727</v>
      </c>
      <c r="AD116" s="336">
        <v>3.1240000000000236</v>
      </c>
      <c r="AE116" s="267"/>
      <c r="AF116" s="336"/>
      <c r="AG116" s="356"/>
      <c r="AH116" s="371" t="s">
        <v>354</v>
      </c>
      <c r="AI116" s="389">
        <v>2446.6509999999998</v>
      </c>
      <c r="AJ116" s="351"/>
      <c r="AK116" s="390">
        <v>74.701000000000022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210</v>
      </c>
      <c r="H117" s="382">
        <v>125</v>
      </c>
      <c r="I117" s="382">
        <v>0</v>
      </c>
      <c r="J117" s="382">
        <v>-49</v>
      </c>
      <c r="K117" s="382">
        <v>1160</v>
      </c>
      <c r="L117" s="370">
        <v>10289.856</v>
      </c>
      <c r="M117" s="370">
        <v>10217.827000000001</v>
      </c>
      <c r="N117" s="382">
        <v>-72.028999999998632</v>
      </c>
      <c r="O117" s="370">
        <v>2</v>
      </c>
      <c r="P117" s="382">
        <v>-27.678999999998268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22.707049247685188</v>
      </c>
      <c r="AA117" s="384">
        <v>898.18694475231484</v>
      </c>
      <c r="AB117" s="384">
        <v>896.33799999999997</v>
      </c>
      <c r="AC117" s="383">
        <v>-1.8489447523148783</v>
      </c>
      <c r="AD117" s="383">
        <v>7.3379999999999654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240.81700000000001</v>
      </c>
      <c r="F118" s="382">
        <v>0</v>
      </c>
      <c r="G118" s="382">
        <v>0</v>
      </c>
      <c r="H118" s="382">
        <v>1545</v>
      </c>
      <c r="I118" s="382">
        <v>0</v>
      </c>
      <c r="J118" s="382">
        <v>0</v>
      </c>
      <c r="K118" s="382">
        <v>1333</v>
      </c>
      <c r="L118" s="370">
        <v>16018.816999999999</v>
      </c>
      <c r="M118" s="370">
        <v>16269.903</v>
      </c>
      <c r="N118" s="382">
        <v>251.08600000000115</v>
      </c>
      <c r="O118" s="370">
        <v>3</v>
      </c>
      <c r="P118" s="382">
        <v>163.12900000000081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-5265.0307518298696</v>
      </c>
      <c r="X118" s="383">
        <v>500</v>
      </c>
      <c r="Y118" s="383">
        <v>-5.2650307518298698</v>
      </c>
      <c r="Z118" s="383">
        <v>15.52923987082392</v>
      </c>
      <c r="AA118" s="384">
        <v>479.20572937734619</v>
      </c>
      <c r="AB118" s="384">
        <v>496.46299999999997</v>
      </c>
      <c r="AC118" s="383">
        <v>17.257270622653778</v>
      </c>
      <c r="AD118" s="383">
        <v>9.6159999999999854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-103.06700000000001</v>
      </c>
      <c r="F119" s="382">
        <v>0</v>
      </c>
      <c r="G119" s="382">
        <v>290</v>
      </c>
      <c r="H119" s="382">
        <v>67</v>
      </c>
      <c r="I119" s="382">
        <v>0</v>
      </c>
      <c r="J119" s="382">
        <v>0</v>
      </c>
      <c r="K119" s="382">
        <v>185</v>
      </c>
      <c r="L119" s="370">
        <v>7638.933</v>
      </c>
      <c r="M119" s="370">
        <v>7795.389000000001</v>
      </c>
      <c r="N119" s="382">
        <v>156.45600000000104</v>
      </c>
      <c r="O119" s="370">
        <v>5</v>
      </c>
      <c r="P119" s="382">
        <v>40.902000000001863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10203.178755193789</v>
      </c>
      <c r="X119" s="383">
        <v>460</v>
      </c>
      <c r="Y119" s="383">
        <v>10.203178755193788</v>
      </c>
      <c r="Z119" s="383">
        <v>15.319672956788494</v>
      </c>
      <c r="AA119" s="384">
        <v>454.88350579840528</v>
      </c>
      <c r="AB119" s="384">
        <v>443.08700000000005</v>
      </c>
      <c r="AC119" s="383">
        <v>-11.796505798405235</v>
      </c>
      <c r="AD119" s="383">
        <v>-17.088000000000079</v>
      </c>
      <c r="AE119" s="384">
        <v>2118.9569999999999</v>
      </c>
      <c r="AF119" s="383">
        <v>2111.7370000000001</v>
      </c>
      <c r="AG119" s="386">
        <v>-7.2199999999997999</v>
      </c>
      <c r="AH119" s="371" t="s">
        <v>34</v>
      </c>
      <c r="AI119" s="389">
        <v>5444.3760000000002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1024.4090000000006</v>
      </c>
    </row>
    <row r="121" spans="2:37" x14ac:dyDescent="0.2">
      <c r="B121" s="380" t="s">
        <v>84</v>
      </c>
      <c r="C121" s="374"/>
      <c r="D121" s="381">
        <v>3800</v>
      </c>
      <c r="E121" s="382">
        <v>108.735</v>
      </c>
      <c r="F121" s="382">
        <v>0</v>
      </c>
      <c r="G121" s="382">
        <v>40</v>
      </c>
      <c r="H121" s="382">
        <v>0</v>
      </c>
      <c r="I121" s="382">
        <v>0</v>
      </c>
      <c r="J121" s="382">
        <v>-270</v>
      </c>
      <c r="K121" s="382">
        <v>1319</v>
      </c>
      <c r="L121" s="370">
        <v>4997.7350000000006</v>
      </c>
      <c r="M121" s="370">
        <v>4625.55</v>
      </c>
      <c r="N121" s="382">
        <v>-372.1850000000004</v>
      </c>
      <c r="O121" s="370" t="s">
        <v>102</v>
      </c>
      <c r="P121" s="382">
        <v>-569.24100000000089</v>
      </c>
      <c r="Q121" s="187"/>
      <c r="R121" s="2899" t="s">
        <v>84</v>
      </c>
      <c r="S121" s="2900"/>
      <c r="T121" s="2900"/>
      <c r="U121" s="2900"/>
      <c r="V121" s="374"/>
      <c r="W121" s="383">
        <v>-38119.210230501158</v>
      </c>
      <c r="X121" s="383">
        <v>1840</v>
      </c>
      <c r="Y121" s="383">
        <v>-38.11921023050116</v>
      </c>
      <c r="Z121" s="383">
        <v>5.1946955096945509</v>
      </c>
      <c r="AA121" s="384">
        <v>1796.6860942598041</v>
      </c>
      <c r="AB121" s="384">
        <v>1647.0940000000001</v>
      </c>
      <c r="AC121" s="383">
        <v>-149.59209425980407</v>
      </c>
      <c r="AD121" s="383">
        <v>-19.667999999999893</v>
      </c>
      <c r="AE121" s="384">
        <v>1758</v>
      </c>
      <c r="AF121" s="383">
        <v>1634.097</v>
      </c>
      <c r="AG121" s="386">
        <v>-123.90300000000002</v>
      </c>
      <c r="AH121" s="371" t="s">
        <v>354</v>
      </c>
      <c r="AI121" s="389">
        <v>5546.9340000000002</v>
      </c>
      <c r="AJ121" s="351"/>
      <c r="AK121" s="390">
        <v>-102.55799999999999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23484.23</v>
      </c>
      <c r="N123" s="159">
        <v>413.25799999999799</v>
      </c>
      <c r="O123" s="154">
        <v>2</v>
      </c>
      <c r="P123" s="159">
        <v>18.959999999995489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</v>
      </c>
      <c r="AA123" s="185">
        <v>83.117730584555702</v>
      </c>
      <c r="AB123" s="185">
        <v>79.700999999999993</v>
      </c>
      <c r="AC123" s="335">
        <v>-3.4167305845557081</v>
      </c>
      <c r="AD123" s="335">
        <v>-2.1419999999999959</v>
      </c>
      <c r="AE123" s="185">
        <v>68</v>
      </c>
      <c r="AF123" s="335">
        <v>78.715999999999994</v>
      </c>
      <c r="AG123" s="357">
        <v>10.715999999999994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-410.75599999999997</v>
      </c>
      <c r="F124" s="150">
        <v>0</v>
      </c>
      <c r="G124" s="150">
        <v>575</v>
      </c>
      <c r="H124" s="150">
        <v>2877</v>
      </c>
      <c r="I124" s="150">
        <v>0</v>
      </c>
      <c r="J124" s="150">
        <v>-710</v>
      </c>
      <c r="K124" s="150">
        <v>5441</v>
      </c>
      <c r="L124" s="286">
        <v>77172.244000000006</v>
      </c>
      <c r="M124" s="286">
        <v>77447.972999999998</v>
      </c>
      <c r="N124" s="150">
        <v>275.72900000000232</v>
      </c>
      <c r="O124" s="151" t="s">
        <v>81</v>
      </c>
      <c r="P124" s="150">
        <v>-643.93300000000454</v>
      </c>
      <c r="Q124" s="187"/>
      <c r="R124" s="2905" t="s">
        <v>81</v>
      </c>
      <c r="S124" s="2906"/>
      <c r="T124" s="2906"/>
      <c r="U124" s="2907"/>
      <c r="V124" s="179"/>
      <c r="W124" s="180">
        <v>-31968.756585128489</v>
      </c>
      <c r="X124" s="180">
        <v>4075</v>
      </c>
      <c r="Y124" s="180">
        <v>-31.968756585128489</v>
      </c>
      <c r="Z124" s="180">
        <v>59.330478359771533</v>
      </c>
      <c r="AA124" s="180">
        <v>3983.7007650551</v>
      </c>
      <c r="AB124" s="180">
        <v>3816.85</v>
      </c>
      <c r="AC124" s="180">
        <v>-166.85076505509983</v>
      </c>
      <c r="AD124" s="180">
        <v>-18.820000000000164</v>
      </c>
      <c r="AE124" s="180">
        <v>3944.9569999999999</v>
      </c>
      <c r="AF124" s="180">
        <v>3824.5499999999997</v>
      </c>
      <c r="AG124" s="342">
        <v>-120.40700000000015</v>
      </c>
      <c r="AH124" s="371" t="s">
        <v>34</v>
      </c>
      <c r="AI124" s="389">
        <v>7965.7280000000001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1523.7399999999998</v>
      </c>
      <c r="N125" s="382">
        <v>-0.26000000000021828</v>
      </c>
      <c r="O125" s="370" t="s">
        <v>86</v>
      </c>
      <c r="P125" s="382">
        <v>-5.9999999999490683E-2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8.7276186261203037</v>
      </c>
      <c r="AA125" s="267">
        <v>962.74289032211038</v>
      </c>
      <c r="AB125" s="267">
        <v>954.88800000000003</v>
      </c>
      <c r="AC125" s="383">
        <v>-7.8548903221103501</v>
      </c>
      <c r="AD125" s="182">
        <v>20.669999999999959</v>
      </c>
      <c r="AE125" s="267">
        <v>940</v>
      </c>
      <c r="AF125" s="383">
        <v>983.72399999999993</v>
      </c>
      <c r="AG125" s="383">
        <v>43.723999999999933</v>
      </c>
      <c r="AH125" s="371" t="s">
        <v>353</v>
      </c>
      <c r="AI125" s="389">
        <v>6778.6119999999992</v>
      </c>
      <c r="AJ125" s="351"/>
      <c r="AK125" s="390">
        <v>1187.1160000000009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1639.8000000000002</v>
      </c>
      <c r="N126" s="382">
        <v>-0.1999999999998181</v>
      </c>
      <c r="O126" s="370" t="s">
        <v>103</v>
      </c>
      <c r="P126" s="382">
        <v>-0.59999999999990905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28.43</v>
      </c>
      <c r="AC126" s="383">
        <v>-21.57</v>
      </c>
      <c r="AD126" s="182">
        <v>3.027000000000001</v>
      </c>
      <c r="AE126" s="384">
        <v>33</v>
      </c>
      <c r="AF126" s="383">
        <v>28.436</v>
      </c>
      <c r="AG126" s="383">
        <v>-4.5640000000000001</v>
      </c>
      <c r="AH126" s="352" t="s">
        <v>354</v>
      </c>
      <c r="AI126" s="353">
        <v>7993.585</v>
      </c>
      <c r="AJ126" s="354"/>
      <c r="AK126" s="355">
        <v>-27.856999999999971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14970.939999999999</v>
      </c>
      <c r="N129" s="159">
        <v>214.0679999999993</v>
      </c>
      <c r="O129" s="154" t="s">
        <v>105</v>
      </c>
      <c r="P129" s="159">
        <v>-22.06000000000131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18134.48</v>
      </c>
      <c r="N130" s="150">
        <v>213.60799999999927</v>
      </c>
      <c r="O130" s="151" t="s">
        <v>88</v>
      </c>
      <c r="P130" s="150">
        <v>-22.720000000001164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8.7276186261203037</v>
      </c>
      <c r="AA130" s="180">
        <v>1012.7428903221104</v>
      </c>
      <c r="AB130" s="180">
        <v>983.31799999999998</v>
      </c>
      <c r="AC130" s="180">
        <v>-29.42489032211035</v>
      </c>
      <c r="AD130" s="180">
        <v>23.697000000000003</v>
      </c>
      <c r="AE130" s="180">
        <v>973</v>
      </c>
      <c r="AF130" s="180">
        <v>1012.16</v>
      </c>
      <c r="AG130" s="180">
        <v>39.159999999999968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756.44799999999998</v>
      </c>
      <c r="F131" s="163">
        <v>0</v>
      </c>
      <c r="G131" s="163">
        <v>795</v>
      </c>
      <c r="H131" s="163">
        <v>2877</v>
      </c>
      <c r="I131" s="163">
        <v>147</v>
      </c>
      <c r="J131" s="167">
        <v>-959</v>
      </c>
      <c r="K131" s="163">
        <v>7760</v>
      </c>
      <c r="L131" s="163">
        <v>233762.448</v>
      </c>
      <c r="M131" s="163">
        <v>233907.033</v>
      </c>
      <c r="N131" s="167">
        <v>144.58500000000845</v>
      </c>
      <c r="O131" s="165" t="s">
        <v>284</v>
      </c>
      <c r="P131" s="167">
        <v>-61.763000000020838</v>
      </c>
      <c r="Q131" s="88"/>
      <c r="R131" s="2890" t="s">
        <v>284</v>
      </c>
      <c r="S131" s="2891"/>
      <c r="T131" s="2891"/>
      <c r="U131" s="2892"/>
      <c r="V131" s="181"/>
      <c r="W131" s="181">
        <v>27341.174921417962</v>
      </c>
      <c r="X131" s="181">
        <v>5759.7</v>
      </c>
      <c r="Y131" s="181">
        <v>27.341174921417963</v>
      </c>
      <c r="Z131" s="181">
        <v>69.016448265943893</v>
      </c>
      <c r="AA131" s="181">
        <v>5718.0247266554743</v>
      </c>
      <c r="AB131" s="181">
        <v>5505.2370000000001</v>
      </c>
      <c r="AC131" s="181">
        <v>-212.78772665547388</v>
      </c>
      <c r="AD131" s="181">
        <v>-5.6289999999999054</v>
      </c>
      <c r="AE131" s="181">
        <v>5640.9570000000003</v>
      </c>
      <c r="AF131" s="181">
        <v>5528.2809999999999</v>
      </c>
      <c r="AG131" s="181">
        <v>-112.67600000000039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3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-748.02899999999988</v>
      </c>
      <c r="F133" s="163">
        <v>0</v>
      </c>
      <c r="G133" s="163">
        <v>1435</v>
      </c>
      <c r="H133" s="163">
        <v>2917</v>
      </c>
      <c r="I133" s="163">
        <v>2220.8924652777778</v>
      </c>
      <c r="J133" s="167">
        <v>-1933</v>
      </c>
      <c r="K133" s="163">
        <v>18444</v>
      </c>
      <c r="L133" s="163">
        <v>393874.07853472221</v>
      </c>
      <c r="M133" s="163">
        <v>395427.32799999998</v>
      </c>
      <c r="N133" s="167">
        <v>1553.2494652777802</v>
      </c>
      <c r="O133" s="165" t="s">
        <v>94</v>
      </c>
      <c r="P133" s="167">
        <v>563.93689999997878</v>
      </c>
      <c r="Q133" s="88"/>
      <c r="R133" s="2890" t="s">
        <v>94</v>
      </c>
      <c r="S133" s="2891"/>
      <c r="T133" s="2891"/>
      <c r="U133" s="2892"/>
      <c r="V133" s="181"/>
      <c r="W133" s="181">
        <v>8970.6077113904175</v>
      </c>
      <c r="X133" s="181">
        <v>8323.2999999999993</v>
      </c>
      <c r="Y133" s="181">
        <v>8.9706077113904179</v>
      </c>
      <c r="Z133" s="181">
        <v>181.50214720686108</v>
      </c>
      <c r="AA133" s="181">
        <v>8150.7684605045297</v>
      </c>
      <c r="AB133" s="181">
        <v>8069.0990000000002</v>
      </c>
      <c r="AC133" s="181">
        <v>-81.669460504529013</v>
      </c>
      <c r="AD133" s="181">
        <v>-83.564000000000306</v>
      </c>
      <c r="AE133" s="181">
        <v>8116.1620000000003</v>
      </c>
      <c r="AF133" s="181">
        <v>8078.3249999999998</v>
      </c>
      <c r="AG133" s="181">
        <v>-37.837000000000444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72" priority="9" operator="lessThan">
      <formula>0</formula>
    </cfRule>
  </conditionalFormatting>
  <conditionalFormatting sqref="AJ120:AJ121">
    <cfRule type="cellIs" dxfId="71" priority="8" operator="lessThan">
      <formula>0</formula>
    </cfRule>
  </conditionalFormatting>
  <conditionalFormatting sqref="AJ125:AJ126">
    <cfRule type="cellIs" dxfId="70" priority="7" operator="lessThan">
      <formula>0</formula>
    </cfRule>
  </conditionalFormatting>
  <conditionalFormatting sqref="AK115:AK116">
    <cfRule type="cellIs" dxfId="69" priority="6" operator="lessThan">
      <formula>0</formula>
    </cfRule>
  </conditionalFormatting>
  <conditionalFormatting sqref="AK120:AK121">
    <cfRule type="cellIs" dxfId="68" priority="5" operator="lessThan">
      <formula>0</formula>
    </cfRule>
  </conditionalFormatting>
  <conditionalFormatting sqref="AK125:AK126">
    <cfRule type="cellIs" dxfId="67" priority="4" operator="lessThan">
      <formula>0</formula>
    </cfRule>
  </conditionalFormatting>
  <conditionalFormatting sqref="AK112:AK126">
    <cfRule type="cellIs" dxfId="66" priority="3" operator="lessThan">
      <formula>0</formula>
    </cfRule>
  </conditionalFormatting>
  <conditionalFormatting sqref="AK76:AK105">
    <cfRule type="cellIs" dxfId="65" priority="2" operator="lessThan">
      <formula>0</formula>
    </cfRule>
  </conditionalFormatting>
  <conditionalFormatting sqref="AK75">
    <cfRule type="cellIs" dxfId="6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I18" sqref="I18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2128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44" t="s">
        <v>1</v>
      </c>
      <c r="C3" s="215" t="s">
        <v>23</v>
      </c>
      <c r="D3" s="2758" t="s">
        <v>2</v>
      </c>
      <c r="E3" s="2746" t="s">
        <v>3</v>
      </c>
      <c r="F3" s="2746" t="s">
        <v>4</v>
      </c>
      <c r="G3" s="2744" t="s">
        <v>5</v>
      </c>
      <c r="H3" s="275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45"/>
      <c r="D4" s="451" t="s">
        <v>12</v>
      </c>
      <c r="E4" s="2747" t="s">
        <v>13</v>
      </c>
      <c r="F4" s="2747" t="s">
        <v>14</v>
      </c>
      <c r="G4" s="274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5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5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1.6774193548387601</v>
      </c>
      <c r="I8" s="1486">
        <v>0</v>
      </c>
      <c r="J8" s="1486">
        <v>0</v>
      </c>
      <c r="K8" s="1486">
        <v>5.98475347222222</v>
      </c>
      <c r="L8" s="99">
        <v>374.78882717293902</v>
      </c>
      <c r="M8" s="99">
        <v>373.95676547135207</v>
      </c>
      <c r="N8" s="1486">
        <v>-0.83206170158695159</v>
      </c>
      <c r="O8" s="99">
        <v>373.95676547135207</v>
      </c>
      <c r="P8" s="1486">
        <v>-0.83206170158695159</v>
      </c>
      <c r="Q8" s="1486">
        <v>0</v>
      </c>
      <c r="R8" s="1486">
        <v>0</v>
      </c>
      <c r="S8" s="87"/>
      <c r="T8" s="101">
        <v>2</v>
      </c>
      <c r="U8" s="1486">
        <v>5.4934239763679216</v>
      </c>
      <c r="V8" s="1486">
        <v>5.4934239763679216</v>
      </c>
      <c r="W8" s="1486">
        <v>0</v>
      </c>
      <c r="X8" s="1486">
        <v>-1.2387999999999988</v>
      </c>
      <c r="Y8" s="1486">
        <v>0</v>
      </c>
      <c r="Z8" s="1486">
        <v>2.2999999999999998</v>
      </c>
      <c r="AA8" s="1486">
        <v>-1</v>
      </c>
      <c r="AB8" s="99">
        <v>380.83478064516123</v>
      </c>
      <c r="AC8" s="1486">
        <v>31.237502264411585</v>
      </c>
      <c r="AD8" s="1486">
        <v>2.6320000000000001</v>
      </c>
      <c r="AE8" s="1486">
        <v>5.98475347222222</v>
      </c>
      <c r="AF8" s="1486">
        <v>-3.3527534722222199</v>
      </c>
      <c r="AG8" s="1486">
        <v>0</v>
      </c>
      <c r="AH8" s="99">
        <v>373.95676547135207</v>
      </c>
      <c r="AI8" s="1486">
        <v>-6.8780151738091604</v>
      </c>
      <c r="AJ8" s="102">
        <v>-10.052654760040696</v>
      </c>
      <c r="AK8" s="1486">
        <v>5.4934239763679216</v>
      </c>
    </row>
    <row r="9" spans="1:37" ht="15" customHeight="1" x14ac:dyDescent="0.2">
      <c r="A9" s="86"/>
      <c r="B9" s="2752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3.6064516129031001</v>
      </c>
      <c r="I9" s="375">
        <v>0</v>
      </c>
      <c r="J9" s="375">
        <v>0</v>
      </c>
      <c r="K9" s="375">
        <v>0</v>
      </c>
      <c r="L9" s="372">
        <v>637.85154838709684</v>
      </c>
      <c r="M9" s="372">
        <v>617.55634362705621</v>
      </c>
      <c r="N9" s="375">
        <v>-20.295204760040633</v>
      </c>
      <c r="O9" s="372">
        <v>617.55634362705621</v>
      </c>
      <c r="P9" s="375">
        <v>-20.295204760040633</v>
      </c>
      <c r="Q9" s="375">
        <v>0</v>
      </c>
      <c r="R9" s="375">
        <v>0</v>
      </c>
      <c r="S9" s="87"/>
      <c r="T9" s="740">
        <v>4</v>
      </c>
      <c r="U9" s="375">
        <v>2.4192675716452641</v>
      </c>
      <c r="V9" s="375">
        <v>2.4192675716452641</v>
      </c>
      <c r="W9" s="375">
        <v>0</v>
      </c>
      <c r="X9" s="375">
        <v>-4.8425499999999921</v>
      </c>
      <c r="Y9" s="375">
        <v>0</v>
      </c>
      <c r="Z9" s="375">
        <v>-5.4</v>
      </c>
      <c r="AA9" s="1513">
        <v>0</v>
      </c>
      <c r="AB9" s="372">
        <v>627.6089983870969</v>
      </c>
      <c r="AC9" s="375">
        <v>52.300749865591406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617.55634362705621</v>
      </c>
      <c r="AI9" s="1513">
        <v>-10.052654760040696</v>
      </c>
      <c r="AJ9" s="376">
        <v>-9.7478743521134845</v>
      </c>
      <c r="AK9" s="375">
        <v>2.4192675716452641</v>
      </c>
    </row>
    <row r="10" spans="1:37" ht="15" customHeight="1" x14ac:dyDescent="0.2">
      <c r="A10" s="86"/>
      <c r="B10" s="2752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1.12210763888889</v>
      </c>
      <c r="L10" s="372">
        <v>247.93689236111112</v>
      </c>
      <c r="M10" s="372">
        <v>241.19001800899764</v>
      </c>
      <c r="N10" s="375">
        <v>-6.7468743521134797</v>
      </c>
      <c r="O10" s="372">
        <v>241.19001800899764</v>
      </c>
      <c r="P10" s="375">
        <v>-6.7468743521134797</v>
      </c>
      <c r="Q10" s="375">
        <v>2070.0039999999999</v>
      </c>
      <c r="R10" s="375">
        <v>-837.30087289259404</v>
      </c>
      <c r="S10" s="449"/>
      <c r="T10" s="374">
        <v>7</v>
      </c>
      <c r="U10" s="375">
        <v>-2.9454859779310709</v>
      </c>
      <c r="V10" s="375">
        <v>-2.9454859779310709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20.911491030092595</v>
      </c>
      <c r="AD10" s="375">
        <v>1.996</v>
      </c>
      <c r="AE10" s="375">
        <v>1.12210763888889</v>
      </c>
      <c r="AF10" s="375">
        <v>0.87389236111111002</v>
      </c>
      <c r="AG10" s="375">
        <v>0</v>
      </c>
      <c r="AH10" s="372">
        <v>241.19001800899764</v>
      </c>
      <c r="AI10" s="1513">
        <v>-10.869981991002362</v>
      </c>
      <c r="AJ10" s="376">
        <v>-11.440975881468148</v>
      </c>
      <c r="AK10" s="375">
        <v>-2.9454859779310709</v>
      </c>
    </row>
    <row r="11" spans="1:37" ht="15" customHeight="1" x14ac:dyDescent="0.2">
      <c r="A11" s="86"/>
      <c r="B11" s="2752" t="s">
        <v>41</v>
      </c>
      <c r="C11" s="374"/>
      <c r="D11" s="374">
        <v>1459</v>
      </c>
      <c r="E11" s="375">
        <v>3.6199999999999974</v>
      </c>
      <c r="F11" s="375">
        <v>52</v>
      </c>
      <c r="G11" s="375">
        <v>0</v>
      </c>
      <c r="H11" s="375">
        <v>17.612903225806459</v>
      </c>
      <c r="I11" s="375">
        <v>0</v>
      </c>
      <c r="J11" s="375">
        <v>0</v>
      </c>
      <c r="K11" s="375">
        <v>25.573329861111109</v>
      </c>
      <c r="L11" s="372">
        <v>1471.4337669130825</v>
      </c>
      <c r="M11" s="372">
        <v>1378.1372910316145</v>
      </c>
      <c r="N11" s="375">
        <v>-93.296475881468041</v>
      </c>
      <c r="O11" s="372">
        <v>1378.1372910316145</v>
      </c>
      <c r="P11" s="375">
        <v>-93.296475881468041</v>
      </c>
      <c r="Q11" s="375">
        <v>1487.694</v>
      </c>
      <c r="R11" s="375">
        <v>-109.55670896838546</v>
      </c>
      <c r="S11" s="87"/>
      <c r="T11" s="397" t="s">
        <v>161</v>
      </c>
      <c r="U11" s="375">
        <v>27.508409232030544</v>
      </c>
      <c r="V11" s="375">
        <v>27.508409232030544</v>
      </c>
      <c r="W11" s="375">
        <v>0</v>
      </c>
      <c r="X11" s="375">
        <v>-17.055499999999984</v>
      </c>
      <c r="Y11" s="375">
        <v>0</v>
      </c>
      <c r="Z11" s="375">
        <v>-9.8000000000000007</v>
      </c>
      <c r="AA11" s="1513">
        <v>-3</v>
      </c>
      <c r="AB11" s="372">
        <v>1415.1515967741936</v>
      </c>
      <c r="AC11" s="375">
        <v>115.79818890942356</v>
      </c>
      <c r="AD11" s="375">
        <v>16.416</v>
      </c>
      <c r="AE11" s="375">
        <v>25.573329861111109</v>
      </c>
      <c r="AF11" s="375">
        <v>-9.1573298611111085</v>
      </c>
      <c r="AG11" s="375">
        <v>0</v>
      </c>
      <c r="AH11" s="372">
        <v>1378.1372910316145</v>
      </c>
      <c r="AI11" s="1513">
        <v>-37.014305742579154</v>
      </c>
      <c r="AJ11" s="398">
        <v>9.7496430662058629</v>
      </c>
      <c r="AK11" s="375">
        <v>27.508409232030544</v>
      </c>
    </row>
    <row r="12" spans="1:37" ht="15" customHeight="1" x14ac:dyDescent="0.2">
      <c r="A12" s="86"/>
      <c r="B12" s="2752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219.2831909741796</v>
      </c>
      <c r="N12" s="375">
        <v>4.4831909741795926</v>
      </c>
      <c r="O12" s="372">
        <v>219.2831909741796</v>
      </c>
      <c r="P12" s="375">
        <v>4.4831909741795926</v>
      </c>
      <c r="Q12" s="375">
        <v>0</v>
      </c>
      <c r="R12" s="375">
        <v>0</v>
      </c>
      <c r="S12" s="87"/>
      <c r="T12" s="2752">
        <v>11</v>
      </c>
      <c r="U12" s="375">
        <v>-7.6053872849388142</v>
      </c>
      <c r="V12" s="375">
        <v>-7.6053872849388142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219.2831909741796</v>
      </c>
      <c r="AI12" s="1513">
        <v>3.1831909741796096</v>
      </c>
      <c r="AJ12" s="376">
        <v>-25.696388470302992</v>
      </c>
      <c r="AK12" s="375">
        <v>-7.6053872849388142</v>
      </c>
    </row>
    <row r="13" spans="1:37" ht="15" customHeight="1" x14ac:dyDescent="0.2">
      <c r="A13" s="86"/>
      <c r="B13" s="2752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1.6774193548387601</v>
      </c>
      <c r="I13" s="375">
        <v>0</v>
      </c>
      <c r="J13" s="375">
        <v>0</v>
      </c>
      <c r="K13" s="375">
        <v>0.13750000000000001</v>
      </c>
      <c r="L13" s="372">
        <v>395.84108064516124</v>
      </c>
      <c r="M13" s="372">
        <v>405.37482371136707</v>
      </c>
      <c r="N13" s="375">
        <v>9.5337430662058296</v>
      </c>
      <c r="O13" s="372">
        <v>405.37482371136707</v>
      </c>
      <c r="P13" s="375">
        <v>9.5337430662058296</v>
      </c>
      <c r="Q13" s="375">
        <v>0</v>
      </c>
      <c r="R13" s="375">
        <v>0</v>
      </c>
      <c r="S13" s="87"/>
      <c r="T13" s="2753">
        <v>13</v>
      </c>
      <c r="U13" s="375">
        <v>8.6692311202440351</v>
      </c>
      <c r="V13" s="375">
        <v>8.6692311202440351</v>
      </c>
      <c r="W13" s="375">
        <v>0</v>
      </c>
      <c r="X13" s="375">
        <v>-1.1158999999999979</v>
      </c>
      <c r="Y13" s="375">
        <v>0</v>
      </c>
      <c r="Z13" s="375">
        <v>0.9</v>
      </c>
      <c r="AA13" s="1513">
        <v>0</v>
      </c>
      <c r="AB13" s="372">
        <v>395.7626806451612</v>
      </c>
      <c r="AC13" s="375">
        <v>32.968765053763434</v>
      </c>
      <c r="AD13" s="375">
        <v>4.4409999999999998</v>
      </c>
      <c r="AE13" s="375">
        <v>0.13750000000000001</v>
      </c>
      <c r="AF13" s="375">
        <v>4.3034999999999997</v>
      </c>
      <c r="AG13" s="375">
        <v>0</v>
      </c>
      <c r="AH13" s="372">
        <v>405.37482371136707</v>
      </c>
      <c r="AI13" s="1513">
        <v>9.6121430662058742</v>
      </c>
      <c r="AJ13" s="376">
        <v>2.5781880215024415</v>
      </c>
      <c r="AK13" s="375">
        <v>8.6692311202440351</v>
      </c>
    </row>
    <row r="14" spans="1:37" ht="15" customHeight="1" thickBot="1" x14ac:dyDescent="0.25">
      <c r="A14" s="86"/>
      <c r="B14" s="2749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0.83870967741938007</v>
      </c>
      <c r="I14" s="90">
        <v>0</v>
      </c>
      <c r="J14" s="90">
        <v>0</v>
      </c>
      <c r="K14" s="90">
        <v>0</v>
      </c>
      <c r="L14" s="399">
        <v>202.55429032258061</v>
      </c>
      <c r="M14" s="399">
        <v>193.16703450710142</v>
      </c>
      <c r="N14" s="90">
        <v>-9.3872558154791932</v>
      </c>
      <c r="O14" s="399">
        <v>193.16703450710142</v>
      </c>
      <c r="P14" s="90">
        <v>-9.3872558154791932</v>
      </c>
      <c r="Q14" s="90">
        <v>0</v>
      </c>
      <c r="R14" s="90">
        <v>817.82504919264818</v>
      </c>
      <c r="S14" s="87"/>
      <c r="T14" s="2750">
        <v>15</v>
      </c>
      <c r="U14" s="90">
        <v>8.1510129801897335</v>
      </c>
      <c r="V14" s="90">
        <v>8.1510129801897335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199.66149032258062</v>
      </c>
      <c r="AC14" s="90">
        <v>16.638457526881719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193.16703450710142</v>
      </c>
      <c r="AI14" s="90">
        <v>-6.4944558154791991</v>
      </c>
      <c r="AJ14" s="191">
        <v>-7.0726311198397553</v>
      </c>
      <c r="AK14" s="90">
        <v>8.1510129801897335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15.437000000000003</v>
      </c>
      <c r="F15" s="275">
        <v>52</v>
      </c>
      <c r="G15" s="275">
        <v>0</v>
      </c>
      <c r="H15" s="275">
        <v>25.41290322580646</v>
      </c>
      <c r="I15" s="275">
        <v>0</v>
      </c>
      <c r="J15" s="275">
        <v>0</v>
      </c>
      <c r="K15" s="275">
        <v>32.817690972222223</v>
      </c>
      <c r="L15" s="93">
        <v>3545.2064058019714</v>
      </c>
      <c r="M15" s="93">
        <v>3428.6654673316689</v>
      </c>
      <c r="N15" s="275">
        <v>-116.54093847030288</v>
      </c>
      <c r="O15" s="93">
        <v>3428.6654673316689</v>
      </c>
      <c r="P15" s="275">
        <v>-116.54093847030254</v>
      </c>
      <c r="Q15" s="275">
        <v>3557.6979999999999</v>
      </c>
      <c r="R15" s="275">
        <v>-129.03253266833133</v>
      </c>
      <c r="S15" s="87"/>
      <c r="T15" s="96" t="s">
        <v>40</v>
      </c>
      <c r="U15" s="275">
        <v>41.690471617607614</v>
      </c>
      <c r="V15" s="275">
        <v>41.690471617607614</v>
      </c>
      <c r="W15" s="275">
        <v>0</v>
      </c>
      <c r="X15" s="275">
        <v>-23.444549999999975</v>
      </c>
      <c r="Y15" s="275">
        <v>0</v>
      </c>
      <c r="Z15" s="275">
        <v>-8.0000000000000018</v>
      </c>
      <c r="AA15" s="275">
        <v>-7.4</v>
      </c>
      <c r="AB15" s="93">
        <v>3487.1795467741936</v>
      </c>
      <c r="AC15" s="275">
        <v>287.86348798349763</v>
      </c>
      <c r="AD15" s="275">
        <v>29.300999999999998</v>
      </c>
      <c r="AE15" s="275">
        <v>32.817690972222223</v>
      </c>
      <c r="AF15" s="275">
        <v>-3.516690972222225</v>
      </c>
      <c r="AG15" s="275">
        <v>0</v>
      </c>
      <c r="AH15" s="93">
        <v>3428.6654673316689</v>
      </c>
      <c r="AI15" s="275">
        <v>-58.51407944252469</v>
      </c>
      <c r="AJ15" s="98">
        <v>8.6114500129690441</v>
      </c>
      <c r="AK15" s="275">
        <v>41.690471617607727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25</v>
      </c>
      <c r="G16" s="276">
        <v>0</v>
      </c>
      <c r="H16" s="276">
        <v>0</v>
      </c>
      <c r="I16" s="276">
        <v>0</v>
      </c>
      <c r="J16" s="276">
        <v>0</v>
      </c>
      <c r="K16" s="276">
        <v>0.99231712962963003</v>
      </c>
      <c r="L16" s="99">
        <v>129.18368287037035</v>
      </c>
      <c r="M16" s="99">
        <v>102.60162089187278</v>
      </c>
      <c r="N16" s="276">
        <v>-26.582061978497563</v>
      </c>
      <c r="O16" s="99">
        <v>102.60162089187278</v>
      </c>
      <c r="P16" s="276">
        <v>-26.582061978497563</v>
      </c>
      <c r="Q16" s="276">
        <v>0</v>
      </c>
      <c r="R16" s="276">
        <v>0</v>
      </c>
      <c r="S16" s="87"/>
      <c r="T16" s="101">
        <v>1</v>
      </c>
      <c r="U16" s="276">
        <v>12.089469131130372</v>
      </c>
      <c r="V16" s="276">
        <v>12.089469131130372</v>
      </c>
      <c r="W16" s="276">
        <v>0</v>
      </c>
      <c r="X16" s="276">
        <v>-2.7602500000000032</v>
      </c>
      <c r="Y16" s="276">
        <v>0</v>
      </c>
      <c r="Z16" s="276">
        <v>-1.4</v>
      </c>
      <c r="AA16" s="276">
        <v>0</v>
      </c>
      <c r="AB16" s="99">
        <v>101.01574999999997</v>
      </c>
      <c r="AC16" s="276">
        <v>8.3352860725308613</v>
      </c>
      <c r="AD16" s="276">
        <v>1.732</v>
      </c>
      <c r="AE16" s="276">
        <v>0.99231712962963003</v>
      </c>
      <c r="AF16" s="276">
        <v>0.73968287037036995</v>
      </c>
      <c r="AG16" s="276">
        <v>0</v>
      </c>
      <c r="AH16" s="99">
        <v>102.60162089187278</v>
      </c>
      <c r="AI16" s="276">
        <v>1.5858708918728155</v>
      </c>
      <c r="AJ16" s="102">
        <v>-30.048732985211018</v>
      </c>
      <c r="AK16" s="276">
        <v>12.089469131130372</v>
      </c>
    </row>
    <row r="17" spans="1:37" ht="15" customHeight="1" x14ac:dyDescent="0.2">
      <c r="A17" s="86"/>
      <c r="B17" s="275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74.127368880160247</v>
      </c>
      <c r="N17" s="375">
        <v>-7.8726311198397525</v>
      </c>
      <c r="O17" s="377">
        <v>74.127368880160247</v>
      </c>
      <c r="P17" s="375">
        <v>-7.8726311198397525</v>
      </c>
      <c r="Q17" s="375">
        <v>768.87699999999995</v>
      </c>
      <c r="R17" s="375">
        <v>-65.496827922431066</v>
      </c>
      <c r="S17" s="87"/>
      <c r="T17" s="740">
        <v>2</v>
      </c>
      <c r="U17" s="375">
        <v>-4.208251117817511</v>
      </c>
      <c r="V17" s="375">
        <v>-4.208251117817511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74.127368880160247</v>
      </c>
      <c r="AI17" s="1513">
        <v>-7.0726311198397553</v>
      </c>
      <c r="AJ17" s="376">
        <v>36.328966371417664</v>
      </c>
      <c r="AK17" s="375">
        <v>-4.208251117817511</v>
      </c>
    </row>
    <row r="18" spans="1:37" ht="15" customHeight="1" x14ac:dyDescent="0.2">
      <c r="A18" s="86"/>
      <c r="B18" s="2752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7.8</v>
      </c>
      <c r="I18" s="375">
        <v>15</v>
      </c>
      <c r="J18" s="375">
        <v>0</v>
      </c>
      <c r="K18" s="375">
        <v>1.1346273148148101</v>
      </c>
      <c r="L18" s="372">
        <v>162.79137268518517</v>
      </c>
      <c r="M18" s="372">
        <v>179.37282269815421</v>
      </c>
      <c r="N18" s="375">
        <v>16.581450012969043</v>
      </c>
      <c r="O18" s="372">
        <v>179.37282269815421</v>
      </c>
      <c r="P18" s="375">
        <v>16.581450012969043</v>
      </c>
      <c r="Q18" s="375">
        <v>0</v>
      </c>
      <c r="R18" s="375">
        <v>0</v>
      </c>
      <c r="S18" s="87"/>
      <c r="T18" s="378">
        <v>3</v>
      </c>
      <c r="U18" s="375">
        <v>1.0097809304943439</v>
      </c>
      <c r="V18" s="375">
        <v>1.0097809304943439</v>
      </c>
      <c r="W18" s="375">
        <v>0</v>
      </c>
      <c r="X18" s="375">
        <v>-1.9699999999999989</v>
      </c>
      <c r="Y18" s="375">
        <v>0</v>
      </c>
      <c r="Z18" s="375">
        <v>5.3</v>
      </c>
      <c r="AA18" s="1513">
        <v>4.6399999999999997</v>
      </c>
      <c r="AB18" s="372">
        <v>171.89599999999999</v>
      </c>
      <c r="AC18" s="375">
        <v>14.230114390432098</v>
      </c>
      <c r="AD18" s="375">
        <v>1.9930000000000001</v>
      </c>
      <c r="AE18" s="375">
        <v>1.1346273148148101</v>
      </c>
      <c r="AF18" s="375">
        <v>0.85837268518519005</v>
      </c>
      <c r="AG18" s="375">
        <v>0</v>
      </c>
      <c r="AH18" s="372">
        <v>179.37282269815421</v>
      </c>
      <c r="AI18" s="1513">
        <v>7.4768226981542227</v>
      </c>
      <c r="AJ18" s="376">
        <v>2.268893109726946</v>
      </c>
      <c r="AK18" s="375">
        <v>1.0097809304943439</v>
      </c>
    </row>
    <row r="19" spans="1:37" ht="15" customHeight="1" x14ac:dyDescent="0.2">
      <c r="A19" s="86"/>
      <c r="B19" s="2752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7.8</v>
      </c>
      <c r="I19" s="375">
        <v>0</v>
      </c>
      <c r="J19" s="375">
        <v>0</v>
      </c>
      <c r="K19" s="375">
        <v>1.1919074074074101</v>
      </c>
      <c r="L19" s="377">
        <v>385.82709259259258</v>
      </c>
      <c r="M19" s="377">
        <v>347.27835960738156</v>
      </c>
      <c r="N19" s="375">
        <v>-38.548732985211018</v>
      </c>
      <c r="O19" s="377">
        <v>347.27835960738156</v>
      </c>
      <c r="P19" s="375">
        <v>-38.548732985211018</v>
      </c>
      <c r="Q19" s="375">
        <v>0</v>
      </c>
      <c r="R19" s="375">
        <v>0</v>
      </c>
      <c r="S19" s="87"/>
      <c r="T19" s="378" t="s">
        <v>44</v>
      </c>
      <c r="U19" s="375">
        <v>-7.9014133136786313</v>
      </c>
      <c r="V19" s="375">
        <v>-7.9014133136786313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378.51900000000001</v>
      </c>
      <c r="AC19" s="375">
        <v>31.443924382716048</v>
      </c>
      <c r="AD19" s="375">
        <v>2.4249999999999998</v>
      </c>
      <c r="AE19" s="375">
        <v>1.1919074074074101</v>
      </c>
      <c r="AF19" s="375">
        <v>1.2330925925925897</v>
      </c>
      <c r="AG19" s="375">
        <v>0</v>
      </c>
      <c r="AH19" s="377">
        <v>347.27835960738156</v>
      </c>
      <c r="AI19" s="1513">
        <v>-31.240640392618445</v>
      </c>
      <c r="AJ19" s="376">
        <v>2.6887529828931207</v>
      </c>
      <c r="AK19" s="375">
        <v>-7.9014133136786313</v>
      </c>
    </row>
    <row r="20" spans="1:37" ht="15" customHeight="1" x14ac:dyDescent="0.2">
      <c r="A20" s="86"/>
      <c r="B20" s="2752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83.2</v>
      </c>
      <c r="I20" s="375">
        <v>0</v>
      </c>
      <c r="J20" s="375">
        <v>0</v>
      </c>
      <c r="K20" s="375">
        <v>4.99354282407407</v>
      </c>
      <c r="L20" s="372">
        <v>1323.9624571759259</v>
      </c>
      <c r="M20" s="372">
        <v>1307.8294235473434</v>
      </c>
      <c r="N20" s="375">
        <v>-16.133033628582552</v>
      </c>
      <c r="O20" s="372">
        <v>1307.8294235473434</v>
      </c>
      <c r="P20" s="375">
        <v>-16.133033628582552</v>
      </c>
      <c r="Q20" s="375">
        <v>1364.885</v>
      </c>
      <c r="R20" s="375">
        <v>-57.055576452656624</v>
      </c>
      <c r="S20" s="449"/>
      <c r="T20" s="400" t="s">
        <v>46</v>
      </c>
      <c r="U20" s="375">
        <v>15.577128355293553</v>
      </c>
      <c r="V20" s="375">
        <v>15.577128355293553</v>
      </c>
      <c r="W20" s="375">
        <v>0</v>
      </c>
      <c r="X20" s="375">
        <v>-61.362000000000002</v>
      </c>
      <c r="Y20" s="375">
        <v>0</v>
      </c>
      <c r="Z20" s="375">
        <v>26.6</v>
      </c>
      <c r="AA20" s="1513">
        <v>-17.7</v>
      </c>
      <c r="AB20" s="372">
        <v>1276.4939999999997</v>
      </c>
      <c r="AC20" s="375">
        <v>105.95837143132714</v>
      </c>
      <c r="AD20" s="375">
        <v>7.89</v>
      </c>
      <c r="AE20" s="375">
        <v>4.99354282407407</v>
      </c>
      <c r="AF20" s="375">
        <v>2.8964571759259297</v>
      </c>
      <c r="AG20" s="375">
        <v>0</v>
      </c>
      <c r="AH20" s="372">
        <v>1307.8294235473434</v>
      </c>
      <c r="AI20" s="1513">
        <v>31.33542354734368</v>
      </c>
      <c r="AJ20" s="376">
        <v>1.0835296027977392</v>
      </c>
      <c r="AK20" s="375">
        <v>15.577128355293553</v>
      </c>
    </row>
    <row r="21" spans="1:37" ht="15" customHeight="1" x14ac:dyDescent="0.2">
      <c r="A21" s="86"/>
      <c r="B21" s="2752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0.26</v>
      </c>
      <c r="I21" s="375">
        <v>0</v>
      </c>
      <c r="J21" s="375">
        <v>0</v>
      </c>
      <c r="K21" s="375">
        <v>0</v>
      </c>
      <c r="L21" s="377">
        <v>151.255</v>
      </c>
      <c r="M21" s="377">
        <v>153.68829310972694</v>
      </c>
      <c r="N21" s="375">
        <v>2.4332931097269466</v>
      </c>
      <c r="O21" s="377">
        <v>153.68829310972694</v>
      </c>
      <c r="P21" s="375">
        <v>2.4332931097269466</v>
      </c>
      <c r="Q21" s="375">
        <v>249.58699999999999</v>
      </c>
      <c r="R21" s="375">
        <v>3.9746294259533954</v>
      </c>
      <c r="S21" s="87"/>
      <c r="T21" s="740">
        <v>4</v>
      </c>
      <c r="U21" s="375">
        <v>0.67005490714896609</v>
      </c>
      <c r="V21" s="375">
        <v>0.67005490714896609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151.4194</v>
      </c>
      <c r="AC21" s="375">
        <v>12.618283333333332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153.68829310972694</v>
      </c>
      <c r="AI21" s="1513">
        <v>2.268893109726946</v>
      </c>
      <c r="AJ21" s="376">
        <v>10.397240300838376</v>
      </c>
      <c r="AK21" s="375">
        <v>0.67005490714896609</v>
      </c>
    </row>
    <row r="22" spans="1:37" ht="15" customHeight="1" x14ac:dyDescent="0.2">
      <c r="A22" s="86"/>
      <c r="B22" s="275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0.26</v>
      </c>
      <c r="I22" s="375">
        <v>0</v>
      </c>
      <c r="J22" s="375">
        <v>0</v>
      </c>
      <c r="K22" s="375">
        <v>5.541666666667E-2</v>
      </c>
      <c r="L22" s="372">
        <v>97.684583333333322</v>
      </c>
      <c r="M22" s="372">
        <v>99.873336316226442</v>
      </c>
      <c r="N22" s="375">
        <v>2.1887529828931207</v>
      </c>
      <c r="O22" s="372">
        <v>99.873336316226442</v>
      </c>
      <c r="P22" s="375">
        <v>2.1887529828931207</v>
      </c>
      <c r="Q22" s="375">
        <v>0</v>
      </c>
      <c r="R22" s="375">
        <v>0</v>
      </c>
      <c r="S22" s="87"/>
      <c r="T22" s="378">
        <v>6</v>
      </c>
      <c r="U22" s="375">
        <v>0.97660992154220594</v>
      </c>
      <c r="V22" s="375">
        <v>0.97660992154220594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97.24</v>
      </c>
      <c r="AC22" s="375">
        <v>8.0987152777777762</v>
      </c>
      <c r="AD22" s="375">
        <v>0.106</v>
      </c>
      <c r="AE22" s="445">
        <v>5.541666666667E-2</v>
      </c>
      <c r="AF22" s="375">
        <v>5.0583333333329997E-2</v>
      </c>
      <c r="AG22" s="375">
        <v>0</v>
      </c>
      <c r="AH22" s="372">
        <v>99.873336316226442</v>
      </c>
      <c r="AI22" s="1513">
        <v>2.6333363162264476</v>
      </c>
      <c r="AJ22" s="376">
        <v>-12.358194459378865</v>
      </c>
      <c r="AK22" s="375">
        <v>0.97660992154220594</v>
      </c>
    </row>
    <row r="23" spans="1:37" ht="15" customHeight="1" x14ac:dyDescent="0.2">
      <c r="A23" s="86"/>
      <c r="B23" s="275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6.24</v>
      </c>
      <c r="I23" s="375">
        <v>0</v>
      </c>
      <c r="J23" s="375">
        <v>0</v>
      </c>
      <c r="K23" s="375">
        <v>0</v>
      </c>
      <c r="L23" s="377">
        <v>97.76</v>
      </c>
      <c r="M23" s="377">
        <v>104.84352960279774</v>
      </c>
      <c r="N23" s="375">
        <v>7.0835296027977392</v>
      </c>
      <c r="O23" s="377">
        <v>104.84352960279774</v>
      </c>
      <c r="P23" s="375">
        <v>7.0835296027977392</v>
      </c>
      <c r="Q23" s="375">
        <v>102.54299999999999</v>
      </c>
      <c r="R23" s="375">
        <v>2.3005296027977522</v>
      </c>
      <c r="S23" s="87"/>
      <c r="T23" s="378" t="s">
        <v>50</v>
      </c>
      <c r="U23" s="375">
        <v>-3.7654369556154137</v>
      </c>
      <c r="V23" s="375">
        <v>-3.7654369556154137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103.76</v>
      </c>
      <c r="AC23" s="375">
        <v>8.6466666666666665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104.84352960279774</v>
      </c>
      <c r="AI23" s="1513">
        <v>1.0835296027977392</v>
      </c>
      <c r="AJ23" s="376">
        <v>0</v>
      </c>
      <c r="AK23" s="375">
        <v>-3.7654369556154137</v>
      </c>
    </row>
    <row r="24" spans="1:37" ht="15" customHeight="1" thickBot="1" x14ac:dyDescent="0.3">
      <c r="A24" s="86"/>
      <c r="B24" s="275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0.78</v>
      </c>
      <c r="I24" s="90">
        <v>0</v>
      </c>
      <c r="J24" s="90">
        <v>0</v>
      </c>
      <c r="K24" s="90">
        <v>0</v>
      </c>
      <c r="L24" s="372">
        <v>296.22000000000003</v>
      </c>
      <c r="M24" s="372">
        <v>281.57727007087146</v>
      </c>
      <c r="N24" s="90">
        <v>-14.642729929128564</v>
      </c>
      <c r="O24" s="372">
        <v>281.57727007087146</v>
      </c>
      <c r="P24" s="90">
        <v>-14.642729929128564</v>
      </c>
      <c r="Q24" s="90">
        <v>291.84399999999999</v>
      </c>
      <c r="R24" s="90">
        <v>-10.26672992912853</v>
      </c>
      <c r="S24" s="103"/>
      <c r="T24" s="740" t="s">
        <v>52</v>
      </c>
      <c r="U24" s="90">
        <v>5.1383627419967866</v>
      </c>
      <c r="V24" s="90">
        <v>5.1383627419967866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285.22000000000003</v>
      </c>
      <c r="AC24" s="90">
        <v>23.768333333333334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281.57727007087146</v>
      </c>
      <c r="AI24" s="90">
        <v>-3.6427299291285635</v>
      </c>
      <c r="AJ24" s="376">
        <v>29.90982042794235</v>
      </c>
      <c r="AK24" s="90">
        <v>5.1383627419967866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25</v>
      </c>
      <c r="G25" s="275">
        <v>0</v>
      </c>
      <c r="H25" s="275">
        <v>106.34</v>
      </c>
      <c r="I25" s="275">
        <v>15</v>
      </c>
      <c r="J25" s="275">
        <v>0</v>
      </c>
      <c r="K25" s="275">
        <v>8.3678113425925904</v>
      </c>
      <c r="L25" s="93">
        <v>2726.6841886574075</v>
      </c>
      <c r="M25" s="93">
        <v>2651.1920247245353</v>
      </c>
      <c r="N25" s="275">
        <v>-75.492163932872245</v>
      </c>
      <c r="O25" s="93">
        <v>2651.1920247245353</v>
      </c>
      <c r="P25" s="275">
        <v>-75.492163932872245</v>
      </c>
      <c r="Q25" s="275">
        <v>2777.7359999999999</v>
      </c>
      <c r="R25" s="275">
        <v>-126.54397527546462</v>
      </c>
      <c r="T25" s="92" t="s">
        <v>47</v>
      </c>
      <c r="U25" s="275">
        <v>19.586304600495168</v>
      </c>
      <c r="V25" s="275">
        <v>19.586304600495168</v>
      </c>
      <c r="W25" s="275">
        <v>0</v>
      </c>
      <c r="X25" s="275">
        <v>-69.727850000000004</v>
      </c>
      <c r="Y25" s="275">
        <v>0</v>
      </c>
      <c r="Z25" s="275">
        <v>19.500000000000004</v>
      </c>
      <c r="AA25" s="275">
        <v>-13.059999999999999</v>
      </c>
      <c r="AB25" s="93">
        <v>2646.76415</v>
      </c>
      <c r="AC25" s="275">
        <v>219.86636155478394</v>
      </c>
      <c r="AD25" s="275">
        <v>15.708</v>
      </c>
      <c r="AE25" s="275">
        <v>8.3678113425925904</v>
      </c>
      <c r="AF25" s="275">
        <v>7.3401886574074098</v>
      </c>
      <c r="AG25" s="275">
        <v>0</v>
      </c>
      <c r="AH25" s="93">
        <v>2651.1920247245353</v>
      </c>
      <c r="AI25" s="275">
        <v>4.4278747245352861</v>
      </c>
      <c r="AJ25" s="98">
        <v>53.588085224003066</v>
      </c>
      <c r="AK25" s="275">
        <v>19.586304600495168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25</v>
      </c>
      <c r="G26" s="90">
        <v>0</v>
      </c>
      <c r="H26" s="90">
        <v>15.6</v>
      </c>
      <c r="I26" s="90">
        <v>0</v>
      </c>
      <c r="J26" s="90">
        <v>15</v>
      </c>
      <c r="K26" s="90">
        <v>3.3188518518518504</v>
      </c>
      <c r="L26" s="270">
        <v>759.80214814814804</v>
      </c>
      <c r="M26" s="270">
        <v>703.38017207756889</v>
      </c>
      <c r="N26" s="90">
        <v>-56.421976070579149</v>
      </c>
      <c r="O26" s="270">
        <v>703.38017207756889</v>
      </c>
      <c r="P26" s="90">
        <v>-56.421976070579149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-8.4302500000000009</v>
      </c>
      <c r="Y26" s="90">
        <v>0</v>
      </c>
      <c r="Z26" s="90">
        <v>24.900000000000002</v>
      </c>
      <c r="AA26" s="90">
        <v>4.6399999999999997</v>
      </c>
      <c r="AB26" s="270">
        <v>2009.1247499999995</v>
      </c>
      <c r="AC26" s="90">
        <v>60.775991512345676</v>
      </c>
      <c r="AD26" s="90">
        <v>6.2910000000000004</v>
      </c>
      <c r="AE26" s="90">
        <v>3.3188518518518504</v>
      </c>
      <c r="AF26" s="90">
        <v>2.97214814814815</v>
      </c>
      <c r="AG26" s="90">
        <v>0</v>
      </c>
      <c r="AH26" s="270">
        <v>703.38017207756889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21.82899999999999</v>
      </c>
      <c r="F27" s="90">
        <v>77</v>
      </c>
      <c r="G27" s="90">
        <v>0</v>
      </c>
      <c r="H27" s="90">
        <v>131.75290322580645</v>
      </c>
      <c r="I27" s="90">
        <v>0</v>
      </c>
      <c r="J27" s="90">
        <v>15</v>
      </c>
      <c r="K27" s="90">
        <v>41.185502314814812</v>
      </c>
      <c r="L27" s="270">
        <v>6271.8905944593789</v>
      </c>
      <c r="M27" s="270">
        <v>6079.8574920562041</v>
      </c>
      <c r="N27" s="90">
        <v>-192.03310240317478</v>
      </c>
      <c r="O27" s="270">
        <v>6080.4</v>
      </c>
      <c r="P27" s="90">
        <v>-191.49059445937928</v>
      </c>
      <c r="Q27" s="90"/>
      <c r="R27" s="90"/>
      <c r="T27" s="272"/>
      <c r="U27" s="90">
        <v>61.276776218102896</v>
      </c>
      <c r="V27" s="90">
        <v>61</v>
      </c>
      <c r="W27" s="90">
        <v>0</v>
      </c>
      <c r="X27" s="90">
        <v>-93.172399999999982</v>
      </c>
      <c r="Y27" s="90">
        <v>0</v>
      </c>
      <c r="Z27" s="90">
        <v>11.500000000000002</v>
      </c>
      <c r="AA27" s="90">
        <v>-20.46</v>
      </c>
      <c r="AB27" s="270">
        <v>6133.9436967741931</v>
      </c>
      <c r="AC27" s="90">
        <v>507.72984953828154</v>
      </c>
      <c r="AD27" s="90">
        <v>45.009</v>
      </c>
      <c r="AE27" s="90">
        <v>41.185502314814812</v>
      </c>
      <c r="AF27" s="90">
        <v>3.8234976851851883</v>
      </c>
      <c r="AG27" s="90">
        <v>0</v>
      </c>
      <c r="AH27" s="270">
        <v>6080.4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0</v>
      </c>
      <c r="G29" s="90">
        <v>0</v>
      </c>
      <c r="H29" s="90">
        <v>39</v>
      </c>
      <c r="I29" s="90">
        <v>0</v>
      </c>
      <c r="J29" s="90">
        <v>0</v>
      </c>
      <c r="K29" s="90">
        <v>49.222581018518518</v>
      </c>
      <c r="L29" s="270">
        <v>899.8234189814815</v>
      </c>
      <c r="M29" s="270">
        <v>898.02570707776749</v>
      </c>
      <c r="N29" s="90">
        <v>-1.7977119037140028</v>
      </c>
      <c r="O29" s="270">
        <v>931.66631940942375</v>
      </c>
      <c r="P29" s="90">
        <v>31.842900427942254</v>
      </c>
      <c r="Q29" s="90"/>
      <c r="R29" s="90"/>
      <c r="T29" s="272"/>
      <c r="U29" s="90">
        <v>-44.326701015553112</v>
      </c>
      <c r="V29" s="90">
        <v>-84.510367960048939</v>
      </c>
      <c r="W29" s="90">
        <v>0</v>
      </c>
      <c r="X29" s="90">
        <v>-21.766919999999995</v>
      </c>
      <c r="Y29" s="90">
        <v>0</v>
      </c>
      <c r="Z29" s="90">
        <v>0.3</v>
      </c>
      <c r="AA29" s="90">
        <v>3.4</v>
      </c>
      <c r="AB29" s="270">
        <v>950.97907999999995</v>
      </c>
      <c r="AC29" s="90">
        <v>75.146374915123445</v>
      </c>
      <c r="AD29" s="90">
        <v>39.524999999999999</v>
      </c>
      <c r="AE29" s="90">
        <v>49.222581018518518</v>
      </c>
      <c r="AF29" s="90">
        <v>-9.6975810185185196</v>
      </c>
      <c r="AG29" s="90">
        <v>0</v>
      </c>
      <c r="AH29" s="270">
        <v>931.66631940942375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0</v>
      </c>
      <c r="G30" s="276">
        <v>0</v>
      </c>
      <c r="H30" s="276">
        <v>39</v>
      </c>
      <c r="I30" s="276">
        <v>0</v>
      </c>
      <c r="J30" s="276">
        <v>0</v>
      </c>
      <c r="K30" s="276">
        <v>49.222581018518518</v>
      </c>
      <c r="L30" s="99">
        <v>899.8234189814815</v>
      </c>
      <c r="M30" s="99">
        <v>898.02570707776749</v>
      </c>
      <c r="N30" s="276">
        <v>-1.7977119037140028</v>
      </c>
      <c r="O30" s="99">
        <v>931.66631940942375</v>
      </c>
      <c r="P30" s="276">
        <v>31.842900427942254</v>
      </c>
      <c r="Q30" s="276">
        <v>0</v>
      </c>
      <c r="R30" s="276">
        <v>0</v>
      </c>
      <c r="T30" s="100">
        <v>2</v>
      </c>
      <c r="U30" s="276">
        <v>-44.326701015553112</v>
      </c>
      <c r="V30" s="276">
        <v>-84.510367960048939</v>
      </c>
      <c r="W30" s="276">
        <v>0</v>
      </c>
      <c r="X30" s="276">
        <v>-21.766919999999995</v>
      </c>
      <c r="Y30" s="276">
        <v>0</v>
      </c>
      <c r="Z30" s="276">
        <v>0.3</v>
      </c>
      <c r="AA30" s="276">
        <v>3.4</v>
      </c>
      <c r="AB30" s="99">
        <v>950.97907999999995</v>
      </c>
      <c r="AC30" s="276">
        <v>75.146374915123445</v>
      </c>
      <c r="AD30" s="276">
        <v>39.524999999999999</v>
      </c>
      <c r="AE30" s="276">
        <v>49.222581018518518</v>
      </c>
      <c r="AF30" s="276">
        <v>-9.6975810185185196</v>
      </c>
      <c r="AG30" s="276">
        <v>0</v>
      </c>
      <c r="AH30" s="99">
        <v>931.66631940942375</v>
      </c>
      <c r="AI30" s="276">
        <v>-19.312760590576204</v>
      </c>
      <c r="AJ30" s="276">
        <v>48.874577485065856</v>
      </c>
      <c r="AK30" s="276">
        <v>-84.510367960048939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-16.957000000000001</v>
      </c>
      <c r="F31" s="375">
        <v>50</v>
      </c>
      <c r="G31" s="375">
        <v>0</v>
      </c>
      <c r="H31" s="375">
        <v>39</v>
      </c>
      <c r="I31" s="375">
        <v>0</v>
      </c>
      <c r="J31" s="375">
        <v>0</v>
      </c>
      <c r="K31" s="375">
        <v>15.275375</v>
      </c>
      <c r="L31" s="99">
        <v>1378.767625</v>
      </c>
      <c r="M31" s="99">
        <v>1241.5969119941269</v>
      </c>
      <c r="N31" s="375">
        <v>-137.17071300587304</v>
      </c>
      <c r="O31" s="99">
        <v>1288.1079194846495</v>
      </c>
      <c r="P31" s="375">
        <v>-90.659705515350424</v>
      </c>
      <c r="Q31" s="375">
        <v>2432.8020000000001</v>
      </c>
      <c r="R31" s="375">
        <v>-213.02776110592686</v>
      </c>
      <c r="S31" s="103"/>
      <c r="T31" s="740">
        <v>3</v>
      </c>
      <c r="U31" s="375">
        <v>-9.0027554647735997</v>
      </c>
      <c r="V31" s="375">
        <v>-60.464245651580541</v>
      </c>
      <c r="W31" s="375">
        <v>0</v>
      </c>
      <c r="X31" s="375">
        <v>14.799705000000007</v>
      </c>
      <c r="Y31" s="375">
        <v>2</v>
      </c>
      <c r="Z31" s="375">
        <v>10.7</v>
      </c>
      <c r="AA31" s="1513">
        <v>4.0999999999999996</v>
      </c>
      <c r="AB31" s="99">
        <v>1375.6427049999998</v>
      </c>
      <c r="AC31" s="375">
        <v>113.36394416666666</v>
      </c>
      <c r="AD31" s="375">
        <v>11.132</v>
      </c>
      <c r="AE31" s="375">
        <v>15.275375</v>
      </c>
      <c r="AF31" s="375">
        <v>-4.1433750000000007</v>
      </c>
      <c r="AG31" s="375">
        <v>0</v>
      </c>
      <c r="AH31" s="99">
        <v>1288.1079194846495</v>
      </c>
      <c r="AI31" s="1513">
        <v>-87.534785515350222</v>
      </c>
      <c r="AJ31" s="375">
        <v>-42.349590087407933</v>
      </c>
      <c r="AK31" s="375">
        <v>-60.464245651580541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8.8439999999999976</v>
      </c>
      <c r="F32" s="375">
        <v>0</v>
      </c>
      <c r="G32" s="375">
        <v>0</v>
      </c>
      <c r="H32" s="375">
        <v>5.2</v>
      </c>
      <c r="I32" s="375">
        <v>0</v>
      </c>
      <c r="J32" s="375">
        <v>0</v>
      </c>
      <c r="K32" s="375">
        <v>5.4476967592592604</v>
      </c>
      <c r="L32" s="99">
        <v>368.19630324074075</v>
      </c>
      <c r="M32" s="99">
        <v>424.60688846474386</v>
      </c>
      <c r="N32" s="375">
        <v>56.410585224003114</v>
      </c>
      <c r="O32" s="99">
        <v>424.60688846474386</v>
      </c>
      <c r="P32" s="375">
        <v>56.410585224003114</v>
      </c>
      <c r="Q32" s="375">
        <v>0</v>
      </c>
      <c r="R32" s="375">
        <v>0</v>
      </c>
      <c r="S32" s="103"/>
      <c r="T32" s="101">
        <v>1</v>
      </c>
      <c r="U32" s="375">
        <v>81.72591317445864</v>
      </c>
      <c r="V32" s="375">
        <v>81.72591317445864</v>
      </c>
      <c r="W32" s="375">
        <v>0</v>
      </c>
      <c r="X32" s="375">
        <v>-7.7500000000002345E-2</v>
      </c>
      <c r="Y32" s="375">
        <v>0</v>
      </c>
      <c r="Z32" s="375">
        <v>-2.2000000000000002</v>
      </c>
      <c r="AA32" s="1513">
        <v>5.0999999999999996</v>
      </c>
      <c r="AB32" s="99">
        <v>376.46650000000005</v>
      </c>
      <c r="AC32" s="375">
        <v>30.918233603395066</v>
      </c>
      <c r="AD32" s="375">
        <v>9.6219999999999999</v>
      </c>
      <c r="AE32" s="375">
        <v>5.4476967592592604</v>
      </c>
      <c r="AF32" s="375">
        <v>4.1743032407407394</v>
      </c>
      <c r="AG32" s="375">
        <v>0</v>
      </c>
      <c r="AH32" s="99">
        <v>424.60688846474386</v>
      </c>
      <c r="AI32" s="1513">
        <v>48.140388464743808</v>
      </c>
      <c r="AJ32" s="375">
        <v>0</v>
      </c>
      <c r="AK32" s="375">
        <v>81.72591317445864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-26.993000000000002</v>
      </c>
      <c r="F33" s="90">
        <v>0</v>
      </c>
      <c r="G33" s="90">
        <v>0</v>
      </c>
      <c r="H33" s="90">
        <v>38.74</v>
      </c>
      <c r="I33" s="90">
        <v>0</v>
      </c>
      <c r="J33" s="90">
        <v>0</v>
      </c>
      <c r="K33" s="90">
        <v>4.1116041666666696</v>
      </c>
      <c r="L33" s="99">
        <v>1290.1553958333334</v>
      </c>
      <c r="M33" s="99">
        <v>1341.6188726411831</v>
      </c>
      <c r="N33" s="90">
        <v>51.463476807849702</v>
      </c>
      <c r="O33" s="99">
        <v>1341.6188726411831</v>
      </c>
      <c r="P33" s="90">
        <v>51.463476807849702</v>
      </c>
      <c r="Q33" s="90">
        <v>1763.7</v>
      </c>
      <c r="R33" s="90">
        <v>2.5257611059269038</v>
      </c>
      <c r="S33" s="103"/>
      <c r="T33" s="740">
        <v>2</v>
      </c>
      <c r="U33" s="90">
        <v>66.24870043717101</v>
      </c>
      <c r="V33" s="90">
        <v>66.24870043717101</v>
      </c>
      <c r="W33" s="90">
        <v>0</v>
      </c>
      <c r="X33" s="90">
        <v>20.869199999999971</v>
      </c>
      <c r="Y33" s="90">
        <v>0</v>
      </c>
      <c r="Z33" s="90">
        <v>0.6</v>
      </c>
      <c r="AA33" s="90">
        <v>0</v>
      </c>
      <c r="AB33" s="99">
        <v>1295.7361999999998</v>
      </c>
      <c r="AC33" s="90">
        <v>107.6353829861111</v>
      </c>
      <c r="AD33" s="90">
        <v>22.709</v>
      </c>
      <c r="AE33" s="90">
        <v>4.1116041666666696</v>
      </c>
      <c r="AF33" s="90">
        <v>18.59739583333333</v>
      </c>
      <c r="AG33" s="90">
        <v>0</v>
      </c>
      <c r="AH33" s="99">
        <v>1341.6188726411831</v>
      </c>
      <c r="AI33" s="90">
        <v>45.882672641183262</v>
      </c>
      <c r="AJ33" s="90">
        <v>0</v>
      </c>
      <c r="AK33" s="90">
        <v>66.24870043717101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-37.060000000000016</v>
      </c>
      <c r="F34" s="275">
        <v>50</v>
      </c>
      <c r="G34" s="275">
        <v>0</v>
      </c>
      <c r="H34" s="275">
        <v>121.94</v>
      </c>
      <c r="I34" s="275">
        <v>0</v>
      </c>
      <c r="J34" s="275">
        <v>0</v>
      </c>
      <c r="K34" s="275">
        <v>74.057256944444447</v>
      </c>
      <c r="L34" s="93">
        <v>3936.9427430555556</v>
      </c>
      <c r="M34" s="93">
        <v>3905.8483801778211</v>
      </c>
      <c r="N34" s="275">
        <v>-31.094362877734511</v>
      </c>
      <c r="O34" s="93">
        <v>3986</v>
      </c>
      <c r="P34" s="275">
        <v>49.057256944444362</v>
      </c>
      <c r="Q34" s="275">
        <v>4196.5020000000004</v>
      </c>
      <c r="R34" s="275">
        <v>-210.50200000000041</v>
      </c>
      <c r="S34" s="449"/>
      <c r="T34" s="96" t="s">
        <v>54</v>
      </c>
      <c r="U34" s="275">
        <v>94.645157131302767</v>
      </c>
      <c r="V34" s="275">
        <v>3</v>
      </c>
      <c r="W34" s="275">
        <v>0</v>
      </c>
      <c r="X34" s="275">
        <v>13.82448499999998</v>
      </c>
      <c r="Y34" s="275">
        <v>2</v>
      </c>
      <c r="Z34" s="275">
        <v>9.4</v>
      </c>
      <c r="AA34" s="275">
        <v>12.6</v>
      </c>
      <c r="AB34" s="93">
        <v>3998.8244849999996</v>
      </c>
      <c r="AC34" s="275">
        <v>327.06393567129624</v>
      </c>
      <c r="AD34" s="275">
        <v>82.988</v>
      </c>
      <c r="AE34" s="275">
        <v>74.057256944444447</v>
      </c>
      <c r="AF34" s="275">
        <v>8.9307430555555527</v>
      </c>
      <c r="AG34" s="275">
        <v>0</v>
      </c>
      <c r="AH34" s="93">
        <v>3986</v>
      </c>
      <c r="AI34" s="275">
        <v>-12.82448499999964</v>
      </c>
      <c r="AJ34" s="275">
        <v>0</v>
      </c>
      <c r="AK34" s="275">
        <v>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10208.833337514934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-7.8600000000000012</v>
      </c>
      <c r="AB35" s="99">
        <v>10132.768181774192</v>
      </c>
      <c r="AC35" s="118"/>
      <c r="AD35" s="118"/>
      <c r="AE35" s="118"/>
      <c r="AF35" s="118"/>
      <c r="AG35" s="118">
        <v>0</v>
      </c>
      <c r="AH35" s="99">
        <v>10066.4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-15.231000000000027</v>
      </c>
      <c r="F36" s="108">
        <v>127</v>
      </c>
      <c r="G36" s="108">
        <v>0</v>
      </c>
      <c r="H36" s="108">
        <v>253.69290322580645</v>
      </c>
      <c r="I36" s="108">
        <v>15</v>
      </c>
      <c r="J36" s="442">
        <v>0</v>
      </c>
      <c r="K36" s="108">
        <v>115.24275925925926</v>
      </c>
      <c r="L36" s="108">
        <v>10208.833337514934</v>
      </c>
      <c r="M36" s="108">
        <v>9985.7058722340262</v>
      </c>
      <c r="N36" s="108">
        <v>-223.12746528090793</v>
      </c>
      <c r="O36" s="108">
        <v>10145.831611778784</v>
      </c>
      <c r="P36" s="108">
        <v>-63.001725736150547</v>
      </c>
      <c r="Q36" s="108">
        <v>10531.936</v>
      </c>
      <c r="R36" s="108">
        <v>-386.10438822121614</v>
      </c>
      <c r="S36" s="109"/>
      <c r="T36" s="105" t="s">
        <v>286</v>
      </c>
      <c r="U36" s="108">
        <v>155.92193334940555</v>
      </c>
      <c r="V36" s="108">
        <v>64</v>
      </c>
      <c r="W36" s="108">
        <v>0</v>
      </c>
      <c r="X36" s="108">
        <v>-79.347915</v>
      </c>
      <c r="Y36" s="108">
        <v>2</v>
      </c>
      <c r="Z36" s="108">
        <v>20.900000000000002</v>
      </c>
      <c r="AA36" s="108">
        <v>-7.8600000000000012</v>
      </c>
      <c r="AB36" s="106">
        <v>10132.768181774192</v>
      </c>
      <c r="AC36" s="108">
        <v>834.79378520957778</v>
      </c>
      <c r="AD36" s="108">
        <v>127.997</v>
      </c>
      <c r="AE36" s="108">
        <v>115.24275925925926</v>
      </c>
      <c r="AF36" s="108">
        <v>12.754240740740737</v>
      </c>
      <c r="AG36" s="108">
        <v>0</v>
      </c>
      <c r="AH36" s="108">
        <v>10066.4</v>
      </c>
      <c r="AI36" s="108">
        <v>-66.368181774192635</v>
      </c>
      <c r="AJ36" s="110" t="s">
        <v>320</v>
      </c>
      <c r="AK36" s="108">
        <v>64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51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2.6</v>
      </c>
      <c r="I39" s="276">
        <v>0</v>
      </c>
      <c r="J39" s="276">
        <v>0</v>
      </c>
      <c r="K39" s="276">
        <v>0.49041666666666667</v>
      </c>
      <c r="L39" s="266">
        <v>255.96058333333329</v>
      </c>
      <c r="M39" s="266">
        <v>267.50978700599995</v>
      </c>
      <c r="N39" s="276">
        <v>11.549203672666664</v>
      </c>
      <c r="O39" s="266">
        <v>267.50978700599995</v>
      </c>
      <c r="P39" s="276">
        <v>11.549203672666664</v>
      </c>
      <c r="Q39" s="276">
        <v>0</v>
      </c>
      <c r="R39" s="276"/>
      <c r="S39" s="116"/>
      <c r="T39" s="266">
        <v>1</v>
      </c>
      <c r="U39" s="276">
        <v>35.781325634999916</v>
      </c>
      <c r="V39" s="276">
        <v>35.781325634999916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239.15099999999995</v>
      </c>
      <c r="AC39" s="276">
        <v>19.929249999999996</v>
      </c>
      <c r="AD39" s="276">
        <v>1.425</v>
      </c>
      <c r="AE39" s="276">
        <v>0.49041666666666667</v>
      </c>
      <c r="AF39" s="276">
        <v>0.93458333333333332</v>
      </c>
      <c r="AG39" s="276">
        <v>0</v>
      </c>
      <c r="AH39" s="266">
        <v>267.50978700599995</v>
      </c>
      <c r="AI39" s="276">
        <v>28.358787006</v>
      </c>
      <c r="AJ39" s="276">
        <v>28.358787006</v>
      </c>
      <c r="AK39" s="276">
        <v>35.781325634999916</v>
      </c>
    </row>
    <row r="40" spans="1:37" ht="15" customHeight="1" x14ac:dyDescent="0.2">
      <c r="A40" s="86"/>
      <c r="B40" s="2752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2.6</v>
      </c>
      <c r="I40" s="375">
        <v>0</v>
      </c>
      <c r="J40" s="375">
        <v>0</v>
      </c>
      <c r="K40" s="375">
        <v>3.7219872685185185</v>
      </c>
      <c r="L40" s="374">
        <v>406.70901273148144</v>
      </c>
      <c r="M40" s="374">
        <v>397.91244962899998</v>
      </c>
      <c r="N40" s="375">
        <v>-8.796563102481457</v>
      </c>
      <c r="O40" s="374">
        <v>397.91244962899998</v>
      </c>
      <c r="P40" s="375">
        <v>-8.796563102481457</v>
      </c>
      <c r="Q40" s="375">
        <v>0</v>
      </c>
      <c r="R40" s="375"/>
      <c r="S40" s="116"/>
      <c r="T40" s="374">
        <v>3</v>
      </c>
      <c r="U40" s="375">
        <v>-19.009048506999989</v>
      </c>
      <c r="V40" s="375">
        <v>-19.009048506999989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412.63099999999997</v>
      </c>
      <c r="AC40" s="375">
        <v>34.385916666666667</v>
      </c>
      <c r="AD40" s="375">
        <v>0.80300000000000005</v>
      </c>
      <c r="AE40" s="375">
        <v>3.7219872685185185</v>
      </c>
      <c r="AF40" s="375">
        <v>-2.9189872685185185</v>
      </c>
      <c r="AG40" s="375">
        <v>0</v>
      </c>
      <c r="AH40" s="374">
        <v>397.91244962899998</v>
      </c>
      <c r="AI40" s="375">
        <v>-14.718550370999992</v>
      </c>
      <c r="AJ40" s="375">
        <v>-14.718550370999992</v>
      </c>
      <c r="AK40" s="375">
        <v>-19.009048506999989</v>
      </c>
    </row>
    <row r="41" spans="1:37" ht="15" customHeight="1" x14ac:dyDescent="0.2">
      <c r="A41" s="86"/>
      <c r="B41" s="2752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0.56453819444444442</v>
      </c>
      <c r="L41" s="374">
        <v>179.43546180555555</v>
      </c>
      <c r="M41" s="374">
        <v>179.01163499999998</v>
      </c>
      <c r="N41" s="375">
        <v>-0.42382680555556362</v>
      </c>
      <c r="O41" s="374">
        <v>179.01163499999998</v>
      </c>
      <c r="P41" s="375">
        <v>-0.42382680555556362</v>
      </c>
      <c r="Q41" s="375">
        <v>0</v>
      </c>
      <c r="R41" s="375"/>
      <c r="S41" s="116"/>
      <c r="T41" s="374">
        <v>4</v>
      </c>
      <c r="U41" s="375">
        <v>-4.0002600000000257</v>
      </c>
      <c r="V41" s="375">
        <v>-4.0002600000000257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0.56453819444444442</v>
      </c>
      <c r="AF41" s="375">
        <v>0.12246180555555564</v>
      </c>
      <c r="AG41" s="375">
        <v>0</v>
      </c>
      <c r="AH41" s="374">
        <v>179.01163499999998</v>
      </c>
      <c r="AI41" s="375">
        <v>-1.2883650000000273</v>
      </c>
      <c r="AJ41" s="375">
        <v>-1.2883650000000273</v>
      </c>
      <c r="AK41" s="375">
        <v>-4.0002600000000257</v>
      </c>
    </row>
    <row r="42" spans="1:37" ht="15" customHeight="1" x14ac:dyDescent="0.2">
      <c r="A42" s="86"/>
      <c r="B42" s="2752" t="s">
        <v>74</v>
      </c>
      <c r="C42" s="374"/>
      <c r="D42" s="374">
        <v>2575</v>
      </c>
      <c r="E42" s="375">
        <v>54.148000000000025</v>
      </c>
      <c r="F42" s="375">
        <v>0</v>
      </c>
      <c r="G42" s="375">
        <v>0</v>
      </c>
      <c r="H42" s="375">
        <v>171.86</v>
      </c>
      <c r="I42" s="375">
        <v>0</v>
      </c>
      <c r="J42" s="375">
        <v>0</v>
      </c>
      <c r="K42" s="375">
        <v>26.618403935185185</v>
      </c>
      <c r="L42" s="374">
        <v>2430.6695960648149</v>
      </c>
      <c r="M42" s="374">
        <v>2361.9969999999998</v>
      </c>
      <c r="N42" s="375">
        <v>-68.672596064815025</v>
      </c>
      <c r="O42" s="374">
        <v>2361.9969999999998</v>
      </c>
      <c r="P42" s="375">
        <v>-68.672596064815025</v>
      </c>
      <c r="Q42" s="375">
        <v>0</v>
      </c>
      <c r="R42" s="375"/>
      <c r="S42" s="116"/>
      <c r="T42" s="374" t="s">
        <v>95</v>
      </c>
      <c r="U42" s="375">
        <v>-32.652000000000044</v>
      </c>
      <c r="V42" s="375">
        <v>-32.652000000000044</v>
      </c>
      <c r="W42" s="375">
        <v>0</v>
      </c>
      <c r="X42" s="375">
        <v>-98.6</v>
      </c>
      <c r="Y42" s="375">
        <v>0</v>
      </c>
      <c r="Z42" s="375">
        <v>-21.7</v>
      </c>
      <c r="AA42" s="375">
        <v>16.3</v>
      </c>
      <c r="AB42" s="374">
        <v>2353.2880000000005</v>
      </c>
      <c r="AC42" s="375">
        <v>196.10733333333337</v>
      </c>
      <c r="AD42" s="375">
        <v>9.6059999999999999</v>
      </c>
      <c r="AE42" s="375">
        <v>26.618403935185185</v>
      </c>
      <c r="AF42" s="375">
        <v>-17.012403935185183</v>
      </c>
      <c r="AG42" s="375">
        <v>0</v>
      </c>
      <c r="AH42" s="374">
        <v>2361.9969999999998</v>
      </c>
      <c r="AI42" s="375">
        <v>8.7089999999993779</v>
      </c>
      <c r="AJ42" s="375">
        <v>8.7089999999993779</v>
      </c>
      <c r="AK42" s="375">
        <v>-32.652000000000044</v>
      </c>
    </row>
    <row r="43" spans="1:37" ht="15" customHeight="1" x14ac:dyDescent="0.2">
      <c r="A43" s="86"/>
      <c r="B43" s="275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0.26</v>
      </c>
      <c r="I43" s="375">
        <v>0</v>
      </c>
      <c r="J43" s="375">
        <v>0</v>
      </c>
      <c r="K43" s="375">
        <v>0</v>
      </c>
      <c r="L43" s="374">
        <v>204.791</v>
      </c>
      <c r="M43" s="374">
        <v>204.69637886903098</v>
      </c>
      <c r="N43" s="375">
        <v>-9.4621130969017031E-2</v>
      </c>
      <c r="O43" s="374">
        <v>204.69637886903098</v>
      </c>
      <c r="P43" s="375">
        <v>-9.4621130969017031E-2</v>
      </c>
      <c r="Q43" s="375">
        <v>0</v>
      </c>
      <c r="R43" s="375"/>
      <c r="S43" s="116"/>
      <c r="T43" s="374" t="s">
        <v>96</v>
      </c>
      <c r="U43" s="375">
        <v>-3.9333819452224361E-2</v>
      </c>
      <c r="V43" s="375">
        <v>-3.9333819452224361E-2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204.791</v>
      </c>
      <c r="AC43" s="375">
        <v>17.065916666666666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204.69637886903098</v>
      </c>
      <c r="AI43" s="375">
        <v>-9.4621130969017031E-2</v>
      </c>
      <c r="AJ43" s="375">
        <v>-9.4621130969017031E-2</v>
      </c>
      <c r="AK43" s="375">
        <v>-3.9333819452224361E-2</v>
      </c>
    </row>
    <row r="44" spans="1:37" ht="15" customHeight="1" x14ac:dyDescent="0.2">
      <c r="A44" s="86"/>
      <c r="B44" s="275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5.2</v>
      </c>
      <c r="I44" s="375">
        <v>0</v>
      </c>
      <c r="J44" s="375">
        <v>0</v>
      </c>
      <c r="K44" s="375">
        <v>0</v>
      </c>
      <c r="L44" s="374">
        <v>711.8</v>
      </c>
      <c r="M44" s="374">
        <v>707.05700000000002</v>
      </c>
      <c r="N44" s="375">
        <v>-4.7429999999999382</v>
      </c>
      <c r="O44" s="374">
        <v>707.05700000000002</v>
      </c>
      <c r="P44" s="375">
        <v>-4.7429999999999382</v>
      </c>
      <c r="Q44" s="375">
        <v>0</v>
      </c>
      <c r="R44" s="375"/>
      <c r="S44" s="116"/>
      <c r="T44" s="374" t="s">
        <v>97</v>
      </c>
      <c r="U44" s="375">
        <v>20.380666985000062</v>
      </c>
      <c r="V44" s="375">
        <v>20.380666985000062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702.3</v>
      </c>
      <c r="AC44" s="375">
        <v>58.524999999999999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707.05700000000002</v>
      </c>
      <c r="AI44" s="375">
        <v>4.7570000000000618</v>
      </c>
      <c r="AJ44" s="375">
        <v>4.7570000000000618</v>
      </c>
      <c r="AK44" s="375">
        <v>20.380666985000062</v>
      </c>
    </row>
    <row r="45" spans="1:37" ht="15" hidden="1" customHeight="1" x14ac:dyDescent="0.2">
      <c r="A45" s="86"/>
      <c r="B45" s="275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5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5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65.850999999999999</v>
      </c>
      <c r="N47" s="375">
        <v>-9.1490000000000009</v>
      </c>
      <c r="O47" s="374">
        <v>65.850999999999999</v>
      </c>
      <c r="P47" s="375">
        <v>-9.1490000000000009</v>
      </c>
      <c r="Q47" s="375">
        <v>0</v>
      </c>
      <c r="R47" s="375"/>
      <c r="S47" s="87"/>
      <c r="T47" s="374" t="s">
        <v>98</v>
      </c>
      <c r="U47" s="375">
        <v>1.2426724966839942</v>
      </c>
      <c r="V47" s="375">
        <v>1.2426724966839942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65.850999999999999</v>
      </c>
      <c r="AI47" s="375">
        <v>11.650999999999996</v>
      </c>
      <c r="AJ47" s="401">
        <v>-3.9349999999999454</v>
      </c>
      <c r="AK47" s="375">
        <v>1.2426724966839942</v>
      </c>
    </row>
    <row r="48" spans="1:37" ht="15" customHeight="1" x14ac:dyDescent="0.2">
      <c r="A48" s="86"/>
      <c r="B48" s="2752" t="s">
        <v>79</v>
      </c>
      <c r="C48" s="374"/>
      <c r="D48" s="374">
        <v>415</v>
      </c>
      <c r="E48" s="375">
        <v>2.1009999999999991</v>
      </c>
      <c r="F48" s="375">
        <v>0</v>
      </c>
      <c r="G48" s="375">
        <v>0</v>
      </c>
      <c r="H48" s="375">
        <v>9.36</v>
      </c>
      <c r="I48" s="375">
        <v>0</v>
      </c>
      <c r="J48" s="375">
        <v>0</v>
      </c>
      <c r="K48" s="375">
        <v>0.3499733796296296</v>
      </c>
      <c r="L48" s="374">
        <v>407.39102662037038</v>
      </c>
      <c r="M48" s="374">
        <v>403.40600000000001</v>
      </c>
      <c r="N48" s="375">
        <v>-3.9850266203703768</v>
      </c>
      <c r="O48" s="374">
        <v>403.40600000000001</v>
      </c>
      <c r="P48" s="375">
        <v>-3.9850266203703768</v>
      </c>
      <c r="Q48" s="375">
        <v>0</v>
      </c>
      <c r="R48" s="375"/>
      <c r="S48" s="87"/>
      <c r="T48" s="374" t="s">
        <v>99</v>
      </c>
      <c r="U48" s="375">
        <v>-0.36096669096764344</v>
      </c>
      <c r="V48" s="375">
        <v>-0.36096669096764344</v>
      </c>
      <c r="W48" s="375">
        <v>0</v>
      </c>
      <c r="X48" s="375">
        <v>-5.3</v>
      </c>
      <c r="Y48" s="375">
        <v>0</v>
      </c>
      <c r="Z48" s="375">
        <v>4.9000000000000004</v>
      </c>
      <c r="AA48" s="375">
        <v>0</v>
      </c>
      <c r="AB48" s="374">
        <v>407.34099999999995</v>
      </c>
      <c r="AC48" s="375">
        <v>33.945083333333329</v>
      </c>
      <c r="AD48" s="375">
        <v>0.78</v>
      </c>
      <c r="AE48" s="375">
        <v>0.3499733796296296</v>
      </c>
      <c r="AF48" s="375">
        <v>0.43002662037037043</v>
      </c>
      <c r="AG48" s="375">
        <v>0</v>
      </c>
      <c r="AH48" s="374">
        <v>403.40600000000001</v>
      </c>
      <c r="AI48" s="375">
        <v>-3.9349999999999454</v>
      </c>
      <c r="AJ48" s="401">
        <v>16.464999999999918</v>
      </c>
      <c r="AK48" s="375">
        <v>-0.36096669096764344</v>
      </c>
    </row>
    <row r="49" spans="1:37" ht="15" customHeight="1" thickBot="1" x14ac:dyDescent="0.25">
      <c r="A49" s="86"/>
      <c r="B49" s="2749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26</v>
      </c>
      <c r="I49" s="90">
        <v>0</v>
      </c>
      <c r="J49" s="90">
        <v>0</v>
      </c>
      <c r="K49" s="90">
        <v>1.5746840277777776</v>
      </c>
      <c r="L49" s="89">
        <v>1207.2523159722223</v>
      </c>
      <c r="M49" s="89">
        <v>1223.7919999999999</v>
      </c>
      <c r="N49" s="90">
        <v>16.539684027777639</v>
      </c>
      <c r="O49" s="89">
        <v>1223.7919999999999</v>
      </c>
      <c r="P49" s="90">
        <v>16.539684027777639</v>
      </c>
      <c r="Q49" s="90">
        <v>0</v>
      </c>
      <c r="R49" s="90"/>
      <c r="S49" s="87"/>
      <c r="T49" s="89" t="s">
        <v>100</v>
      </c>
      <c r="U49" s="90">
        <v>14.409999999999854</v>
      </c>
      <c r="V49" s="90">
        <v>14.409999999999854</v>
      </c>
      <c r="W49" s="90">
        <v>0</v>
      </c>
      <c r="X49" s="90">
        <v>15.9</v>
      </c>
      <c r="Y49" s="90">
        <v>0</v>
      </c>
      <c r="Z49" s="90">
        <v>-17.399999999999999</v>
      </c>
      <c r="AA49" s="90">
        <v>0</v>
      </c>
      <c r="AB49" s="89">
        <v>1207.327</v>
      </c>
      <c r="AC49" s="90">
        <v>100.61058333333334</v>
      </c>
      <c r="AD49" s="90">
        <v>6.9960000000000004</v>
      </c>
      <c r="AE49" s="90">
        <v>1.5746840277777776</v>
      </c>
      <c r="AF49" s="90">
        <v>5.4213159722222226</v>
      </c>
      <c r="AG49" s="90">
        <v>0</v>
      </c>
      <c r="AH49" s="89">
        <v>1223.7919999999999</v>
      </c>
      <c r="AI49" s="90">
        <v>16.464999999999918</v>
      </c>
      <c r="AJ49" s="192">
        <v>49.904250504030372</v>
      </c>
      <c r="AK49" s="90">
        <v>14.409999999999854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90.209000000000032</v>
      </c>
      <c r="F50" s="98">
        <v>0</v>
      </c>
      <c r="G50" s="98">
        <v>0</v>
      </c>
      <c r="H50" s="98">
        <v>217.88</v>
      </c>
      <c r="I50" s="98">
        <v>0</v>
      </c>
      <c r="J50" s="98">
        <v>0</v>
      </c>
      <c r="K50" s="98">
        <v>33.320003472222226</v>
      </c>
      <c r="L50" s="94">
        <v>5879.0089965277775</v>
      </c>
      <c r="M50" s="94">
        <v>5811.2332505040304</v>
      </c>
      <c r="N50" s="98">
        <v>-67.775746023747075</v>
      </c>
      <c r="O50" s="94">
        <v>5811.2332505040304</v>
      </c>
      <c r="P50" s="98">
        <v>-67.775746023747161</v>
      </c>
      <c r="Q50" s="98">
        <v>6002.3170000000009</v>
      </c>
      <c r="R50" s="98">
        <v>-191.08374949597055</v>
      </c>
      <c r="S50" s="449"/>
      <c r="T50" s="96" t="s">
        <v>77</v>
      </c>
      <c r="U50" s="98">
        <v>15.753056099263631</v>
      </c>
      <c r="V50" s="98">
        <v>15.753056099263631</v>
      </c>
      <c r="W50" s="98">
        <v>0</v>
      </c>
      <c r="X50" s="98">
        <v>-87.999999999999986</v>
      </c>
      <c r="Y50" s="98">
        <v>0</v>
      </c>
      <c r="Z50" s="98">
        <v>-62.3</v>
      </c>
      <c r="AA50" s="98">
        <v>-0.69999999999999929</v>
      </c>
      <c r="AB50" s="94">
        <v>5761.3290000000006</v>
      </c>
      <c r="AC50" s="98">
        <v>480.11075000000005</v>
      </c>
      <c r="AD50" s="98">
        <v>21.744</v>
      </c>
      <c r="AE50" s="98">
        <v>33.320003472222226</v>
      </c>
      <c r="AF50" s="98">
        <v>-11.576003472222226</v>
      </c>
      <c r="AG50" s="98">
        <v>0</v>
      </c>
      <c r="AH50" s="94">
        <v>5811.2332505040304</v>
      </c>
      <c r="AI50" s="98">
        <v>49.904250504029733</v>
      </c>
      <c r="AJ50" s="95">
        <v>48.20900000000006</v>
      </c>
      <c r="AK50" s="98">
        <v>15.753056099263631</v>
      </c>
    </row>
    <row r="51" spans="1:37" ht="15" customHeight="1" x14ac:dyDescent="0.2">
      <c r="A51" s="86"/>
      <c r="B51" s="2751" t="s">
        <v>82</v>
      </c>
      <c r="C51" s="266">
        <v>1</v>
      </c>
      <c r="D51" s="266">
        <v>1998</v>
      </c>
      <c r="E51" s="288">
        <v>46.423000000000002</v>
      </c>
      <c r="F51" s="288">
        <v>0</v>
      </c>
      <c r="G51" s="288">
        <v>0</v>
      </c>
      <c r="H51" s="288">
        <v>70.72</v>
      </c>
      <c r="I51" s="288">
        <v>0</v>
      </c>
      <c r="J51" s="288">
        <v>0</v>
      </c>
      <c r="K51" s="288">
        <v>10.777331018518517</v>
      </c>
      <c r="L51" s="263">
        <v>1962.9256689814815</v>
      </c>
      <c r="M51" s="263">
        <v>1808.6039085545308</v>
      </c>
      <c r="N51" s="288">
        <v>-154.32176042695073</v>
      </c>
      <c r="O51" s="263">
        <v>1996.4449999999999</v>
      </c>
      <c r="P51" s="288">
        <v>33.519331018518415</v>
      </c>
      <c r="Q51" s="288">
        <v>0</v>
      </c>
      <c r="R51" s="288"/>
      <c r="S51" s="87"/>
      <c r="T51" s="266">
        <v>1</v>
      </c>
      <c r="U51" s="288">
        <v>38.966934701470791</v>
      </c>
      <c r="V51" s="288">
        <v>14.515999999999849</v>
      </c>
      <c r="W51" s="288">
        <v>0</v>
      </c>
      <c r="X51" s="288">
        <v>-26.2</v>
      </c>
      <c r="Y51" s="288">
        <v>0</v>
      </c>
      <c r="Z51" s="288">
        <v>-58.2</v>
      </c>
      <c r="AA51" s="288">
        <v>-11</v>
      </c>
      <c r="AB51" s="263">
        <v>1750.3029999999999</v>
      </c>
      <c r="AC51" s="288">
        <v>145.85858333333331</v>
      </c>
      <c r="AD51" s="288">
        <v>6.4160000000000004</v>
      </c>
      <c r="AE51" s="288">
        <v>10.777331018518517</v>
      </c>
      <c r="AF51" s="288">
        <v>-4.3613310185185163</v>
      </c>
      <c r="AG51" s="288">
        <v>0</v>
      </c>
      <c r="AH51" s="263">
        <v>1798.5119999999999</v>
      </c>
      <c r="AI51" s="289">
        <v>48.20900000000006</v>
      </c>
      <c r="AJ51" s="289">
        <v>0</v>
      </c>
      <c r="AK51" s="289">
        <v>37.203999999999951</v>
      </c>
    </row>
    <row r="52" spans="1:37" ht="15" customHeight="1" x14ac:dyDescent="0.2">
      <c r="A52" s="86"/>
      <c r="B52" s="2752" t="s">
        <v>82</v>
      </c>
      <c r="C52" s="374">
        <v>2</v>
      </c>
      <c r="D52" s="374">
        <v>1086</v>
      </c>
      <c r="E52" s="401">
        <v>32.112999999999992</v>
      </c>
      <c r="F52" s="401">
        <v>0</v>
      </c>
      <c r="G52" s="401">
        <v>0</v>
      </c>
      <c r="H52" s="401">
        <v>70.72</v>
      </c>
      <c r="I52" s="401">
        <v>0</v>
      </c>
      <c r="J52" s="401">
        <v>0</v>
      </c>
      <c r="K52" s="401">
        <v>62.717013888888893</v>
      </c>
      <c r="L52" s="392">
        <v>984.67598611111111</v>
      </c>
      <c r="M52" s="392">
        <v>964.08844708102049</v>
      </c>
      <c r="N52" s="401">
        <v>-20.587539030090625</v>
      </c>
      <c r="O52" s="392">
        <v>1210.9010000000001</v>
      </c>
      <c r="P52" s="401">
        <v>226.22501388888895</v>
      </c>
      <c r="Q52" s="401">
        <v>0</v>
      </c>
      <c r="R52" s="401"/>
      <c r="S52" s="87"/>
      <c r="T52" s="374">
        <v>2</v>
      </c>
      <c r="U52" s="401">
        <v>9.2053586225711115</v>
      </c>
      <c r="V52" s="401">
        <v>39.310000000000173</v>
      </c>
      <c r="W52" s="401">
        <v>0</v>
      </c>
      <c r="X52" s="401">
        <v>2.4</v>
      </c>
      <c r="Y52" s="401">
        <v>0</v>
      </c>
      <c r="Z52" s="401">
        <v>25.7</v>
      </c>
      <c r="AA52" s="401">
        <v>0</v>
      </c>
      <c r="AB52" s="392">
        <v>944.49300000000017</v>
      </c>
      <c r="AC52" s="401">
        <v>78.707750000000019</v>
      </c>
      <c r="AD52" s="401">
        <v>10.241</v>
      </c>
      <c r="AE52" s="401">
        <v>62.717013888888893</v>
      </c>
      <c r="AF52" s="401">
        <v>-52.476013888888893</v>
      </c>
      <c r="AG52" s="401">
        <v>0</v>
      </c>
      <c r="AH52" s="392">
        <v>958.71299999999997</v>
      </c>
      <c r="AI52" s="398">
        <v>14.2199999999998</v>
      </c>
      <c r="AJ52" s="398">
        <v>1.6710000000000491</v>
      </c>
      <c r="AK52" s="398">
        <v>8.3639999999999191</v>
      </c>
    </row>
    <row r="53" spans="1:37" ht="15" customHeight="1" x14ac:dyDescent="0.2">
      <c r="A53" s="86"/>
      <c r="B53" s="2752" t="s">
        <v>82</v>
      </c>
      <c r="C53" s="374">
        <v>3</v>
      </c>
      <c r="D53" s="374">
        <v>1748</v>
      </c>
      <c r="E53" s="401">
        <v>-39.914000000000001</v>
      </c>
      <c r="F53" s="401">
        <v>0</v>
      </c>
      <c r="G53" s="401">
        <v>0</v>
      </c>
      <c r="H53" s="401">
        <v>70.72</v>
      </c>
      <c r="I53" s="401">
        <v>0</v>
      </c>
      <c r="J53" s="401">
        <v>0</v>
      </c>
      <c r="K53" s="401">
        <v>38.750290509259258</v>
      </c>
      <c r="L53" s="392">
        <v>1598.6157094907408</v>
      </c>
      <c r="M53" s="392">
        <v>1542.1670294625917</v>
      </c>
      <c r="N53" s="401">
        <v>-56.448680028149056</v>
      </c>
      <c r="O53" s="392">
        <v>1533.471</v>
      </c>
      <c r="P53" s="401">
        <v>-65.144709490740752</v>
      </c>
      <c r="Q53" s="401">
        <v>0</v>
      </c>
      <c r="R53" s="401"/>
      <c r="S53" s="87"/>
      <c r="T53" s="374">
        <v>3</v>
      </c>
      <c r="U53" s="401">
        <v>12.250776076881493</v>
      </c>
      <c r="V53" s="401">
        <v>11.881000000000085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1547.366</v>
      </c>
      <c r="AC53" s="401">
        <v>128.94716666666667</v>
      </c>
      <c r="AD53" s="401">
        <v>6.9509999999999996</v>
      </c>
      <c r="AE53" s="401">
        <v>38.750290509259258</v>
      </c>
      <c r="AF53" s="401">
        <v>-31.799290509259258</v>
      </c>
      <c r="AG53" s="401">
        <v>0</v>
      </c>
      <c r="AH53" s="392">
        <v>1533.576</v>
      </c>
      <c r="AI53" s="398">
        <v>-13.789999999999964</v>
      </c>
      <c r="AJ53" s="398">
        <v>14.2199999999998</v>
      </c>
      <c r="AK53" s="398">
        <v>10.900000000000091</v>
      </c>
    </row>
    <row r="54" spans="1:37" ht="15" customHeight="1" x14ac:dyDescent="0.2">
      <c r="A54" s="86"/>
      <c r="B54" s="2752" t="s">
        <v>82</v>
      </c>
      <c r="C54" s="374">
        <v>5</v>
      </c>
      <c r="D54" s="374">
        <v>963</v>
      </c>
      <c r="E54" s="401">
        <v>30.573</v>
      </c>
      <c r="F54" s="401">
        <v>7.8</v>
      </c>
      <c r="G54" s="401">
        <v>0</v>
      </c>
      <c r="H54" s="401">
        <v>71.5</v>
      </c>
      <c r="I54" s="401">
        <v>0</v>
      </c>
      <c r="J54" s="401">
        <v>0</v>
      </c>
      <c r="K54" s="401">
        <v>8.6800243055555555</v>
      </c>
      <c r="L54" s="392">
        <v>921.19297569444439</v>
      </c>
      <c r="M54" s="392">
        <v>852.19999196480967</v>
      </c>
      <c r="N54" s="401">
        <v>-68.992983729634716</v>
      </c>
      <c r="O54" s="392">
        <v>1043.954</v>
      </c>
      <c r="P54" s="401">
        <v>122.76102430555557</v>
      </c>
      <c r="Q54" s="401">
        <v>0</v>
      </c>
      <c r="R54" s="401"/>
      <c r="S54" s="87"/>
      <c r="T54" s="374">
        <v>5</v>
      </c>
      <c r="U54" s="401">
        <v>19.169605268617147</v>
      </c>
      <c r="V54" s="401">
        <v>-6.2840000000001055</v>
      </c>
      <c r="W54" s="401">
        <v>0</v>
      </c>
      <c r="X54" s="401">
        <v>38.1</v>
      </c>
      <c r="Y54" s="401">
        <v>7.8</v>
      </c>
      <c r="Z54" s="401">
        <v>21</v>
      </c>
      <c r="AA54" s="401">
        <v>5</v>
      </c>
      <c r="AB54" s="392">
        <v>865.97299999999996</v>
      </c>
      <c r="AC54" s="401">
        <v>72.164416666666668</v>
      </c>
      <c r="AD54" s="401">
        <v>2.6509999999999998</v>
      </c>
      <c r="AE54" s="401">
        <v>8.6800243055555555</v>
      </c>
      <c r="AF54" s="401">
        <v>-6.0290243055555557</v>
      </c>
      <c r="AG54" s="401">
        <v>0</v>
      </c>
      <c r="AH54" s="392">
        <v>847.49199999999996</v>
      </c>
      <c r="AI54" s="398">
        <v>-18.480999999999995</v>
      </c>
      <c r="AJ54" s="398">
        <v>-13.789999999999964</v>
      </c>
      <c r="AK54" s="398">
        <v>18.432000000000016</v>
      </c>
    </row>
    <row r="55" spans="1:37" ht="15" customHeight="1" x14ac:dyDescent="0.2">
      <c r="A55" s="86"/>
      <c r="B55" s="275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64.644000000000005</v>
      </c>
      <c r="P55" s="401">
        <v>-0.35599999999999454</v>
      </c>
      <c r="Q55" s="401">
        <v>0</v>
      </c>
      <c r="R55" s="401"/>
      <c r="S55" s="87"/>
      <c r="T55" s="374" t="s">
        <v>101</v>
      </c>
      <c r="U55" s="401">
        <v>0</v>
      </c>
      <c r="V55" s="401">
        <v>-1.2000000000000455E-2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64.647999999999996</v>
      </c>
      <c r="AI55" s="398">
        <v>-0.35200000000000387</v>
      </c>
      <c r="AJ55" s="398">
        <v>59.796999999999997</v>
      </c>
      <c r="AK55" s="398">
        <v>-5.4000000000002046E-2</v>
      </c>
    </row>
    <row r="56" spans="1:37" ht="15" customHeight="1" x14ac:dyDescent="0.2">
      <c r="A56" s="86"/>
      <c r="B56" s="2752" t="s">
        <v>84</v>
      </c>
      <c r="C56" s="374"/>
      <c r="D56" s="374">
        <v>1120</v>
      </c>
      <c r="E56" s="401">
        <v>17.597999999999999</v>
      </c>
      <c r="F56" s="401">
        <v>0</v>
      </c>
      <c r="G56" s="401">
        <v>0</v>
      </c>
      <c r="H56" s="401">
        <v>218.4</v>
      </c>
      <c r="I56" s="401">
        <v>0</v>
      </c>
      <c r="J56" s="401">
        <v>0</v>
      </c>
      <c r="K56" s="401">
        <v>8.9</v>
      </c>
      <c r="L56" s="392">
        <v>910.298</v>
      </c>
      <c r="M56" s="392">
        <v>1018.0539178071141</v>
      </c>
      <c r="N56" s="401">
        <v>107.75591780711409</v>
      </c>
      <c r="O56" s="392">
        <v>1012.348</v>
      </c>
      <c r="P56" s="401">
        <v>102.04999999999995</v>
      </c>
      <c r="Q56" s="401">
        <v>0</v>
      </c>
      <c r="R56" s="401"/>
      <c r="S56" s="87"/>
      <c r="T56" s="374" t="s">
        <v>102</v>
      </c>
      <c r="U56" s="401">
        <v>-3.3496035906441648</v>
      </c>
      <c r="V56" s="401">
        <v>-3.5410000000000537</v>
      </c>
      <c r="W56" s="401">
        <v>0</v>
      </c>
      <c r="X56" s="401">
        <v>89.9</v>
      </c>
      <c r="Y56" s="401">
        <v>0</v>
      </c>
      <c r="Z56" s="401">
        <v>-25</v>
      </c>
      <c r="AA56" s="401">
        <v>0</v>
      </c>
      <c r="AB56" s="392">
        <v>984.09799999999996</v>
      </c>
      <c r="AC56" s="401">
        <v>82.008166666666668</v>
      </c>
      <c r="AD56" s="401">
        <v>6.016</v>
      </c>
      <c r="AE56" s="401">
        <v>8.9</v>
      </c>
      <c r="AF56" s="401">
        <v>-2.8840000000000003</v>
      </c>
      <c r="AG56" s="401">
        <v>0</v>
      </c>
      <c r="AH56" s="392">
        <v>1012.418</v>
      </c>
      <c r="AI56" s="398">
        <v>28.32000000000005</v>
      </c>
      <c r="AJ56" s="398">
        <v>0</v>
      </c>
      <c r="AK56" s="398">
        <v>-4.1960000000000264</v>
      </c>
    </row>
    <row r="57" spans="1:37" ht="15" hidden="1" customHeight="1" thickBot="1" x14ac:dyDescent="0.25">
      <c r="A57" s="86"/>
      <c r="B57" s="275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-18.480999999999995</v>
      </c>
      <c r="AK57" s="398">
        <v>0</v>
      </c>
    </row>
    <row r="58" spans="1:37" ht="15" customHeight="1" thickBot="1" x14ac:dyDescent="0.25">
      <c r="A58" s="86"/>
      <c r="B58" s="2749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39</v>
      </c>
      <c r="I58" s="192">
        <v>0</v>
      </c>
      <c r="J58" s="192">
        <v>0</v>
      </c>
      <c r="K58" s="192">
        <v>8.0999062499999983</v>
      </c>
      <c r="L58" s="190">
        <v>1193.2720937500001</v>
      </c>
      <c r="M58" s="190">
        <v>989.10035597503133</v>
      </c>
      <c r="N58" s="192">
        <v>-204.17173777496873</v>
      </c>
      <c r="O58" s="190">
        <v>984.07899999999995</v>
      </c>
      <c r="P58" s="192">
        <v>-209.19309375000012</v>
      </c>
      <c r="Q58" s="192">
        <v>0</v>
      </c>
      <c r="R58" s="192"/>
      <c r="S58" s="87"/>
      <c r="T58" s="89">
        <v>2</v>
      </c>
      <c r="U58" s="192">
        <v>0.78870191830515068</v>
      </c>
      <c r="V58" s="192">
        <v>-5.6090000000000373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981.97199999999998</v>
      </c>
      <c r="AC58" s="192">
        <v>81.831000000000003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983.64300000000003</v>
      </c>
      <c r="AI58" s="193">
        <v>1.6710000000000491</v>
      </c>
      <c r="AJ58" s="193">
        <v>-0.35200000000000387</v>
      </c>
      <c r="AK58" s="193">
        <v>-3.4999999999968168E-2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122.16499999999999</v>
      </c>
      <c r="F59" s="97">
        <v>217.8</v>
      </c>
      <c r="G59" s="97">
        <v>0</v>
      </c>
      <c r="H59" s="97">
        <v>541.05999999999995</v>
      </c>
      <c r="I59" s="97">
        <v>0</v>
      </c>
      <c r="J59" s="97">
        <v>0</v>
      </c>
      <c r="K59" s="97">
        <v>137.92456597222224</v>
      </c>
      <c r="L59" s="97">
        <v>7635.9804340277778</v>
      </c>
      <c r="M59" s="97">
        <v>7239.2200182379511</v>
      </c>
      <c r="N59" s="97">
        <v>-396.76041578982768</v>
      </c>
      <c r="O59" s="97">
        <v>7845.8419999999996</v>
      </c>
      <c r="P59" s="97">
        <v>209.8615659722218</v>
      </c>
      <c r="Q59" s="97">
        <v>7283.219000000001</v>
      </c>
      <c r="R59" s="97">
        <v>562.62299999999868</v>
      </c>
      <c r="S59" s="449"/>
      <c r="T59" s="96" t="s">
        <v>81</v>
      </c>
      <c r="U59" s="97">
        <v>77.031772997202097</v>
      </c>
      <c r="V59" s="97">
        <v>50.260999999999513</v>
      </c>
      <c r="W59" s="97">
        <v>0</v>
      </c>
      <c r="X59" s="97">
        <v>159</v>
      </c>
      <c r="Y59" s="97">
        <v>7.8</v>
      </c>
      <c r="Z59" s="97">
        <v>-77.7</v>
      </c>
      <c r="AA59" s="97">
        <v>9</v>
      </c>
      <c r="AB59" s="97">
        <v>7139.2049999999999</v>
      </c>
      <c r="AC59" s="97">
        <v>594.93375000000003</v>
      </c>
      <c r="AD59" s="97">
        <v>35.497</v>
      </c>
      <c r="AE59" s="97">
        <v>137.92456597222224</v>
      </c>
      <c r="AF59" s="97">
        <v>-102.42756597222224</v>
      </c>
      <c r="AG59" s="97">
        <v>0</v>
      </c>
      <c r="AH59" s="97">
        <v>7199.0019999999995</v>
      </c>
      <c r="AI59" s="98">
        <v>59.796999999999571</v>
      </c>
      <c r="AJ59" s="95">
        <v>-0.10299999999999443</v>
      </c>
      <c r="AK59" s="98">
        <v>70.614999999998872</v>
      </c>
    </row>
    <row r="60" spans="1:37" ht="15" customHeight="1" x14ac:dyDescent="0.2">
      <c r="A60" s="86"/>
      <c r="B60" s="2752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1.3</v>
      </c>
      <c r="I60" s="401">
        <v>0</v>
      </c>
      <c r="J60" s="401">
        <v>0</v>
      </c>
      <c r="K60" s="401">
        <v>0</v>
      </c>
      <c r="L60" s="392">
        <v>157.38399999999999</v>
      </c>
      <c r="M60" s="392">
        <v>183.107</v>
      </c>
      <c r="N60" s="401">
        <v>25.723000000000013</v>
      </c>
      <c r="O60" s="392">
        <v>181.73599999999999</v>
      </c>
      <c r="P60" s="401">
        <v>24.352000000000004</v>
      </c>
      <c r="Q60" s="401">
        <v>0</v>
      </c>
      <c r="R60" s="401"/>
      <c r="S60" s="87"/>
      <c r="T60" s="374" t="s">
        <v>86</v>
      </c>
      <c r="U60" s="401">
        <v>26.157358025350305</v>
      </c>
      <c r="V60" s="401">
        <v>9.2409999999999854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157.38399999999999</v>
      </c>
      <c r="AC60" s="401">
        <v>13.115333333333332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157.38400000000001</v>
      </c>
      <c r="AI60" s="398">
        <v>0</v>
      </c>
      <c r="AJ60" s="398">
        <v>0</v>
      </c>
      <c r="AK60" s="398">
        <v>0.43500000000000227</v>
      </c>
    </row>
    <row r="61" spans="1:37" ht="15" customHeight="1" x14ac:dyDescent="0.2">
      <c r="A61" s="86"/>
      <c r="B61" s="275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0.26</v>
      </c>
      <c r="I61" s="401">
        <v>0</v>
      </c>
      <c r="J61" s="401">
        <v>0</v>
      </c>
      <c r="K61" s="401">
        <v>0</v>
      </c>
      <c r="L61" s="392">
        <v>69.739999999999995</v>
      </c>
      <c r="M61" s="392">
        <v>70.023377445615594</v>
      </c>
      <c r="N61" s="401">
        <v>0.2833774456155993</v>
      </c>
      <c r="O61" s="392">
        <v>69.632000000000005</v>
      </c>
      <c r="P61" s="401">
        <v>-0.10799999999998988</v>
      </c>
      <c r="Q61" s="401">
        <v>0</v>
      </c>
      <c r="R61" s="401"/>
      <c r="S61" s="87"/>
      <c r="T61" s="374" t="s">
        <v>103</v>
      </c>
      <c r="U61" s="401">
        <v>0.19339884641520655</v>
      </c>
      <c r="V61" s="401">
        <v>0.17900000000000205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69.739999999999995</v>
      </c>
      <c r="AC61" s="401">
        <v>5.8116666666666665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69.637</v>
      </c>
      <c r="AI61" s="398">
        <v>-0.10299999999999443</v>
      </c>
      <c r="AJ61" s="398">
        <v>0</v>
      </c>
      <c r="AK61" s="398">
        <v>1.1299999999999955</v>
      </c>
    </row>
    <row r="62" spans="1:37" ht="15" customHeight="1" x14ac:dyDescent="0.2">
      <c r="A62" s="86"/>
      <c r="B62" s="275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-9.7470000000002983</v>
      </c>
      <c r="AK62" s="398">
        <v>0</v>
      </c>
    </row>
    <row r="63" spans="1:37" ht="15" customHeight="1" x14ac:dyDescent="0.2">
      <c r="A63" s="86"/>
      <c r="B63" s="275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-9.8500000000002927</v>
      </c>
      <c r="AK63" s="398">
        <v>0</v>
      </c>
    </row>
    <row r="64" spans="1:37" ht="15" customHeight="1" thickBot="1" x14ac:dyDescent="0.25">
      <c r="A64" s="86"/>
      <c r="B64" s="2749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286</v>
      </c>
      <c r="I64" s="192">
        <v>0</v>
      </c>
      <c r="J64" s="192">
        <v>0</v>
      </c>
      <c r="K64" s="192">
        <v>4.9605659722222226</v>
      </c>
      <c r="L64" s="190">
        <v>6261.1514340277781</v>
      </c>
      <c r="M64" s="190">
        <v>7038.6972663929992</v>
      </c>
      <c r="N64" s="192">
        <v>777.54583236522103</v>
      </c>
      <c r="O64" s="190">
        <v>6171.152</v>
      </c>
      <c r="P64" s="192">
        <v>-89.999434027778079</v>
      </c>
      <c r="Q64" s="192">
        <v>0</v>
      </c>
      <c r="R64" s="192"/>
      <c r="S64" s="87"/>
      <c r="T64" s="89" t="s">
        <v>105</v>
      </c>
      <c r="U64" s="192">
        <v>-103.95202014290044</v>
      </c>
      <c r="V64" s="192">
        <v>-9.6920000000000073</v>
      </c>
      <c r="W64" s="192">
        <v>-164.51900000000001</v>
      </c>
      <c r="X64" s="192">
        <v>30.5</v>
      </c>
      <c r="Y64" s="192">
        <v>0</v>
      </c>
      <c r="Z64" s="192">
        <v>0</v>
      </c>
      <c r="AA64" s="192">
        <v>102</v>
      </c>
      <c r="AB64" s="190">
        <v>7034.0929999999998</v>
      </c>
      <c r="AC64" s="192">
        <v>586.17441666666662</v>
      </c>
      <c r="AD64" s="192">
        <v>5.27</v>
      </c>
      <c r="AE64" s="192">
        <v>4.9605659722222226</v>
      </c>
      <c r="AF64" s="192">
        <v>0.30943402777777695</v>
      </c>
      <c r="AG64" s="192">
        <v>-164.51900000000001</v>
      </c>
      <c r="AH64" s="190">
        <v>7024.3459999999995</v>
      </c>
      <c r="AI64" s="193">
        <v>-9.7470000000002983</v>
      </c>
      <c r="AJ64" s="193">
        <v>99.851250504030077</v>
      </c>
      <c r="AK64" s="193">
        <v>-101.22300000000087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287.56</v>
      </c>
      <c r="I65" s="97">
        <v>0</v>
      </c>
      <c r="J65" s="97">
        <v>0</v>
      </c>
      <c r="K65" s="97">
        <v>4.9605659722222226</v>
      </c>
      <c r="L65" s="119">
        <v>6488.2754340277779</v>
      </c>
      <c r="M65" s="119">
        <v>7291.8276438386147</v>
      </c>
      <c r="N65" s="97">
        <v>803.55220981083664</v>
      </c>
      <c r="O65" s="119">
        <v>6422.52</v>
      </c>
      <c r="P65" s="97">
        <v>-65.755434027777483</v>
      </c>
      <c r="Q65" s="97">
        <v>7199.9539999999997</v>
      </c>
      <c r="R65" s="97">
        <v>-777.43399999999929</v>
      </c>
      <c r="S65" s="449"/>
      <c r="T65" s="96" t="s">
        <v>88</v>
      </c>
      <c r="U65" s="97">
        <v>-77.601263271135394</v>
      </c>
      <c r="V65" s="97">
        <v>-0.27199999999993452</v>
      </c>
      <c r="W65" s="97">
        <v>-164.51900000000001</v>
      </c>
      <c r="X65" s="97">
        <v>30.5</v>
      </c>
      <c r="Y65" s="97">
        <v>0</v>
      </c>
      <c r="Z65" s="97">
        <v>0</v>
      </c>
      <c r="AA65" s="97">
        <v>102</v>
      </c>
      <c r="AB65" s="119">
        <v>7261.2169999999996</v>
      </c>
      <c r="AC65" s="97">
        <v>605.10141666666664</v>
      </c>
      <c r="AD65" s="97">
        <v>9.9849999999999994</v>
      </c>
      <c r="AE65" s="97">
        <v>4.9605659722222226</v>
      </c>
      <c r="AF65" s="97">
        <v>5.0244340277777768</v>
      </c>
      <c r="AG65" s="97">
        <v>-164.51900000000001</v>
      </c>
      <c r="AH65" s="119">
        <v>7251.3670000000002</v>
      </c>
      <c r="AI65" s="98">
        <v>-9.8499999999994543</v>
      </c>
      <c r="AJ65" s="95">
        <v>0</v>
      </c>
      <c r="AK65" s="98">
        <v>-99.658000000000357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593.17000000000007</v>
      </c>
      <c r="F66" s="108">
        <v>217.8</v>
      </c>
      <c r="G66" s="108">
        <v>0</v>
      </c>
      <c r="H66" s="108">
        <v>1046.5</v>
      </c>
      <c r="I66" s="108">
        <v>0</v>
      </c>
      <c r="J66" s="442">
        <v>0</v>
      </c>
      <c r="K66" s="108">
        <v>176.20513541666668</v>
      </c>
      <c r="L66" s="108">
        <v>20003.264864583332</v>
      </c>
      <c r="M66" s="108">
        <v>20342.280912580594</v>
      </c>
      <c r="N66" s="108">
        <v>339.01604799726192</v>
      </c>
      <c r="O66" s="108">
        <v>20079.59525050403</v>
      </c>
      <c r="P66" s="108">
        <v>76.330385920697154</v>
      </c>
      <c r="Q66" s="108">
        <v>20485.490000000002</v>
      </c>
      <c r="R66" s="108">
        <v>-405.89474949597206</v>
      </c>
      <c r="S66" s="109"/>
      <c r="T66" s="105" t="s">
        <v>287</v>
      </c>
      <c r="U66" s="108">
        <v>15.183565825330334</v>
      </c>
      <c r="V66" s="108">
        <v>65.742056099263209</v>
      </c>
      <c r="W66" s="108">
        <v>-164.51900000000001</v>
      </c>
      <c r="X66" s="108">
        <v>101.50000000000001</v>
      </c>
      <c r="Y66" s="108">
        <v>7.8</v>
      </c>
      <c r="Z66" s="108">
        <v>-140</v>
      </c>
      <c r="AA66" s="108">
        <v>110.3</v>
      </c>
      <c r="AB66" s="106">
        <v>20161.751</v>
      </c>
      <c r="AC66" s="108">
        <v>1680.1459166666666</v>
      </c>
      <c r="AD66" s="108">
        <v>67.225999999999999</v>
      </c>
      <c r="AE66" s="442">
        <v>176.20513541666668</v>
      </c>
      <c r="AF66" s="108">
        <v>-108.97913541666669</v>
      </c>
      <c r="AG66" s="108">
        <v>-164.51900000000001</v>
      </c>
      <c r="AH66" s="108">
        <v>20261.602250504031</v>
      </c>
      <c r="AI66" s="108">
        <v>99.851250504030759</v>
      </c>
      <c r="AJ66" s="110">
        <v>0</v>
      </c>
      <c r="AK66" s="108">
        <v>-13.289943900737853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577.93900000000008</v>
      </c>
      <c r="F68" s="108">
        <v>344.8</v>
      </c>
      <c r="G68" s="106">
        <v>0</v>
      </c>
      <c r="H68" s="106">
        <v>1300.1929032258065</v>
      </c>
      <c r="I68" s="106">
        <v>15</v>
      </c>
      <c r="J68" s="447">
        <v>0</v>
      </c>
      <c r="K68" s="106">
        <v>291.44789467592591</v>
      </c>
      <c r="L68" s="106">
        <v>30212.098202098266</v>
      </c>
      <c r="M68" s="106">
        <v>30327.98678481462</v>
      </c>
      <c r="N68" s="108">
        <v>115.88858271635399</v>
      </c>
      <c r="O68" s="106">
        <v>30225.426862282813</v>
      </c>
      <c r="P68" s="108">
        <v>13.328660184546607</v>
      </c>
      <c r="Q68" s="106">
        <v>31017.425999999999</v>
      </c>
      <c r="R68" s="108">
        <v>-791.9991377171882</v>
      </c>
      <c r="S68" s="109"/>
      <c r="T68" s="105" t="s">
        <v>288</v>
      </c>
      <c r="U68" s="108">
        <v>171.10549917473588</v>
      </c>
      <c r="V68" s="108">
        <v>129.74205609926321</v>
      </c>
      <c r="W68" s="108">
        <v>-164.51900000000001</v>
      </c>
      <c r="X68" s="108">
        <v>22.152085000000014</v>
      </c>
      <c r="Y68" s="106">
        <v>9.8000000000000007</v>
      </c>
      <c r="Z68" s="120">
        <v>-119.1</v>
      </c>
      <c r="AA68" s="108">
        <v>102.44</v>
      </c>
      <c r="AB68" s="107">
        <v>30294.519181774194</v>
      </c>
      <c r="AC68" s="106">
        <v>2514.9397018762443</v>
      </c>
      <c r="AD68" s="106">
        <v>195.22300000000001</v>
      </c>
      <c r="AE68" s="106">
        <v>291.44789467592591</v>
      </c>
      <c r="AF68" s="106">
        <v>-96.224894675925952</v>
      </c>
      <c r="AG68" s="108">
        <v>-164.51900000000001</v>
      </c>
      <c r="AH68" s="106">
        <v>30328.002250504032</v>
      </c>
      <c r="AI68" s="108">
        <v>33.483068729838124</v>
      </c>
      <c r="AJ68" s="169" t="e">
        <v>#VALUE!</v>
      </c>
      <c r="AK68" s="108">
        <v>50.710056099262147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4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4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44" t="s">
        <v>322</v>
      </c>
      <c r="Y72" s="2744" t="s">
        <v>323</v>
      </c>
      <c r="Z72" s="331" t="s">
        <v>324</v>
      </c>
      <c r="AA72" s="2744" t="s">
        <v>325</v>
      </c>
      <c r="AB72" s="333" t="s">
        <v>317</v>
      </c>
      <c r="AC72" s="274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5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45" t="s">
        <v>316</v>
      </c>
      <c r="Y73" s="2745" t="s">
        <v>327</v>
      </c>
      <c r="Z73" s="332" t="s">
        <v>328</v>
      </c>
      <c r="AA73" s="2745" t="s">
        <v>316</v>
      </c>
      <c r="AB73" s="334" t="s">
        <v>316</v>
      </c>
      <c r="AC73" s="274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5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157.68769675925901</v>
      </c>
      <c r="J76" s="404">
        <v>1</v>
      </c>
      <c r="K76" s="404">
        <v>110</v>
      </c>
      <c r="L76" s="403">
        <v>5931.2003032407411</v>
      </c>
      <c r="M76" s="403">
        <v>5982.6437499999993</v>
      </c>
      <c r="N76" s="404">
        <v>51.443446759258222</v>
      </c>
      <c r="O76" s="403">
        <v>2</v>
      </c>
      <c r="P76" s="404">
        <v>-206.70624999999927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4.7944976971365447</v>
      </c>
      <c r="AA76" s="267">
        <v>29.585573679774331</v>
      </c>
      <c r="AB76" s="267">
        <v>39.118000000000002</v>
      </c>
      <c r="AC76" s="336">
        <v>9.5324263202256709</v>
      </c>
      <c r="AD76" s="336">
        <v>-3.7459999999999951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8482</v>
      </c>
      <c r="N77" s="382">
        <v>-127.98899999999958</v>
      </c>
      <c r="O77" s="381">
        <v>4</v>
      </c>
      <c r="P77" s="382">
        <v>-3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12.142000000000001</v>
      </c>
      <c r="AC77" s="383">
        <v>-5.0576778683731494</v>
      </c>
      <c r="AD77" s="182">
        <v>3.2149999999999981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1804.5864422999998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9.4947569444444504</v>
      </c>
      <c r="J78" s="382">
        <v>-2</v>
      </c>
      <c r="K78" s="382">
        <v>150</v>
      </c>
      <c r="L78" s="381">
        <v>7255.5762430555551</v>
      </c>
      <c r="M78" s="381">
        <v>7297</v>
      </c>
      <c r="N78" s="382">
        <v>41.423756944444904</v>
      </c>
      <c r="O78" s="381">
        <v>7</v>
      </c>
      <c r="P78" s="382">
        <v>60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2.5686535803163553E-2</v>
      </c>
      <c r="AA78" s="384">
        <v>45.930774313907094</v>
      </c>
      <c r="AB78" s="384">
        <v>34.036000000000001</v>
      </c>
      <c r="AC78" s="383">
        <v>-11.894774313907092</v>
      </c>
      <c r="AD78" s="383">
        <v>0.14799999999999613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-340.51899999999989</v>
      </c>
      <c r="F79" s="382">
        <v>0</v>
      </c>
      <c r="G79" s="382">
        <v>140</v>
      </c>
      <c r="H79" s="382">
        <v>0</v>
      </c>
      <c r="I79" s="382">
        <v>151.61568287037036</v>
      </c>
      <c r="J79" s="382">
        <v>-93</v>
      </c>
      <c r="K79" s="382">
        <v>1780</v>
      </c>
      <c r="L79" s="381">
        <v>11584.86531712963</v>
      </c>
      <c r="M79" s="381">
        <v>11804.743700000001</v>
      </c>
      <c r="N79" s="382">
        <v>219.87838287037084</v>
      </c>
      <c r="O79" s="381"/>
      <c r="P79" s="382">
        <v>-31.841099999999642</v>
      </c>
      <c r="Q79" s="187"/>
      <c r="R79" s="2899" t="s">
        <v>41</v>
      </c>
      <c r="S79" s="2900"/>
      <c r="T79" s="2900"/>
      <c r="U79" s="2900"/>
      <c r="V79" s="374"/>
      <c r="W79" s="383">
        <v>-1410.8474482467759</v>
      </c>
      <c r="X79" s="383">
        <v>135</v>
      </c>
      <c r="Y79" s="383">
        <v>-1.4108474482467759</v>
      </c>
      <c r="Z79" s="383">
        <v>3.3463624496012159</v>
      </c>
      <c r="AA79" s="384">
        <v>130.24279010215201</v>
      </c>
      <c r="AB79" s="384">
        <v>130.00199999999998</v>
      </c>
      <c r="AC79" s="383">
        <v>-0.24079010215203311</v>
      </c>
      <c r="AD79" s="383">
        <v>-5.9509999999999934</v>
      </c>
      <c r="AE79" s="384">
        <v>131</v>
      </c>
      <c r="AF79" s="383">
        <v>132.21700000000001</v>
      </c>
      <c r="AG79" s="383">
        <v>1.217000000000013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9702.5807999999997</v>
      </c>
      <c r="N80" s="382">
        <v>192.50979999999981</v>
      </c>
      <c r="O80" s="381">
        <v>11</v>
      </c>
      <c r="P80" s="382">
        <v>-82.480000000001382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53.13</v>
      </c>
      <c r="AC80" s="383">
        <v>4.6306468189693177</v>
      </c>
      <c r="AD80" s="383">
        <v>1.6329999999999956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8.875</v>
      </c>
      <c r="J81" s="382">
        <v>-4</v>
      </c>
      <c r="K81" s="382">
        <v>0</v>
      </c>
      <c r="L81" s="381">
        <v>15813.603999999999</v>
      </c>
      <c r="M81" s="381">
        <v>16027.753499999999</v>
      </c>
      <c r="N81" s="382">
        <v>214.14949999999953</v>
      </c>
      <c r="O81" s="381">
        <v>13</v>
      </c>
      <c r="P81" s="382">
        <v>54.383499999998094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1.3495399475528139E-2</v>
      </c>
      <c r="AA81" s="384">
        <v>70.734927151976848</v>
      </c>
      <c r="AB81" s="384">
        <v>67.760999999999996</v>
      </c>
      <c r="AC81" s="383">
        <v>-2.9739271519768522</v>
      </c>
      <c r="AD81" s="182">
        <v>1.4460000000000122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6538.8588</v>
      </c>
      <c r="N82" s="157">
        <v>57.858799999999974</v>
      </c>
      <c r="O82" s="153">
        <v>15</v>
      </c>
      <c r="P82" s="157">
        <v>-146.16980000000058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41.433</v>
      </c>
      <c r="AC82" s="383">
        <v>-0.15150759372303924</v>
      </c>
      <c r="AD82" s="182">
        <v>-0.78000000000000114</v>
      </c>
      <c r="AE82" s="185">
        <v>251.49</v>
      </c>
      <c r="AF82" s="383">
        <v>252.495</v>
      </c>
      <c r="AG82" s="383">
        <v>1.0049999999999955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-556.02099999999984</v>
      </c>
      <c r="F83" s="150">
        <v>0</v>
      </c>
      <c r="G83" s="150">
        <v>205</v>
      </c>
      <c r="H83" s="150">
        <v>0</v>
      </c>
      <c r="I83" s="150">
        <v>327.67313657407385</v>
      </c>
      <c r="J83" s="150">
        <v>-140</v>
      </c>
      <c r="K83" s="150">
        <v>2725</v>
      </c>
      <c r="L83" s="285">
        <v>65186.305863425929</v>
      </c>
      <c r="M83" s="285">
        <v>65835.580549999999</v>
      </c>
      <c r="N83" s="150">
        <v>649.27468657407371</v>
      </c>
      <c r="O83" s="285" t="s">
        <v>40</v>
      </c>
      <c r="P83" s="150">
        <v>-355.81365000001097</v>
      </c>
      <c r="Q83" s="187"/>
      <c r="R83" s="2905" t="s">
        <v>40</v>
      </c>
      <c r="S83" s="2906"/>
      <c r="T83" s="2906"/>
      <c r="U83" s="2907"/>
      <c r="V83" s="179"/>
      <c r="W83" s="180">
        <v>357.64597295360363</v>
      </c>
      <c r="X83" s="180">
        <v>391.59999999999997</v>
      </c>
      <c r="Y83" s="180">
        <v>0.35764597295360362</v>
      </c>
      <c r="Z83" s="180">
        <v>8.1800420820164543</v>
      </c>
      <c r="AA83" s="180">
        <v>383.77760389093714</v>
      </c>
      <c r="AB83" s="180">
        <v>377.62199999999996</v>
      </c>
      <c r="AC83" s="180">
        <v>-6.1556038909371775</v>
      </c>
      <c r="AD83" s="180">
        <v>-4.0349999999999682</v>
      </c>
      <c r="AE83" s="180">
        <v>382.49</v>
      </c>
      <c r="AF83" s="180">
        <v>384.71199999999999</v>
      </c>
      <c r="AG83" s="180">
        <v>2.22199999999998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135</v>
      </c>
      <c r="H84" s="382">
        <v>0</v>
      </c>
      <c r="I84" s="382">
        <v>15.19491898148148</v>
      </c>
      <c r="J84" s="382">
        <v>-42</v>
      </c>
      <c r="K84" s="382">
        <v>290</v>
      </c>
      <c r="L84" s="381">
        <v>3307.8050810185186</v>
      </c>
      <c r="M84" s="381">
        <v>3411.5160000000001</v>
      </c>
      <c r="N84" s="382">
        <v>103.71091898148143</v>
      </c>
      <c r="O84" s="381">
        <v>1</v>
      </c>
      <c r="P84" s="382">
        <v>170.81600000000026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0.14435369052652658</v>
      </c>
      <c r="AA84" s="267">
        <v>14.062642357185775</v>
      </c>
      <c r="AB84" s="267">
        <v>11.766999999999999</v>
      </c>
      <c r="AC84" s="383">
        <v>-2.2956423571857751</v>
      </c>
      <c r="AD84" s="182">
        <v>-0.17499999999999716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3.0881350000000003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4536.7016000000003</v>
      </c>
      <c r="N85" s="382">
        <v>6.701600000000326</v>
      </c>
      <c r="O85" s="381">
        <v>2</v>
      </c>
      <c r="P85" s="382">
        <v>5.7624000000014348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2.2850000000000001</v>
      </c>
      <c r="AC85" s="383">
        <v>-0.11499999999999977</v>
      </c>
      <c r="AD85" s="182">
        <v>6.899999999999995E-2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1.9745250000000001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64.08655092592592</v>
      </c>
      <c r="J86" s="382">
        <v>106</v>
      </c>
      <c r="K86" s="382">
        <v>0</v>
      </c>
      <c r="L86" s="381">
        <v>6585.3694490740745</v>
      </c>
      <c r="M86" s="381">
        <v>6681.4080000000013</v>
      </c>
      <c r="N86" s="382">
        <v>96.038550925926756</v>
      </c>
      <c r="O86" s="381">
        <v>3</v>
      </c>
      <c r="P86" s="382">
        <v>148.4320000000007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0.16838972956504761</v>
      </c>
      <c r="AA86" s="384">
        <v>20.67995626113197</v>
      </c>
      <c r="AB86" s="384">
        <v>16.013999999999999</v>
      </c>
      <c r="AC86" s="383">
        <v>-4.6659562611319707</v>
      </c>
      <c r="AD86" s="182">
        <v>0.56000000000000227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5.0626600000000002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1.37527777777778</v>
      </c>
      <c r="J87" s="382">
        <v>8</v>
      </c>
      <c r="K87" s="382">
        <v>437</v>
      </c>
      <c r="L87" s="381">
        <v>5674.9417222222219</v>
      </c>
      <c r="M87" s="381">
        <v>5609.0643999999993</v>
      </c>
      <c r="N87" s="382">
        <v>-65.877322222222574</v>
      </c>
      <c r="O87" s="381" t="s">
        <v>44</v>
      </c>
      <c r="P87" s="382">
        <v>-37.684900000000198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37.525999999999996</v>
      </c>
      <c r="AC87" s="383">
        <v>-3.4950866845230877</v>
      </c>
      <c r="AD87" s="182">
        <v>-3.5699999999999932</v>
      </c>
      <c r="AE87" s="384">
        <v>79</v>
      </c>
      <c r="AF87" s="383">
        <v>68.573999999999998</v>
      </c>
      <c r="AG87" s="383">
        <v>-10.426000000000002</v>
      </c>
      <c r="AH87" s="2915" t="s">
        <v>36</v>
      </c>
      <c r="AI87" s="2939" t="s">
        <v>36</v>
      </c>
      <c r="AJ87" s="366" t="s">
        <v>36</v>
      </c>
      <c r="AK87" s="361">
        <v>0.81866000000000039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6.4382986111111098</v>
      </c>
      <c r="J88" s="382">
        <v>-80</v>
      </c>
      <c r="K88" s="382">
        <v>0</v>
      </c>
      <c r="L88" s="381">
        <v>5589.2077013888884</v>
      </c>
      <c r="M88" s="381">
        <v>5570.64</v>
      </c>
      <c r="N88" s="382">
        <v>-18.567701388888054</v>
      </c>
      <c r="O88" s="381" t="s">
        <v>46</v>
      </c>
      <c r="P88" s="382">
        <v>59.010000000000218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9.8530181281484053E-2</v>
      </c>
      <c r="AA88" s="384">
        <v>80.900799509491222</v>
      </c>
      <c r="AB88" s="384">
        <v>70.293999999999997</v>
      </c>
      <c r="AC88" s="383">
        <v>-10.606799509491225</v>
      </c>
      <c r="AD88" s="383">
        <v>-2.1879999999999882</v>
      </c>
      <c r="AE88" s="384">
        <v>72.405000000000001</v>
      </c>
      <c r="AF88" s="383">
        <v>71.16</v>
      </c>
      <c r="AG88" s="383">
        <v>-1.2450000000000045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8616.5741999999991</v>
      </c>
      <c r="N89" s="382">
        <v>140.60819999999876</v>
      </c>
      <c r="O89" s="381">
        <v>4</v>
      </c>
      <c r="P89" s="382">
        <v>-27.949599999999919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22.670999999999999</v>
      </c>
      <c r="AC89" s="383">
        <v>0.62454619260918065</v>
      </c>
      <c r="AD89" s="383">
        <v>-0.2029999999999994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110.34399999999999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2.4013888888888899</v>
      </c>
      <c r="J90" s="382">
        <v>-44</v>
      </c>
      <c r="K90" s="382">
        <v>0</v>
      </c>
      <c r="L90" s="381">
        <v>9553.5986111111106</v>
      </c>
      <c r="M90" s="381">
        <v>9612.5639999999985</v>
      </c>
      <c r="N90" s="382">
        <v>58.965388888887901</v>
      </c>
      <c r="O90" s="381">
        <v>6</v>
      </c>
      <c r="P90" s="382">
        <v>114.81899999999951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1.8146932368860076E-3</v>
      </c>
      <c r="AA90" s="384">
        <v>9.9981853067631139</v>
      </c>
      <c r="AB90" s="384">
        <v>10.92</v>
      </c>
      <c r="AC90" s="383">
        <v>0.92181469323688603</v>
      </c>
      <c r="AD90" s="182">
        <v>0.81600000000000072</v>
      </c>
      <c r="AE90" s="384">
        <v>30</v>
      </c>
      <c r="AF90" s="383">
        <v>32.613</v>
      </c>
      <c r="AG90" s="383">
        <v>2.6129999999999995</v>
      </c>
      <c r="AH90" s="2895" t="s">
        <v>337</v>
      </c>
      <c r="AI90" s="2912" t="s">
        <v>337</v>
      </c>
      <c r="AJ90" s="405" t="s">
        <v>337</v>
      </c>
      <c r="AK90" s="379">
        <v>77.596412299999997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2450.4</v>
      </c>
      <c r="N91" s="155">
        <v>179.40000000000009</v>
      </c>
      <c r="O91" s="381" t="s">
        <v>50</v>
      </c>
      <c r="P91" s="155">
        <v>5.8000000000001819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34.209000000000003</v>
      </c>
      <c r="AC91" s="383">
        <v>26.709000000000003</v>
      </c>
      <c r="AD91" s="383">
        <v>-3.294000000000004</v>
      </c>
      <c r="AE91" s="384">
        <v>8.31</v>
      </c>
      <c r="AF91" s="383">
        <v>34.509</v>
      </c>
      <c r="AG91" s="383">
        <v>26.198999999999998</v>
      </c>
      <c r="AH91" s="2895" t="s">
        <v>338</v>
      </c>
      <c r="AI91" s="2912" t="s">
        <v>338</v>
      </c>
      <c r="AJ91" s="405" t="s">
        <v>338</v>
      </c>
      <c r="AK91" s="379">
        <v>50.790030000000002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6659.4629999999997</v>
      </c>
      <c r="N92" s="382">
        <v>39.462999999999738</v>
      </c>
      <c r="O92" s="381" t="s">
        <v>52</v>
      </c>
      <c r="P92" s="382">
        <v>-12.820999999999913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43.849000000000004</v>
      </c>
      <c r="AC92" s="383">
        <v>1.8490000000000038</v>
      </c>
      <c r="AD92" s="182">
        <v>-0.27700000000000102</v>
      </c>
      <c r="AE92" s="384">
        <v>42</v>
      </c>
      <c r="AF92" s="383">
        <v>44.680999999999997</v>
      </c>
      <c r="AG92" s="383">
        <v>2.6809999999999974</v>
      </c>
      <c r="AH92" s="2895" t="s">
        <v>357</v>
      </c>
      <c r="AI92" s="2912" t="s">
        <v>357</v>
      </c>
      <c r="AJ92" s="406" t="s">
        <v>357</v>
      </c>
      <c r="AK92" s="379">
        <v>128.3864423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195</v>
      </c>
      <c r="H93" s="150">
        <v>0</v>
      </c>
      <c r="I93" s="150">
        <v>89.496435185185177</v>
      </c>
      <c r="J93" s="150">
        <v>-79</v>
      </c>
      <c r="K93" s="150">
        <v>1909</v>
      </c>
      <c r="L93" s="285">
        <v>52607.888564814813</v>
      </c>
      <c r="M93" s="285">
        <v>53148.331200000001</v>
      </c>
      <c r="N93" s="150">
        <v>540.44263518518437</v>
      </c>
      <c r="O93" s="285" t="s">
        <v>47</v>
      </c>
      <c r="P93" s="150">
        <v>426.18390000001091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0.41308829460994423</v>
      </c>
      <c r="AA93" s="180">
        <v>240.60912392648601</v>
      </c>
      <c r="AB93" s="180">
        <v>249.53499999999997</v>
      </c>
      <c r="AC93" s="180">
        <v>8.925876073514015</v>
      </c>
      <c r="AD93" s="180">
        <v>-8.2620000000000005</v>
      </c>
      <c r="AE93" s="180">
        <v>231.715</v>
      </c>
      <c r="AF93" s="180">
        <v>251.53699999999998</v>
      </c>
      <c r="AG93" s="180">
        <v>19.821999999999974</v>
      </c>
      <c r="AH93" s="2893" t="s">
        <v>36</v>
      </c>
      <c r="AI93" s="2940" t="s">
        <v>36</v>
      </c>
      <c r="AJ93" s="407" t="s">
        <v>36</v>
      </c>
      <c r="AK93" s="379">
        <v>18.042442300000005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195</v>
      </c>
      <c r="H94" s="280">
        <v>0</v>
      </c>
      <c r="I94" s="280">
        <v>80.656747685185181</v>
      </c>
      <c r="J94" s="280">
        <v>39</v>
      </c>
      <c r="K94" s="280">
        <v>1100</v>
      </c>
      <c r="L94" s="279">
        <v>20098.116252314816</v>
      </c>
      <c r="M94" s="279">
        <v>20238.690000000002</v>
      </c>
      <c r="N94" s="280">
        <v>140.57374768518594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-553.63599999999985</v>
      </c>
      <c r="F95" s="280">
        <v>0</v>
      </c>
      <c r="G95" s="280">
        <v>400</v>
      </c>
      <c r="H95" s="280">
        <v>0</v>
      </c>
      <c r="I95" s="280">
        <v>417.16957175925904</v>
      </c>
      <c r="J95" s="280">
        <v>-219</v>
      </c>
      <c r="K95" s="280">
        <v>4634</v>
      </c>
      <c r="L95" s="279">
        <v>117794.19442824073</v>
      </c>
      <c r="M95" s="279">
        <v>118983.91175</v>
      </c>
      <c r="N95" s="280">
        <v>1189.7173217592581</v>
      </c>
      <c r="O95" s="279"/>
      <c r="P95" s="280">
        <v>70.370250000007218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0</v>
      </c>
      <c r="H97" s="280">
        <v>0</v>
      </c>
      <c r="I97" s="280">
        <v>194.23519675925925</v>
      </c>
      <c r="J97" s="280">
        <v>-201</v>
      </c>
      <c r="K97" s="280">
        <v>3400</v>
      </c>
      <c r="L97" s="279">
        <v>10229.979803240742</v>
      </c>
      <c r="M97" s="279">
        <v>10169.012000000001</v>
      </c>
      <c r="N97" s="280">
        <v>-60.967803240740977</v>
      </c>
      <c r="O97" s="279"/>
      <c r="P97" s="280">
        <v>-309.09799999999996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0</v>
      </c>
      <c r="H98" s="155">
        <v>0</v>
      </c>
      <c r="I98" s="155">
        <v>194.23519675925925</v>
      </c>
      <c r="J98" s="155">
        <v>-201</v>
      </c>
      <c r="K98" s="155">
        <v>3400</v>
      </c>
      <c r="L98" s="156">
        <v>10229.979803240742</v>
      </c>
      <c r="M98" s="156">
        <v>10169.012000000001</v>
      </c>
      <c r="N98" s="155">
        <v>-60.967803240740977</v>
      </c>
      <c r="O98" s="156">
        <v>2</v>
      </c>
      <c r="P98" s="155">
        <v>-309.09799999999996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51.966120184935463</v>
      </c>
      <c r="AA98" s="384">
        <v>631.58178935886258</v>
      </c>
      <c r="AB98" s="384">
        <v>664.42599999999993</v>
      </c>
      <c r="AC98" s="383">
        <v>32.844210641137352</v>
      </c>
      <c r="AD98" s="182">
        <v>3.9670000000002119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50.492999999999995</v>
      </c>
      <c r="F99" s="382">
        <v>0</v>
      </c>
      <c r="G99" s="382">
        <v>60</v>
      </c>
      <c r="H99" s="382">
        <v>40</v>
      </c>
      <c r="I99" s="382">
        <v>67.305474537037043</v>
      </c>
      <c r="J99" s="382">
        <v>-199</v>
      </c>
      <c r="K99" s="382">
        <v>1380</v>
      </c>
      <c r="L99" s="381">
        <v>8964.1875254629631</v>
      </c>
      <c r="M99" s="381">
        <v>8904.5509999999995</v>
      </c>
      <c r="N99" s="382">
        <v>-59.636525462963618</v>
      </c>
      <c r="O99" s="381">
        <v>3</v>
      </c>
      <c r="P99" s="382">
        <v>-290.44900000000052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-2292.2098438907951</v>
      </c>
      <c r="X99" s="383">
        <v>192</v>
      </c>
      <c r="Y99" s="383">
        <v>-2.2922098438907952</v>
      </c>
      <c r="Z99" s="182">
        <v>4.3861080523011529</v>
      </c>
      <c r="AA99" s="384">
        <v>185.32168210380806</v>
      </c>
      <c r="AB99" s="384">
        <v>188.94</v>
      </c>
      <c r="AC99" s="383">
        <v>3.6183178961919396</v>
      </c>
      <c r="AD99" s="182">
        <v>4.6620000000000061</v>
      </c>
      <c r="AE99" s="384">
        <v>938</v>
      </c>
      <c r="AF99" s="383">
        <v>866.08500000000004</v>
      </c>
      <c r="AG99" s="383">
        <v>-71.914999999999964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-59.433999999999997</v>
      </c>
      <c r="F100" s="155">
        <v>0</v>
      </c>
      <c r="G100" s="155">
        <v>0</v>
      </c>
      <c r="H100" s="155">
        <v>0</v>
      </c>
      <c r="I100" s="155">
        <v>427.27809027777778</v>
      </c>
      <c r="J100" s="155">
        <v>-91</v>
      </c>
      <c r="K100" s="155">
        <v>525</v>
      </c>
      <c r="L100" s="156">
        <v>11197.287909722223</v>
      </c>
      <c r="M100" s="156">
        <v>11128.6785</v>
      </c>
      <c r="N100" s="155">
        <v>-68.609409722223063</v>
      </c>
      <c r="O100" s="156">
        <v>1</v>
      </c>
      <c r="P100" s="155">
        <v>328.13150000000132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9759.5782742950505</v>
      </c>
      <c r="X100" s="383">
        <v>305</v>
      </c>
      <c r="Y100" s="383">
        <v>9.7595782742950501</v>
      </c>
      <c r="Z100" s="182">
        <v>1.205311354204903</v>
      </c>
      <c r="AA100" s="384">
        <v>313.55426692009013</v>
      </c>
      <c r="AB100" s="384">
        <v>334.78200000000004</v>
      </c>
      <c r="AC100" s="383">
        <v>21.22773307990991</v>
      </c>
      <c r="AD100" s="182">
        <v>-26.359000000000037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18.042442300000005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-1166.4659999999999</v>
      </c>
      <c r="F101" s="382">
        <v>0</v>
      </c>
      <c r="G101" s="382">
        <v>1</v>
      </c>
      <c r="H101" s="382">
        <v>0</v>
      </c>
      <c r="I101" s="382">
        <v>19.674722222222218</v>
      </c>
      <c r="J101" s="382">
        <v>-204</v>
      </c>
      <c r="K101" s="382">
        <v>500</v>
      </c>
      <c r="L101" s="381">
        <v>12210.859277777778</v>
      </c>
      <c r="M101" s="381">
        <v>12138.742699999997</v>
      </c>
      <c r="N101" s="382">
        <v>-72.116577777780549</v>
      </c>
      <c r="O101" s="381">
        <v>2</v>
      </c>
      <c r="P101" s="382">
        <v>5.6461999999992258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-21192.433367455273</v>
      </c>
      <c r="X101" s="383">
        <v>750</v>
      </c>
      <c r="Y101" s="383">
        <v>-21.192433367455273</v>
      </c>
      <c r="Z101" s="182">
        <v>4.554096731242792</v>
      </c>
      <c r="AA101" s="384">
        <v>724.25346990130197</v>
      </c>
      <c r="AB101" s="384">
        <v>722.30600000000004</v>
      </c>
      <c r="AC101" s="383">
        <v>-1.947469901301929</v>
      </c>
      <c r="AD101" s="182">
        <v>56.27800000000002</v>
      </c>
      <c r="AE101" s="384">
        <v>925</v>
      </c>
      <c r="AF101" s="335">
        <v>1053.566</v>
      </c>
      <c r="AG101" s="335">
        <v>128.56600000000003</v>
      </c>
      <c r="AH101" s="2895" t="s">
        <v>358</v>
      </c>
      <c r="AI101" s="2912" t="s">
        <v>358</v>
      </c>
      <c r="AJ101" s="406" t="s">
        <v>358</v>
      </c>
      <c r="AK101" s="379">
        <v>128.3864423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-1250.192</v>
      </c>
      <c r="F102" s="150">
        <v>0</v>
      </c>
      <c r="G102" s="150">
        <v>61</v>
      </c>
      <c r="H102" s="150">
        <v>40</v>
      </c>
      <c r="I102" s="150">
        <v>708.49348379629635</v>
      </c>
      <c r="J102" s="150">
        <v>-695</v>
      </c>
      <c r="K102" s="150">
        <v>5805</v>
      </c>
      <c r="L102" s="285">
        <v>42602.314516203711</v>
      </c>
      <c r="M102" s="285">
        <v>42340.984199999999</v>
      </c>
      <c r="N102" s="150">
        <v>-261.33031620370821</v>
      </c>
      <c r="O102" s="285" t="s">
        <v>54</v>
      </c>
      <c r="P102" s="150">
        <v>-265.76929999999993</v>
      </c>
      <c r="Q102" s="187"/>
      <c r="R102" s="2905" t="s">
        <v>54</v>
      </c>
      <c r="S102" s="2906"/>
      <c r="T102" s="2906"/>
      <c r="U102" s="2907"/>
      <c r="V102" s="179"/>
      <c r="W102" s="180">
        <v>-13177.15539325297</v>
      </c>
      <c r="X102" s="180">
        <v>1930</v>
      </c>
      <c r="Y102" s="180">
        <v>-13.177155393252969</v>
      </c>
      <c r="Z102" s="180">
        <v>62.111636322684312</v>
      </c>
      <c r="AA102" s="180">
        <v>1854.7112082840626</v>
      </c>
      <c r="AB102" s="180">
        <v>1910.4540000000002</v>
      </c>
      <c r="AC102" s="180">
        <v>55.742791715937273</v>
      </c>
      <c r="AD102" s="180">
        <v>38.548000000000002</v>
      </c>
      <c r="AE102" s="180">
        <v>1863</v>
      </c>
      <c r="AF102" s="342">
        <v>1919.6510000000001</v>
      </c>
      <c r="AG102" s="342">
        <v>56.651000000000067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-1803.828</v>
      </c>
      <c r="F103" s="163">
        <v>0</v>
      </c>
      <c r="G103" s="163">
        <v>461</v>
      </c>
      <c r="H103" s="163">
        <v>40</v>
      </c>
      <c r="I103" s="163">
        <v>1125.6630555555553</v>
      </c>
      <c r="J103" s="163">
        <v>-914</v>
      </c>
      <c r="K103" s="163">
        <v>10439</v>
      </c>
      <c r="L103" s="163">
        <v>160396.50894444445</v>
      </c>
      <c r="M103" s="163">
        <v>161324.89595000001</v>
      </c>
      <c r="N103" s="167">
        <v>928.38700555554988</v>
      </c>
      <c r="O103" s="318" t="s">
        <v>283</v>
      </c>
      <c r="P103" s="167">
        <v>-195.39904999999999</v>
      </c>
      <c r="Q103" s="187"/>
      <c r="R103" s="2890" t="s">
        <v>283</v>
      </c>
      <c r="S103" s="2891"/>
      <c r="T103" s="2891"/>
      <c r="U103" s="2892"/>
      <c r="V103" s="181"/>
      <c r="W103" s="181">
        <v>-13797.297199203438</v>
      </c>
      <c r="X103" s="181">
        <v>2563.6</v>
      </c>
      <c r="Y103" s="181">
        <v>-13.797297199203438</v>
      </c>
      <c r="Z103" s="181">
        <v>70.70476669931071</v>
      </c>
      <c r="AA103" s="181">
        <v>2479.0979361014861</v>
      </c>
      <c r="AB103" s="181">
        <v>2537.6109999999999</v>
      </c>
      <c r="AC103" s="181">
        <v>58.513063898514112</v>
      </c>
      <c r="AD103" s="181">
        <v>26.251000000000204</v>
      </c>
      <c r="AE103" s="181">
        <v>2477.2049999999999</v>
      </c>
      <c r="AF103" s="2754">
        <v>2555.9</v>
      </c>
      <c r="AG103" s="2754">
        <v>78.695000000000164</v>
      </c>
      <c r="AH103" s="2895" t="s">
        <v>341</v>
      </c>
      <c r="AI103" s="2912" t="s">
        <v>341</v>
      </c>
      <c r="AJ103" s="405" t="s">
        <v>341</v>
      </c>
      <c r="AK103" s="385">
        <v>340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9775.26</v>
      </c>
      <c r="N104" s="293">
        <v>-94.09900000000016</v>
      </c>
      <c r="O104" s="292">
        <v>1</v>
      </c>
      <c r="P104" s="293">
        <v>36.700000000000728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6.343484075266019E-2</v>
      </c>
      <c r="AA104" s="267">
        <v>29.752048793210793</v>
      </c>
      <c r="AB104" s="267">
        <v>28.538</v>
      </c>
      <c r="AC104" s="383">
        <v>-1.2140487932107931</v>
      </c>
      <c r="AD104" s="182">
        <v>-0.28400000000000247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266.03344229999971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12796.8</v>
      </c>
      <c r="N105" s="382">
        <v>263.10599999999977</v>
      </c>
      <c r="O105" s="370">
        <v>3</v>
      </c>
      <c r="P105" s="382">
        <v>25.200000000000728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0.65282346826412796</v>
      </c>
      <c r="AA105" s="384">
        <v>44.677516385198743</v>
      </c>
      <c r="AB105" s="384">
        <v>46.155000000000001</v>
      </c>
      <c r="AC105" s="383">
        <v>1.4774836148012582</v>
      </c>
      <c r="AD105" s="182">
        <v>-2.3619999999999948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6408</v>
      </c>
      <c r="N106" s="382">
        <v>67.970000000000255</v>
      </c>
      <c r="O106" s="370">
        <v>4</v>
      </c>
      <c r="P106" s="382">
        <v>-25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4.0132617119286153E-2</v>
      </c>
      <c r="AA106" s="384">
        <v>10.459867382880715</v>
      </c>
      <c r="AB106" s="384">
        <v>10.459</v>
      </c>
      <c r="AC106" s="383">
        <v>-8.6738288071508407E-4</v>
      </c>
      <c r="AD106" s="182">
        <v>-0.12099999999999866</v>
      </c>
      <c r="AE106" s="384">
        <v>87</v>
      </c>
      <c r="AF106" s="383">
        <v>84.614000000000004</v>
      </c>
      <c r="AG106" s="383">
        <v>-2.3859999999999957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622.54299999999989</v>
      </c>
      <c r="F107" s="382">
        <v>0</v>
      </c>
      <c r="G107" s="382">
        <v>410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17002.542999999998</v>
      </c>
      <c r="M107" s="370">
        <v>17444.68</v>
      </c>
      <c r="N107" s="382">
        <v>442.13700000000244</v>
      </c>
      <c r="O107" s="370" t="s">
        <v>95</v>
      </c>
      <c r="P107" s="382">
        <v>483.43999999999869</v>
      </c>
      <c r="Q107" s="187"/>
      <c r="R107" s="2899" t="s">
        <v>74</v>
      </c>
      <c r="S107" s="2900"/>
      <c r="T107" s="2900"/>
      <c r="U107" s="2900"/>
      <c r="V107" s="374"/>
      <c r="W107" s="383">
        <v>4999.9952244945571</v>
      </c>
      <c r="X107" s="383">
        <v>398</v>
      </c>
      <c r="Y107" s="383">
        <v>4.9999952244945574</v>
      </c>
      <c r="Z107" s="182">
        <v>6.598404733796297</v>
      </c>
      <c r="AA107" s="384">
        <v>396.40159049069825</v>
      </c>
      <c r="AB107" s="384">
        <v>368.923</v>
      </c>
      <c r="AC107" s="383">
        <v>-27.478590490698252</v>
      </c>
      <c r="AD107" s="182">
        <v>19.797000000000025</v>
      </c>
      <c r="AE107" s="384">
        <v>401</v>
      </c>
      <c r="AF107" s="383">
        <v>366.02</v>
      </c>
      <c r="AG107" s="383">
        <v>-34.980000000000018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18552.052</v>
      </c>
      <c r="N108" s="382">
        <v>57.168000000001484</v>
      </c>
      <c r="O108" s="370" t="s">
        <v>96</v>
      </c>
      <c r="P108" s="382">
        <v>291.47999999999956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71.445999999999998</v>
      </c>
      <c r="AC108" s="383">
        <v>-2.145800414895902</v>
      </c>
      <c r="AD108" s="182">
        <v>1.769999999999996</v>
      </c>
      <c r="AE108" s="384">
        <v>28</v>
      </c>
      <c r="AF108" s="383">
        <v>27.088000000000001</v>
      </c>
      <c r="AG108" s="383">
        <v>-0.91199999999999903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43.029000000000003</v>
      </c>
      <c r="AG109" s="386">
        <v>3.0290000000000035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6373</v>
      </c>
      <c r="N110" s="382">
        <v>0</v>
      </c>
      <c r="O110" s="370"/>
      <c r="P110" s="382">
        <v>25</v>
      </c>
      <c r="Q110" s="187"/>
      <c r="R110" s="2752"/>
      <c r="S110" s="2753"/>
      <c r="T110" s="2753"/>
      <c r="U110" s="275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52"/>
      <c r="S111" s="2753"/>
      <c r="T111" s="2753"/>
      <c r="U111" s="275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4</v>
      </c>
      <c r="AF112" s="383">
        <v>0</v>
      </c>
      <c r="AG112" s="386">
        <v>-4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-26.384000000000015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11908.616</v>
      </c>
      <c r="M113" s="370">
        <v>12140.199999999999</v>
      </c>
      <c r="N113" s="382">
        <v>231.58399999999892</v>
      </c>
      <c r="O113" s="370" t="s">
        <v>99</v>
      </c>
      <c r="P113" s="382">
        <v>227.6399999999976</v>
      </c>
      <c r="Q113" s="187"/>
      <c r="R113" s="2899" t="s">
        <v>79</v>
      </c>
      <c r="S113" s="2900"/>
      <c r="T113" s="2900"/>
      <c r="U113" s="2900"/>
      <c r="V113" s="374"/>
      <c r="W113" s="383">
        <v>92.474854084882267</v>
      </c>
      <c r="X113" s="383">
        <v>26</v>
      </c>
      <c r="Y113" s="383">
        <v>9.2474854084882263E-2</v>
      </c>
      <c r="Z113" s="182">
        <v>1.3875763064594229E-2</v>
      </c>
      <c r="AA113" s="384">
        <v>26.078599091020291</v>
      </c>
      <c r="AB113" s="384">
        <v>27.195</v>
      </c>
      <c r="AC113" s="383">
        <v>1.1164009089797098</v>
      </c>
      <c r="AD113" s="182">
        <v>-0.11899999999999977</v>
      </c>
      <c r="AE113" s="384">
        <v>25</v>
      </c>
      <c r="AF113" s="383">
        <v>27.081</v>
      </c>
      <c r="AG113" s="386">
        <v>2.0809999999999995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59214.180000000008</v>
      </c>
      <c r="N114" s="159">
        <v>-361.47299999999086</v>
      </c>
      <c r="O114" s="154" t="s">
        <v>100</v>
      </c>
      <c r="P114" s="159">
        <v>301.68000000000757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0.32922278282969208</v>
      </c>
      <c r="AA114" s="185">
        <v>134.10049438324637</v>
      </c>
      <c r="AB114" s="185">
        <v>128.21899999999999</v>
      </c>
      <c r="AC114" s="383">
        <v>-5.8814943832463769</v>
      </c>
      <c r="AD114" s="182">
        <v>5.4529999999999745</v>
      </c>
      <c r="AE114" s="185">
        <v>139</v>
      </c>
      <c r="AF114" s="383">
        <v>128.90700000000001</v>
      </c>
      <c r="AG114" s="386">
        <v>-10.092999999999989</v>
      </c>
      <c r="AH114" s="371" t="s">
        <v>34</v>
      </c>
      <c r="AI114" s="389">
        <v>2528.5129999999999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813.33199999999988</v>
      </c>
      <c r="F115" s="150">
        <v>0</v>
      </c>
      <c r="G115" s="150">
        <v>410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139059.33199999999</v>
      </c>
      <c r="M115" s="286">
        <v>139665.72</v>
      </c>
      <c r="N115" s="150">
        <v>606.38800000001174</v>
      </c>
      <c r="O115" s="151" t="s">
        <v>77</v>
      </c>
      <c r="P115" s="150">
        <v>1341.140000000014</v>
      </c>
      <c r="Q115" s="187"/>
      <c r="R115" s="2905" t="s">
        <v>77</v>
      </c>
      <c r="S115" s="2906"/>
      <c r="T115" s="2906"/>
      <c r="U115" s="2907"/>
      <c r="V115" s="179"/>
      <c r="W115" s="180">
        <v>8059.8111469777277</v>
      </c>
      <c r="X115" s="180">
        <v>714.7</v>
      </c>
      <c r="Y115" s="180">
        <v>8.0598111469777276</v>
      </c>
      <c r="Z115" s="180">
        <v>7.6978942058266577</v>
      </c>
      <c r="AA115" s="180">
        <v>715.06191694115114</v>
      </c>
      <c r="AB115" s="180">
        <v>680.93499999999995</v>
      </c>
      <c r="AC115" s="180">
        <v>-34.126916941151066</v>
      </c>
      <c r="AD115" s="180">
        <v>24.134000000000015</v>
      </c>
      <c r="AE115" s="180">
        <v>724</v>
      </c>
      <c r="AF115" s="180">
        <v>676.73900000000015</v>
      </c>
      <c r="AG115" s="342">
        <v>-47.260999999999854</v>
      </c>
      <c r="AH115" s="371" t="s">
        <v>353</v>
      </c>
      <c r="AI115" s="389">
        <v>2358.645</v>
      </c>
      <c r="AJ115" s="351"/>
      <c r="AK115" s="390">
        <v>169.86799999999994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-402.06899999999996</v>
      </c>
      <c r="F116" s="293">
        <v>0</v>
      </c>
      <c r="G116" s="293">
        <v>80</v>
      </c>
      <c r="H116" s="293">
        <v>1131</v>
      </c>
      <c r="I116" s="293">
        <v>0</v>
      </c>
      <c r="J116" s="293">
        <v>-391</v>
      </c>
      <c r="K116" s="293">
        <v>1399</v>
      </c>
      <c r="L116" s="292">
        <v>14316.931</v>
      </c>
      <c r="M116" s="292">
        <v>14278.894999999999</v>
      </c>
      <c r="N116" s="293">
        <v>-38.036000000001877</v>
      </c>
      <c r="O116" s="292">
        <v>1</v>
      </c>
      <c r="P116" s="293">
        <v>74.020999999997002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3179.3055323965004</v>
      </c>
      <c r="X116" s="336">
        <v>270</v>
      </c>
      <c r="Y116" s="383">
        <v>3.1793055323965005</v>
      </c>
      <c r="Z116" s="336">
        <v>0.68609404938659246</v>
      </c>
      <c r="AA116" s="267">
        <v>272.49321148300987</v>
      </c>
      <c r="AB116" s="267">
        <v>258.13800000000003</v>
      </c>
      <c r="AC116" s="336">
        <v>-14.355211483009839</v>
      </c>
      <c r="AD116" s="336">
        <v>-3.9710000000000605</v>
      </c>
      <c r="AE116" s="267"/>
      <c r="AF116" s="336"/>
      <c r="AG116" s="356"/>
      <c r="AH116" s="371" t="s">
        <v>354</v>
      </c>
      <c r="AI116" s="389">
        <v>2448.6550000000002</v>
      </c>
      <c r="AJ116" s="351"/>
      <c r="AK116" s="390">
        <v>79.85799999999972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116</v>
      </c>
      <c r="I117" s="382">
        <v>0</v>
      </c>
      <c r="J117" s="382">
        <v>-49</v>
      </c>
      <c r="K117" s="382">
        <v>1178</v>
      </c>
      <c r="L117" s="370">
        <v>10368.856</v>
      </c>
      <c r="M117" s="370">
        <v>10248.970000000001</v>
      </c>
      <c r="N117" s="382">
        <v>-119.8859999999986</v>
      </c>
      <c r="O117" s="370">
        <v>2</v>
      </c>
      <c r="P117" s="382">
        <v>31.143000000000029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23.334805260416665</v>
      </c>
      <c r="AA117" s="384">
        <v>900.72388873958323</v>
      </c>
      <c r="AB117" s="384">
        <v>901.09699999999998</v>
      </c>
      <c r="AC117" s="383">
        <v>0.37311126041674925</v>
      </c>
      <c r="AD117" s="383">
        <v>-4.7590000000000146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240.81700000000001</v>
      </c>
      <c r="F118" s="382">
        <v>0</v>
      </c>
      <c r="G118" s="382">
        <v>0</v>
      </c>
      <c r="H118" s="382">
        <v>1746</v>
      </c>
      <c r="I118" s="382">
        <v>0</v>
      </c>
      <c r="J118" s="382">
        <v>0</v>
      </c>
      <c r="K118" s="382">
        <v>1243</v>
      </c>
      <c r="L118" s="370">
        <v>16129.816999999999</v>
      </c>
      <c r="M118" s="370">
        <v>16542.079000000002</v>
      </c>
      <c r="N118" s="382">
        <v>412.26200000000244</v>
      </c>
      <c r="O118" s="370">
        <v>3</v>
      </c>
      <c r="P118" s="382">
        <v>272.1760000000013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-5265.0307518298696</v>
      </c>
      <c r="X118" s="383">
        <v>500</v>
      </c>
      <c r="Y118" s="383">
        <v>-5.2650307518298698</v>
      </c>
      <c r="Z118" s="383">
        <v>18.58349486579084</v>
      </c>
      <c r="AA118" s="384">
        <v>476.15147438237926</v>
      </c>
      <c r="AB118" s="384">
        <v>506.15599999999995</v>
      </c>
      <c r="AC118" s="383">
        <v>30.004525617620686</v>
      </c>
      <c r="AD118" s="383">
        <v>-9.6929999999999836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-33.067000000000007</v>
      </c>
      <c r="F119" s="382">
        <v>0</v>
      </c>
      <c r="G119" s="382">
        <v>330</v>
      </c>
      <c r="H119" s="382">
        <v>61</v>
      </c>
      <c r="I119" s="382">
        <v>0</v>
      </c>
      <c r="J119" s="382">
        <v>0</v>
      </c>
      <c r="K119" s="382">
        <v>185</v>
      </c>
      <c r="L119" s="370">
        <v>7742.933</v>
      </c>
      <c r="M119" s="370">
        <v>7898.8370000000014</v>
      </c>
      <c r="N119" s="382">
        <v>155.90400000000136</v>
      </c>
      <c r="O119" s="370">
        <v>5</v>
      </c>
      <c r="P119" s="382">
        <v>103.44800000000032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13557.291214119003</v>
      </c>
      <c r="X119" s="383">
        <v>460</v>
      </c>
      <c r="Y119" s="383">
        <v>13.557291214119003</v>
      </c>
      <c r="Z119" s="383">
        <v>11.549842834760161</v>
      </c>
      <c r="AA119" s="384">
        <v>462.00744837935883</v>
      </c>
      <c r="AB119" s="384">
        <v>447.83699999999999</v>
      </c>
      <c r="AC119" s="383">
        <v>-14.170448379358845</v>
      </c>
      <c r="AD119" s="383">
        <v>-4.7499999999999432</v>
      </c>
      <c r="AE119" s="384">
        <v>2119.9569999999999</v>
      </c>
      <c r="AF119" s="383">
        <v>2130.8339999999998</v>
      </c>
      <c r="AG119" s="386">
        <v>10.876999999999953</v>
      </c>
      <c r="AH119" s="371" t="s">
        <v>34</v>
      </c>
      <c r="AI119" s="389">
        <v>5534.8130000000001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1114.8460000000005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1383</v>
      </c>
      <c r="L121" s="370">
        <v>5041.7350000000006</v>
      </c>
      <c r="M121" s="370">
        <v>4971.7240000000002</v>
      </c>
      <c r="N121" s="382">
        <v>-70.011000000000422</v>
      </c>
      <c r="O121" s="370" t="s">
        <v>102</v>
      </c>
      <c r="P121" s="382">
        <v>346.17399999999998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7.3640941671019586</v>
      </c>
      <c r="AA121" s="384">
        <v>1796.0818439922873</v>
      </c>
      <c r="AB121" s="384">
        <v>1693.1870000000001</v>
      </c>
      <c r="AC121" s="383">
        <v>-102.89484399228718</v>
      </c>
      <c r="AD121" s="383">
        <v>-46.093000000000075</v>
      </c>
      <c r="AE121" s="384">
        <v>1734</v>
      </c>
      <c r="AF121" s="383">
        <v>1719.645</v>
      </c>
      <c r="AG121" s="386">
        <v>-14.355000000000018</v>
      </c>
      <c r="AH121" s="371" t="s">
        <v>354</v>
      </c>
      <c r="AI121" s="389">
        <v>5525.3440000000001</v>
      </c>
      <c r="AJ121" s="351"/>
      <c r="AK121" s="390">
        <v>9.4690000000000509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23420.829999999994</v>
      </c>
      <c r="N123" s="159">
        <v>349.8579999999929</v>
      </c>
      <c r="O123" s="154">
        <v>2</v>
      </c>
      <c r="P123" s="159">
        <v>-63.400000000005093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80.537000000000006</v>
      </c>
      <c r="AC123" s="335">
        <v>-2.398732691037182</v>
      </c>
      <c r="AD123" s="335">
        <v>-0.83600000000001273</v>
      </c>
      <c r="AE123" s="185">
        <v>68</v>
      </c>
      <c r="AF123" s="335">
        <v>79.397999999999996</v>
      </c>
      <c r="AG123" s="357">
        <v>11.397999999999996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-20.755999999999972</v>
      </c>
      <c r="F124" s="150">
        <v>0</v>
      </c>
      <c r="G124" s="150">
        <v>410</v>
      </c>
      <c r="H124" s="150">
        <v>3054</v>
      </c>
      <c r="I124" s="150">
        <v>0</v>
      </c>
      <c r="J124" s="150">
        <v>-710</v>
      </c>
      <c r="K124" s="150">
        <v>5388</v>
      </c>
      <c r="L124" s="286">
        <v>77521.244000000006</v>
      </c>
      <c r="M124" s="286">
        <v>78211.535000000003</v>
      </c>
      <c r="N124" s="150">
        <v>690.29099999999585</v>
      </c>
      <c r="O124" s="151" t="s">
        <v>81</v>
      </c>
      <c r="P124" s="150">
        <v>763.56200000000536</v>
      </c>
      <c r="Q124" s="187"/>
      <c r="R124" s="2905" t="s">
        <v>81</v>
      </c>
      <c r="S124" s="2906"/>
      <c r="T124" s="2906"/>
      <c r="U124" s="2907"/>
      <c r="V124" s="179"/>
      <c r="W124" s="180">
        <v>-22906.071261369303</v>
      </c>
      <c r="X124" s="180">
        <v>4075</v>
      </c>
      <c r="Y124" s="180">
        <v>-22.906071261369302</v>
      </c>
      <c r="Z124" s="180">
        <v>61.700329070974739</v>
      </c>
      <c r="AA124" s="180">
        <v>3990.393599667656</v>
      </c>
      <c r="AB124" s="180">
        <v>3886.9519999999998</v>
      </c>
      <c r="AC124" s="180">
        <v>-103.44159966765561</v>
      </c>
      <c r="AD124" s="180">
        <v>-70.101999999999862</v>
      </c>
      <c r="AE124" s="180">
        <v>3921.9569999999999</v>
      </c>
      <c r="AF124" s="180">
        <v>3929.877</v>
      </c>
      <c r="AG124" s="342">
        <v>7.9200000000000728</v>
      </c>
      <c r="AH124" s="371" t="s">
        <v>34</v>
      </c>
      <c r="AI124" s="389">
        <v>8063.326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1524.4000000000005</v>
      </c>
      <c r="N125" s="382">
        <v>0.4000000000005457</v>
      </c>
      <c r="O125" s="370" t="s">
        <v>86</v>
      </c>
      <c r="P125" s="382">
        <v>0.66000000000076398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0.5199295079399151</v>
      </c>
      <c r="AA125" s="267">
        <v>970.95057944029077</v>
      </c>
      <c r="AB125" s="267">
        <v>943.85799999999995</v>
      </c>
      <c r="AC125" s="383">
        <v>-27.09257944029082</v>
      </c>
      <c r="AD125" s="182">
        <v>25.072999999999979</v>
      </c>
      <c r="AE125" s="267">
        <v>940</v>
      </c>
      <c r="AF125" s="383">
        <v>972.51099999999997</v>
      </c>
      <c r="AG125" s="383">
        <v>32.510999999999967</v>
      </c>
      <c r="AH125" s="371" t="s">
        <v>353</v>
      </c>
      <c r="AI125" s="389">
        <v>6778.6119999999992</v>
      </c>
      <c r="AJ125" s="351"/>
      <c r="AK125" s="390">
        <v>1284.7140000000009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1639.85</v>
      </c>
      <c r="N126" s="382">
        <v>-0.15000000000009095</v>
      </c>
      <c r="O126" s="370" t="s">
        <v>103</v>
      </c>
      <c r="P126" s="382">
        <v>4.9999999999727152E-2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46.566000000000003</v>
      </c>
      <c r="AC126" s="383">
        <v>-3.4339999999999975</v>
      </c>
      <c r="AD126" s="182">
        <v>-18.136000000000003</v>
      </c>
      <c r="AE126" s="384">
        <v>33</v>
      </c>
      <c r="AF126" s="383">
        <v>46.582000000000001</v>
      </c>
      <c r="AG126" s="383">
        <v>13.582000000000001</v>
      </c>
      <c r="AH126" s="352" t="s">
        <v>354</v>
      </c>
      <c r="AI126" s="353">
        <v>7973.9989999999998</v>
      </c>
      <c r="AJ126" s="354"/>
      <c r="AK126" s="355">
        <v>89.327000000000226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14474.014999999999</v>
      </c>
      <c r="N129" s="159">
        <v>-282.85699999999997</v>
      </c>
      <c r="O129" s="154" t="s">
        <v>105</v>
      </c>
      <c r="P129" s="159">
        <v>-496.92499999999927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17638.264999999999</v>
      </c>
      <c r="N130" s="150">
        <v>-282.60699999999952</v>
      </c>
      <c r="O130" s="151" t="s">
        <v>88</v>
      </c>
      <c r="P130" s="150">
        <v>-496.21500000000015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0.5199295079399151</v>
      </c>
      <c r="AA130" s="180">
        <v>1020.9505794402908</v>
      </c>
      <c r="AB130" s="180">
        <v>990.42399999999998</v>
      </c>
      <c r="AC130" s="180">
        <v>-30.526579440290817</v>
      </c>
      <c r="AD130" s="180">
        <v>6.9369999999998981</v>
      </c>
      <c r="AE130" s="180">
        <v>973</v>
      </c>
      <c r="AF130" s="180">
        <v>1019.093</v>
      </c>
      <c r="AG130" s="180">
        <v>46.092999999999961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1346.4479999999999</v>
      </c>
      <c r="F131" s="163">
        <v>0</v>
      </c>
      <c r="G131" s="163">
        <v>820</v>
      </c>
      <c r="H131" s="163">
        <v>3054</v>
      </c>
      <c r="I131" s="163">
        <v>147</v>
      </c>
      <c r="J131" s="167">
        <v>-959</v>
      </c>
      <c r="K131" s="163">
        <v>7707</v>
      </c>
      <c r="L131" s="163">
        <v>234501.448</v>
      </c>
      <c r="M131" s="163">
        <v>235515.52000000002</v>
      </c>
      <c r="N131" s="167">
        <v>1014.0720000000081</v>
      </c>
      <c r="O131" s="165" t="s">
        <v>284</v>
      </c>
      <c r="P131" s="167">
        <v>1608.4870000000192</v>
      </c>
      <c r="Q131" s="88"/>
      <c r="R131" s="2890" t="s">
        <v>284</v>
      </c>
      <c r="S131" s="2891"/>
      <c r="T131" s="2891"/>
      <c r="U131" s="2892"/>
      <c r="V131" s="181"/>
      <c r="W131" s="181">
        <v>36624.248833839127</v>
      </c>
      <c r="X131" s="181">
        <v>5759.7</v>
      </c>
      <c r="Y131" s="181">
        <v>36.624248833839125</v>
      </c>
      <c r="Z131" s="181">
        <v>69.918152784741324</v>
      </c>
      <c r="AA131" s="181">
        <v>5726.406096049097</v>
      </c>
      <c r="AB131" s="181">
        <v>5558.3109999999997</v>
      </c>
      <c r="AC131" s="181">
        <v>-168.09509604909749</v>
      </c>
      <c r="AD131" s="181">
        <v>-39.030999999999949</v>
      </c>
      <c r="AE131" s="181">
        <v>5618.9570000000003</v>
      </c>
      <c r="AF131" s="181">
        <v>5625.7089999999998</v>
      </c>
      <c r="AG131" s="181">
        <v>6.751999999999498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5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-457.38000000000011</v>
      </c>
      <c r="F133" s="163">
        <v>0</v>
      </c>
      <c r="G133" s="163">
        <v>1281</v>
      </c>
      <c r="H133" s="163">
        <v>3094</v>
      </c>
      <c r="I133" s="163">
        <v>1272.6630555555553</v>
      </c>
      <c r="J133" s="167">
        <v>-1873</v>
      </c>
      <c r="K133" s="163">
        <v>18146</v>
      </c>
      <c r="L133" s="163">
        <v>394897.95694444445</v>
      </c>
      <c r="M133" s="163">
        <v>396840.41595000005</v>
      </c>
      <c r="N133" s="167">
        <v>1942.459005555558</v>
      </c>
      <c r="O133" s="165" t="s">
        <v>94</v>
      </c>
      <c r="P133" s="167">
        <v>1413.0879500000192</v>
      </c>
      <c r="Q133" s="88"/>
      <c r="R133" s="2890" t="s">
        <v>94</v>
      </c>
      <c r="S133" s="2891"/>
      <c r="T133" s="2891"/>
      <c r="U133" s="2892"/>
      <c r="V133" s="181"/>
      <c r="W133" s="181">
        <v>22826.95163463569</v>
      </c>
      <c r="X133" s="181">
        <v>8323.2999999999993</v>
      </c>
      <c r="Y133" s="181">
        <v>22.826951634635691</v>
      </c>
      <c r="Z133" s="181">
        <v>140.62291948405203</v>
      </c>
      <c r="AA133" s="181">
        <v>8205.504032150584</v>
      </c>
      <c r="AB133" s="181">
        <v>8095.9219999999996</v>
      </c>
      <c r="AC133" s="181">
        <v>-109.58203215058339</v>
      </c>
      <c r="AD133" s="181">
        <v>-12.779999999999745</v>
      </c>
      <c r="AE133" s="181">
        <v>8096.1620000000003</v>
      </c>
      <c r="AF133" s="181">
        <v>8181.6090000000004</v>
      </c>
      <c r="AG133" s="181">
        <v>85.447000000000116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63" priority="9" operator="lessThan">
      <formula>0</formula>
    </cfRule>
  </conditionalFormatting>
  <conditionalFormatting sqref="AJ120:AJ121">
    <cfRule type="cellIs" dxfId="62" priority="8" operator="lessThan">
      <formula>0</formula>
    </cfRule>
  </conditionalFormatting>
  <conditionalFormatting sqref="AJ125:AJ126">
    <cfRule type="cellIs" dxfId="61" priority="7" operator="lessThan">
      <formula>0</formula>
    </cfRule>
  </conditionalFormatting>
  <conditionalFormatting sqref="AK115:AK116">
    <cfRule type="cellIs" dxfId="60" priority="6" operator="lessThan">
      <formula>0</formula>
    </cfRule>
  </conditionalFormatting>
  <conditionalFormatting sqref="AK120:AK121">
    <cfRule type="cellIs" dxfId="59" priority="5" operator="lessThan">
      <formula>0</formula>
    </cfRule>
  </conditionalFormatting>
  <conditionalFormatting sqref="AK125:AK126">
    <cfRule type="cellIs" dxfId="58" priority="4" operator="lessThan">
      <formula>0</formula>
    </cfRule>
  </conditionalFormatting>
  <conditionalFormatting sqref="AK112:AK126">
    <cfRule type="cellIs" dxfId="57" priority="3" operator="lessThan">
      <formula>0</formula>
    </cfRule>
  </conditionalFormatting>
  <conditionalFormatting sqref="AK76:AK105">
    <cfRule type="cellIs" dxfId="56" priority="2" operator="lessThan">
      <formula>0</formula>
    </cfRule>
  </conditionalFormatting>
  <conditionalFormatting sqref="AK75">
    <cfRule type="cellIs" dxfId="5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1935.6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60" t="s">
        <v>1</v>
      </c>
      <c r="C3" s="215" t="s">
        <v>23</v>
      </c>
      <c r="D3" s="2774" t="s">
        <v>2</v>
      </c>
      <c r="E3" s="2762" t="s">
        <v>3</v>
      </c>
      <c r="F3" s="2762" t="s">
        <v>4</v>
      </c>
      <c r="G3" s="2760" t="s">
        <v>5</v>
      </c>
      <c r="H3" s="2773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61"/>
      <c r="D4" s="451" t="s">
        <v>12</v>
      </c>
      <c r="E4" s="2763" t="s">
        <v>13</v>
      </c>
      <c r="F4" s="2763" t="s">
        <v>14</v>
      </c>
      <c r="G4" s="276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6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7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1.7419354838710202</v>
      </c>
      <c r="I8" s="1486">
        <v>0</v>
      </c>
      <c r="J8" s="1486">
        <v>0</v>
      </c>
      <c r="K8" s="1486">
        <v>0.2</v>
      </c>
      <c r="L8" s="99">
        <v>380.00006451612899</v>
      </c>
      <c r="M8" s="99">
        <v>379.87110310135984</v>
      </c>
      <c r="N8" s="1486">
        <v>-0.12896141476915091</v>
      </c>
      <c r="O8" s="99">
        <v>379.87110310135984</v>
      </c>
      <c r="P8" s="1486">
        <v>-0.12896141476915091</v>
      </c>
      <c r="Q8" s="1486">
        <v>0</v>
      </c>
      <c r="R8" s="1486">
        <v>0</v>
      </c>
      <c r="S8" s="87"/>
      <c r="T8" s="101">
        <v>2</v>
      </c>
      <c r="U8" s="1486">
        <v>5.9143376300077648</v>
      </c>
      <c r="V8" s="1486">
        <v>5.9143376300077648</v>
      </c>
      <c r="W8" s="1486">
        <v>0</v>
      </c>
      <c r="X8" s="1486">
        <v>-1.2702499999999988</v>
      </c>
      <c r="Y8" s="1486">
        <v>0</v>
      </c>
      <c r="Z8" s="1486">
        <v>2.2999999999999998</v>
      </c>
      <c r="AA8" s="1486">
        <v>-1</v>
      </c>
      <c r="AB8" s="99">
        <v>380.22981451612901</v>
      </c>
      <c r="AC8" s="1486">
        <v>31.66915120967742</v>
      </c>
      <c r="AD8" s="1486">
        <v>2.6320000000000001</v>
      </c>
      <c r="AE8" s="1486">
        <v>0.2</v>
      </c>
      <c r="AF8" s="1486">
        <v>2.4319999999999999</v>
      </c>
      <c r="AG8" s="1486">
        <v>0</v>
      </c>
      <c r="AH8" s="99">
        <v>379.87110310135984</v>
      </c>
      <c r="AI8" s="1486">
        <v>-0.35871141476917501</v>
      </c>
      <c r="AJ8" s="102">
        <v>-9.5284493894240541</v>
      </c>
      <c r="AK8" s="1486">
        <v>5.9143376300077648</v>
      </c>
    </row>
    <row r="9" spans="1:37" ht="15" customHeight="1" x14ac:dyDescent="0.2">
      <c r="A9" s="86"/>
      <c r="B9" s="276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3.74516129032245</v>
      </c>
      <c r="I9" s="375">
        <v>0</v>
      </c>
      <c r="J9" s="375">
        <v>0</v>
      </c>
      <c r="K9" s="375">
        <v>0</v>
      </c>
      <c r="L9" s="372">
        <v>637.7128387096775</v>
      </c>
      <c r="M9" s="372">
        <v>617.94183932025351</v>
      </c>
      <c r="N9" s="375">
        <v>-19.770999389423991</v>
      </c>
      <c r="O9" s="372">
        <v>617.94183932025351</v>
      </c>
      <c r="P9" s="375">
        <v>-19.770999389423991</v>
      </c>
      <c r="Q9" s="375">
        <v>0</v>
      </c>
      <c r="R9" s="375">
        <v>0</v>
      </c>
      <c r="S9" s="87"/>
      <c r="T9" s="740">
        <v>4</v>
      </c>
      <c r="U9" s="375">
        <v>0.38549569319729926</v>
      </c>
      <c r="V9" s="375">
        <v>0.38549569319729926</v>
      </c>
      <c r="W9" s="375">
        <v>0</v>
      </c>
      <c r="X9" s="375">
        <v>-4.8425499999999921</v>
      </c>
      <c r="Y9" s="375">
        <v>0</v>
      </c>
      <c r="Z9" s="375">
        <v>-5.4</v>
      </c>
      <c r="AA9" s="1513">
        <v>0</v>
      </c>
      <c r="AB9" s="372">
        <v>627.47028870967756</v>
      </c>
      <c r="AC9" s="375">
        <v>52.289190725806463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617.94183932025351</v>
      </c>
      <c r="AI9" s="1513">
        <v>-9.5284493894240541</v>
      </c>
      <c r="AJ9" s="376">
        <v>-12.92129078248837</v>
      </c>
      <c r="AK9" s="375">
        <v>0.38549569319729926</v>
      </c>
    </row>
    <row r="10" spans="1:37" ht="15" customHeight="1" x14ac:dyDescent="0.2">
      <c r="A10" s="86"/>
      <c r="B10" s="2768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0.12499421296296</v>
      </c>
      <c r="L10" s="372">
        <v>248.93400578703705</v>
      </c>
      <c r="M10" s="372">
        <v>239.01371500454869</v>
      </c>
      <c r="N10" s="375">
        <v>-9.9202907824883653</v>
      </c>
      <c r="O10" s="372">
        <v>239.01371500454869</v>
      </c>
      <c r="P10" s="375">
        <v>-9.9202907824883653</v>
      </c>
      <c r="Q10" s="375">
        <v>2070.3040000000001</v>
      </c>
      <c r="R10" s="375">
        <v>-833.47734257383809</v>
      </c>
      <c r="S10" s="449"/>
      <c r="T10" s="374">
        <v>7</v>
      </c>
      <c r="U10" s="375">
        <v>-2.176303004448954</v>
      </c>
      <c r="V10" s="375">
        <v>-2.176303004448954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20.99458381558642</v>
      </c>
      <c r="AD10" s="375">
        <v>1.996</v>
      </c>
      <c r="AE10" s="375">
        <v>0.12499421296296</v>
      </c>
      <c r="AF10" s="375">
        <v>1.87100578703704</v>
      </c>
      <c r="AG10" s="375">
        <v>0</v>
      </c>
      <c r="AH10" s="372">
        <v>239.01371500454869</v>
      </c>
      <c r="AI10" s="1513">
        <v>-13.046284995451316</v>
      </c>
      <c r="AJ10" s="376">
        <v>-41.440870123468358</v>
      </c>
      <c r="AK10" s="375">
        <v>-2.176303004448954</v>
      </c>
    </row>
    <row r="11" spans="1:37" ht="15" customHeight="1" x14ac:dyDescent="0.2">
      <c r="A11" s="86"/>
      <c r="B11" s="2768" t="s">
        <v>41</v>
      </c>
      <c r="C11" s="374"/>
      <c r="D11" s="374">
        <v>1459</v>
      </c>
      <c r="E11" s="375">
        <v>9.2319999999999922</v>
      </c>
      <c r="F11" s="375">
        <v>0</v>
      </c>
      <c r="G11" s="375">
        <v>0</v>
      </c>
      <c r="H11" s="375">
        <v>18.290322580645167</v>
      </c>
      <c r="I11" s="375">
        <v>0</v>
      </c>
      <c r="J11" s="375">
        <v>0</v>
      </c>
      <c r="K11" s="375">
        <v>1.5302083333333301</v>
      </c>
      <c r="L11" s="372">
        <v>1448.4114690860215</v>
      </c>
      <c r="M11" s="372">
        <v>1375.9032989625532</v>
      </c>
      <c r="N11" s="375">
        <v>-72.50817012346829</v>
      </c>
      <c r="O11" s="372">
        <v>1375.9032989625532</v>
      </c>
      <c r="P11" s="375">
        <v>-72.50817012346829</v>
      </c>
      <c r="Q11" s="375">
        <v>1494.7059999999999</v>
      </c>
      <c r="R11" s="375">
        <v>-118.8027010374467</v>
      </c>
      <c r="S11" s="87"/>
      <c r="T11" s="397" t="s">
        <v>161</v>
      </c>
      <c r="U11" s="375">
        <v>-2.2339920690612871</v>
      </c>
      <c r="V11" s="375">
        <v>-2.2339920690612871</v>
      </c>
      <c r="W11" s="375">
        <v>0</v>
      </c>
      <c r="X11" s="375">
        <v>-18.267299999999977</v>
      </c>
      <c r="Y11" s="375">
        <v>0</v>
      </c>
      <c r="Z11" s="375">
        <v>-9.8000000000000007</v>
      </c>
      <c r="AA11" s="1513">
        <v>-3</v>
      </c>
      <c r="AB11" s="372">
        <v>1418.8743774193549</v>
      </c>
      <c r="AC11" s="375">
        <v>118.1120140905018</v>
      </c>
      <c r="AD11" s="375">
        <v>16.416</v>
      </c>
      <c r="AE11" s="375">
        <v>1.5302083333333301</v>
      </c>
      <c r="AF11" s="375">
        <v>14.88579166666667</v>
      </c>
      <c r="AG11" s="375">
        <v>0</v>
      </c>
      <c r="AH11" s="372">
        <v>1375.9032989625532</v>
      </c>
      <c r="AI11" s="1513">
        <v>-42.971078456801706</v>
      </c>
      <c r="AJ11" s="398">
        <v>8.088381046311838</v>
      </c>
      <c r="AK11" s="375">
        <v>-2.2339920690612871</v>
      </c>
    </row>
    <row r="12" spans="1:37" ht="15" customHeight="1" x14ac:dyDescent="0.2">
      <c r="A12" s="86"/>
      <c r="B12" s="2768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217.73413378935402</v>
      </c>
      <c r="N12" s="375">
        <v>2.9341337893540071</v>
      </c>
      <c r="O12" s="372">
        <v>217.73413378935402</v>
      </c>
      <c r="P12" s="375">
        <v>2.9341337893540071</v>
      </c>
      <c r="Q12" s="375">
        <v>0</v>
      </c>
      <c r="R12" s="375">
        <v>0</v>
      </c>
      <c r="S12" s="87"/>
      <c r="T12" s="2768">
        <v>11</v>
      </c>
      <c r="U12" s="375">
        <v>-1.5490571848255854</v>
      </c>
      <c r="V12" s="375">
        <v>-1.5490571848255854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217.73413378935402</v>
      </c>
      <c r="AI12" s="1513">
        <v>1.6341337893540242</v>
      </c>
      <c r="AJ12" s="376">
        <v>-53.321195875604985</v>
      </c>
      <c r="AK12" s="375">
        <v>-1.5490571848255854</v>
      </c>
    </row>
    <row r="13" spans="1:37" ht="15" customHeight="1" x14ac:dyDescent="0.2">
      <c r="A13" s="86"/>
      <c r="B13" s="2768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1.7419354838710202</v>
      </c>
      <c r="I13" s="375">
        <v>0</v>
      </c>
      <c r="J13" s="375">
        <v>0</v>
      </c>
      <c r="K13" s="375">
        <v>0</v>
      </c>
      <c r="L13" s="372">
        <v>395.91406451612897</v>
      </c>
      <c r="M13" s="372">
        <v>403.67094556244081</v>
      </c>
      <c r="N13" s="375">
        <v>7.7568810463118325</v>
      </c>
      <c r="O13" s="372">
        <v>403.67094556244081</v>
      </c>
      <c r="P13" s="375">
        <v>7.7568810463118325</v>
      </c>
      <c r="Q13" s="375">
        <v>0</v>
      </c>
      <c r="R13" s="375">
        <v>0</v>
      </c>
      <c r="S13" s="87"/>
      <c r="T13" s="2769">
        <v>13</v>
      </c>
      <c r="U13" s="375">
        <v>-1.7038781489262647</v>
      </c>
      <c r="V13" s="375">
        <v>-1.7038781489262647</v>
      </c>
      <c r="W13" s="375">
        <v>0</v>
      </c>
      <c r="X13" s="375">
        <v>-1.2314999999999983</v>
      </c>
      <c r="Y13" s="375">
        <v>0</v>
      </c>
      <c r="Z13" s="375">
        <v>0.9</v>
      </c>
      <c r="AA13" s="1513">
        <v>0</v>
      </c>
      <c r="AB13" s="372">
        <v>395.58256451612897</v>
      </c>
      <c r="AC13" s="375">
        <v>32.965213709677414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403.67094556244081</v>
      </c>
      <c r="AI13" s="1513">
        <v>8.088381046311838</v>
      </c>
      <c r="AJ13" s="376">
        <v>1.2107346943881367</v>
      </c>
      <c r="AK13" s="375">
        <v>-1.7038781489262647</v>
      </c>
    </row>
    <row r="14" spans="1:37" ht="15" customHeight="1" thickBot="1" x14ac:dyDescent="0.25">
      <c r="A14" s="86"/>
      <c r="B14" s="276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0.87096774193551008</v>
      </c>
      <c r="I14" s="90">
        <v>0</v>
      </c>
      <c r="J14" s="90">
        <v>0</v>
      </c>
      <c r="K14" s="90">
        <v>0</v>
      </c>
      <c r="L14" s="399">
        <v>202.52203225806448</v>
      </c>
      <c r="M14" s="399">
        <v>200.63484325694361</v>
      </c>
      <c r="N14" s="90">
        <v>-1.8871890011208734</v>
      </c>
      <c r="O14" s="399">
        <v>200.63484325694361</v>
      </c>
      <c r="P14" s="90">
        <v>-1.8871890011208734</v>
      </c>
      <c r="Q14" s="90">
        <v>0</v>
      </c>
      <c r="R14" s="90">
        <v>822.03992260873838</v>
      </c>
      <c r="S14" s="87"/>
      <c r="T14" s="2766">
        <v>15</v>
      </c>
      <c r="U14" s="90">
        <v>7.4678087498421917</v>
      </c>
      <c r="V14" s="90">
        <v>7.4678087498421917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199.62923225806449</v>
      </c>
      <c r="AC14" s="90">
        <v>16.635769354838708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200.63484325694361</v>
      </c>
      <c r="AI14" s="90">
        <v>1.0056109988791206</v>
      </c>
      <c r="AJ14" s="191">
        <v>-1.9719331388017309</v>
      </c>
      <c r="AK14" s="90">
        <v>7.4678087498421917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20.54</v>
      </c>
      <c r="F15" s="275">
        <v>0</v>
      </c>
      <c r="G15" s="275">
        <v>0</v>
      </c>
      <c r="H15" s="275">
        <v>26.390322580645169</v>
      </c>
      <c r="I15" s="275">
        <v>0</v>
      </c>
      <c r="J15" s="275">
        <v>0</v>
      </c>
      <c r="K15" s="275">
        <v>1.85520254629629</v>
      </c>
      <c r="L15" s="93">
        <v>3528.2944748730588</v>
      </c>
      <c r="M15" s="93">
        <v>3434.7698789974538</v>
      </c>
      <c r="N15" s="275">
        <v>-93.524595875604831</v>
      </c>
      <c r="O15" s="93">
        <v>3434.7698789974538</v>
      </c>
      <c r="P15" s="275">
        <v>-93.524595875604973</v>
      </c>
      <c r="Q15" s="275">
        <v>3565.01</v>
      </c>
      <c r="R15" s="275">
        <v>-130.2401210025464</v>
      </c>
      <c r="S15" s="87"/>
      <c r="T15" s="96" t="s">
        <v>40</v>
      </c>
      <c r="U15" s="275">
        <v>6.1044116657851646</v>
      </c>
      <c r="V15" s="275">
        <v>6.1044116657851646</v>
      </c>
      <c r="W15" s="275">
        <v>0</v>
      </c>
      <c r="X15" s="275">
        <v>-24.803399999999964</v>
      </c>
      <c r="Y15" s="275">
        <v>0</v>
      </c>
      <c r="Z15" s="275">
        <v>-8.0000000000000018</v>
      </c>
      <c r="AA15" s="275">
        <v>-7.4</v>
      </c>
      <c r="AB15" s="93">
        <v>3489.9462774193548</v>
      </c>
      <c r="AC15" s="275">
        <v>290.6742562394216</v>
      </c>
      <c r="AD15" s="275">
        <v>29.300999999999998</v>
      </c>
      <c r="AE15" s="275">
        <v>1.85520254629629</v>
      </c>
      <c r="AF15" s="275">
        <v>27.445797453703708</v>
      </c>
      <c r="AG15" s="275">
        <v>0</v>
      </c>
      <c r="AH15" s="93">
        <v>3434.7698789974538</v>
      </c>
      <c r="AI15" s="275">
        <v>-55.176398421901013</v>
      </c>
      <c r="AJ15" s="98">
        <v>4.6138618901700283</v>
      </c>
      <c r="AK15" s="275">
        <v>6.1044116657849372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101.78023469438813</v>
      </c>
      <c r="N16" s="276">
        <v>-3.3957653056118744</v>
      </c>
      <c r="O16" s="99">
        <v>101.78023469438813</v>
      </c>
      <c r="P16" s="276">
        <v>-3.3957653056118744</v>
      </c>
      <c r="Q16" s="276">
        <v>0</v>
      </c>
      <c r="R16" s="276">
        <v>0</v>
      </c>
      <c r="S16" s="87"/>
      <c r="T16" s="101">
        <v>1</v>
      </c>
      <c r="U16" s="276">
        <v>-0.82138619748465658</v>
      </c>
      <c r="V16" s="276">
        <v>-0.82138619748465658</v>
      </c>
      <c r="W16" s="276">
        <v>0</v>
      </c>
      <c r="X16" s="276">
        <v>-3.2065000000000032</v>
      </c>
      <c r="Y16" s="276">
        <v>0</v>
      </c>
      <c r="Z16" s="276">
        <v>-1.4</v>
      </c>
      <c r="AA16" s="276">
        <v>0</v>
      </c>
      <c r="AB16" s="99">
        <v>100.56949999999999</v>
      </c>
      <c r="AC16" s="276">
        <v>8.3807916666666653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101.78023469438813</v>
      </c>
      <c r="AI16" s="276">
        <v>1.2107346943881367</v>
      </c>
      <c r="AJ16" s="102">
        <v>-30.216036721248543</v>
      </c>
      <c r="AK16" s="276">
        <v>-0.82138619748465658</v>
      </c>
    </row>
    <row r="17" spans="1:37" ht="15" customHeight="1" x14ac:dyDescent="0.2">
      <c r="A17" s="86"/>
      <c r="B17" s="276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79.228066861198272</v>
      </c>
      <c r="N17" s="375">
        <v>-2.7719331388017281</v>
      </c>
      <c r="O17" s="377">
        <v>79.228066861198272</v>
      </c>
      <c r="P17" s="375">
        <v>-2.7719331388017281</v>
      </c>
      <c r="Q17" s="375">
        <v>768.27700000000004</v>
      </c>
      <c r="R17" s="375">
        <v>-61.736004062529219</v>
      </c>
      <c r="S17" s="87"/>
      <c r="T17" s="740">
        <v>2</v>
      </c>
      <c r="U17" s="375">
        <v>5.1006979810380244</v>
      </c>
      <c r="V17" s="375">
        <v>5.1006979810380244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79.228066861198272</v>
      </c>
      <c r="AI17" s="1513">
        <v>-1.9719331388017309</v>
      </c>
      <c r="AJ17" s="376">
        <v>8.3342506241197043</v>
      </c>
      <c r="AK17" s="375">
        <v>5.1006979810380244</v>
      </c>
    </row>
    <row r="18" spans="1:37" ht="15" customHeight="1" x14ac:dyDescent="0.2">
      <c r="A18" s="86"/>
      <c r="B18" s="2768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8.1</v>
      </c>
      <c r="I18" s="375">
        <v>15</v>
      </c>
      <c r="J18" s="375">
        <v>0</v>
      </c>
      <c r="K18" s="375">
        <v>0.69513078703704001</v>
      </c>
      <c r="L18" s="372">
        <v>162.93086921296296</v>
      </c>
      <c r="M18" s="372">
        <v>177.52973110313297</v>
      </c>
      <c r="N18" s="375">
        <v>14.598861890170014</v>
      </c>
      <c r="O18" s="372">
        <v>177.52973110313297</v>
      </c>
      <c r="P18" s="375">
        <v>14.598861890170014</v>
      </c>
      <c r="Q18" s="375">
        <v>0</v>
      </c>
      <c r="R18" s="375">
        <v>0</v>
      </c>
      <c r="S18" s="87"/>
      <c r="T18" s="378">
        <v>3</v>
      </c>
      <c r="U18" s="375">
        <v>-1.8430915950212352</v>
      </c>
      <c r="V18" s="375">
        <v>-1.8430915950212352</v>
      </c>
      <c r="W18" s="375">
        <v>0</v>
      </c>
      <c r="X18" s="375">
        <v>4.4999999999998153E-2</v>
      </c>
      <c r="Y18" s="375">
        <v>0</v>
      </c>
      <c r="Z18" s="375">
        <v>5.3</v>
      </c>
      <c r="AA18" s="1513">
        <v>4.6399999999999997</v>
      </c>
      <c r="AB18" s="372">
        <v>173.61099999999999</v>
      </c>
      <c r="AC18" s="375">
        <v>14.409655767746912</v>
      </c>
      <c r="AD18" s="375">
        <v>1.9930000000000001</v>
      </c>
      <c r="AE18" s="375">
        <v>0.69513078703704001</v>
      </c>
      <c r="AF18" s="375">
        <v>1.2978692129629601</v>
      </c>
      <c r="AG18" s="375">
        <v>0</v>
      </c>
      <c r="AH18" s="372">
        <v>177.52973110313297</v>
      </c>
      <c r="AI18" s="1513">
        <v>3.9187311031329841</v>
      </c>
      <c r="AJ18" s="376">
        <v>0.4160543469885738</v>
      </c>
      <c r="AK18" s="375">
        <v>-1.8430915950212352</v>
      </c>
    </row>
    <row r="19" spans="1:37" ht="15" customHeight="1" x14ac:dyDescent="0.2">
      <c r="A19" s="86"/>
      <c r="B19" s="2768" t="s">
        <v>43</v>
      </c>
      <c r="C19" s="374" t="s">
        <v>44</v>
      </c>
      <c r="D19" s="374">
        <v>403</v>
      </c>
      <c r="E19" s="375">
        <v>-8.1810000000000009</v>
      </c>
      <c r="F19" s="375">
        <v>45</v>
      </c>
      <c r="G19" s="375">
        <v>0</v>
      </c>
      <c r="H19" s="375">
        <v>8.1</v>
      </c>
      <c r="I19" s="375">
        <v>0</v>
      </c>
      <c r="J19" s="375">
        <v>0</v>
      </c>
      <c r="K19" s="375">
        <v>0</v>
      </c>
      <c r="L19" s="377">
        <v>431.71899999999999</v>
      </c>
      <c r="M19" s="377">
        <v>348.00296327875145</v>
      </c>
      <c r="N19" s="375">
        <v>-83.716036721248543</v>
      </c>
      <c r="O19" s="377">
        <v>348.00296327875145</v>
      </c>
      <c r="P19" s="375">
        <v>-83.716036721248543</v>
      </c>
      <c r="Q19" s="375">
        <v>0</v>
      </c>
      <c r="R19" s="375">
        <v>0</v>
      </c>
      <c r="S19" s="87"/>
      <c r="T19" s="378" t="s">
        <v>44</v>
      </c>
      <c r="U19" s="375">
        <v>0.72460367136989134</v>
      </c>
      <c r="V19" s="375">
        <v>0.72460367136989134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378.21899999999999</v>
      </c>
      <c r="AC19" s="375">
        <v>31.518249999999998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348.00296327875145</v>
      </c>
      <c r="AI19" s="1513">
        <v>-30.216036721248543</v>
      </c>
      <c r="AJ19" s="376">
        <v>-0.34748944384249114</v>
      </c>
      <c r="AK19" s="375">
        <v>0.72460367136989134</v>
      </c>
    </row>
    <row r="20" spans="1:37" ht="15" customHeight="1" x14ac:dyDescent="0.2">
      <c r="A20" s="86"/>
      <c r="B20" s="276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86.4</v>
      </c>
      <c r="I20" s="375">
        <v>0</v>
      </c>
      <c r="J20" s="375">
        <v>0</v>
      </c>
      <c r="K20" s="375">
        <v>5.2587442129629602</v>
      </c>
      <c r="L20" s="372">
        <v>1320.4972557870369</v>
      </c>
      <c r="M20" s="372">
        <v>1283.2715064111565</v>
      </c>
      <c r="N20" s="375">
        <v>-37.225749375880469</v>
      </c>
      <c r="O20" s="372">
        <v>1283.2715064111565</v>
      </c>
      <c r="P20" s="375">
        <v>-37.225749375880469</v>
      </c>
      <c r="Q20" s="375">
        <v>1361.6849999999999</v>
      </c>
      <c r="R20" s="375">
        <v>-78.413493588843494</v>
      </c>
      <c r="S20" s="449"/>
      <c r="T20" s="400" t="s">
        <v>46</v>
      </c>
      <c r="U20" s="375">
        <v>-24.557917136186916</v>
      </c>
      <c r="V20" s="375">
        <v>-24.557917136186916</v>
      </c>
      <c r="W20" s="375">
        <v>0</v>
      </c>
      <c r="X20" s="375">
        <v>-54.46</v>
      </c>
      <c r="Y20" s="375">
        <v>0</v>
      </c>
      <c r="Z20" s="375">
        <v>26.6</v>
      </c>
      <c r="AA20" s="1513">
        <v>-17.7</v>
      </c>
      <c r="AB20" s="372">
        <v>1280.1959999999997</v>
      </c>
      <c r="AC20" s="375">
        <v>106.24477131558639</v>
      </c>
      <c r="AD20" s="375">
        <v>7.89</v>
      </c>
      <c r="AE20" s="375">
        <v>5.2587442129629602</v>
      </c>
      <c r="AF20" s="375">
        <v>2.6312557870370394</v>
      </c>
      <c r="AG20" s="375">
        <v>0</v>
      </c>
      <c r="AH20" s="372">
        <v>1283.2715064111565</v>
      </c>
      <c r="AI20" s="1513">
        <v>3.0755064111567663</v>
      </c>
      <c r="AJ20" s="376">
        <v>-7.6632120921456277</v>
      </c>
      <c r="AK20" s="375">
        <v>-24.557917136186916</v>
      </c>
    </row>
    <row r="21" spans="1:37" ht="15" customHeight="1" x14ac:dyDescent="0.2">
      <c r="A21" s="86"/>
      <c r="B21" s="276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0.27</v>
      </c>
      <c r="I21" s="375">
        <v>0</v>
      </c>
      <c r="J21" s="375">
        <v>0</v>
      </c>
      <c r="K21" s="375">
        <v>0</v>
      </c>
      <c r="L21" s="377">
        <v>151.24499999999998</v>
      </c>
      <c r="M21" s="377">
        <v>151.82545434698855</v>
      </c>
      <c r="N21" s="375">
        <v>0.58045434698857434</v>
      </c>
      <c r="O21" s="377">
        <v>151.82545434698855</v>
      </c>
      <c r="P21" s="375">
        <v>0.58045434698857434</v>
      </c>
      <c r="Q21" s="375">
        <v>249.56700000000001</v>
      </c>
      <c r="R21" s="375">
        <v>-0.85903509685394397</v>
      </c>
      <c r="S21" s="87"/>
      <c r="T21" s="740">
        <v>4</v>
      </c>
      <c r="U21" s="375">
        <v>-1.8628387627383916</v>
      </c>
      <c r="V21" s="375">
        <v>-1.8628387627383916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151.40939999999998</v>
      </c>
      <c r="AC21" s="375">
        <v>12.617449999999998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151.82545434698855</v>
      </c>
      <c r="AI21" s="1513">
        <v>0.4160543469885738</v>
      </c>
      <c r="AJ21" s="376">
        <v>-18.029122651372404</v>
      </c>
      <c r="AK21" s="375">
        <v>-1.8628387627383916</v>
      </c>
    </row>
    <row r="22" spans="1:37" ht="15" customHeight="1" x14ac:dyDescent="0.2">
      <c r="A22" s="86"/>
      <c r="B22" s="276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0.27</v>
      </c>
      <c r="I22" s="375">
        <v>0</v>
      </c>
      <c r="J22" s="375">
        <v>0</v>
      </c>
      <c r="K22" s="375">
        <v>0</v>
      </c>
      <c r="L22" s="372">
        <v>97.73</v>
      </c>
      <c r="M22" s="372">
        <v>96.882510556157513</v>
      </c>
      <c r="N22" s="375">
        <v>-0.84748944384249114</v>
      </c>
      <c r="O22" s="372">
        <v>96.882510556157513</v>
      </c>
      <c r="P22" s="375">
        <v>-0.84748944384249114</v>
      </c>
      <c r="Q22" s="375">
        <v>0</v>
      </c>
      <c r="R22" s="375">
        <v>0</v>
      </c>
      <c r="S22" s="87"/>
      <c r="T22" s="378">
        <v>6</v>
      </c>
      <c r="U22" s="375">
        <v>-2.9908257600689296</v>
      </c>
      <c r="V22" s="375">
        <v>-2.9908257600689296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97.23</v>
      </c>
      <c r="AC22" s="375">
        <v>8.1025000000000009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96.882510556157513</v>
      </c>
      <c r="AI22" s="1513">
        <v>-0.34748944384249114</v>
      </c>
      <c r="AJ22" s="376">
        <v>-93.882099873058905</v>
      </c>
      <c r="AK22" s="375">
        <v>-2.9908257600689296</v>
      </c>
    </row>
    <row r="23" spans="1:37" ht="15" customHeight="1" x14ac:dyDescent="0.2">
      <c r="A23" s="86"/>
      <c r="B23" s="276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6.4799999999999995</v>
      </c>
      <c r="I23" s="375">
        <v>0</v>
      </c>
      <c r="J23" s="375">
        <v>0</v>
      </c>
      <c r="K23" s="375">
        <v>0</v>
      </c>
      <c r="L23" s="377">
        <v>97.52</v>
      </c>
      <c r="M23" s="377">
        <v>95.856787907854368</v>
      </c>
      <c r="N23" s="375">
        <v>-1.6632120921456277</v>
      </c>
      <c r="O23" s="377">
        <v>95.856787907854368</v>
      </c>
      <c r="P23" s="375">
        <v>-1.6632120921456277</v>
      </c>
      <c r="Q23" s="375">
        <v>102.303</v>
      </c>
      <c r="R23" s="375">
        <v>-6.446212092145629</v>
      </c>
      <c r="S23" s="87"/>
      <c r="T23" s="378" t="s">
        <v>50</v>
      </c>
      <c r="U23" s="375">
        <v>-8.986741694943376</v>
      </c>
      <c r="V23" s="375">
        <v>-8.986741694943376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103.52</v>
      </c>
      <c r="AC23" s="375">
        <v>8.6266666666666669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95.856787907854368</v>
      </c>
      <c r="AI23" s="1513">
        <v>-7.6632120921456277</v>
      </c>
      <c r="AJ23" s="376">
        <v>0</v>
      </c>
      <c r="AK23" s="375">
        <v>-8.986741694943376</v>
      </c>
    </row>
    <row r="24" spans="1:37" ht="15" customHeight="1" thickBot="1" x14ac:dyDescent="0.3">
      <c r="A24" s="86"/>
      <c r="B24" s="276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0.80999999999999994</v>
      </c>
      <c r="I24" s="90">
        <v>0</v>
      </c>
      <c r="J24" s="90">
        <v>0</v>
      </c>
      <c r="K24" s="90">
        <v>0</v>
      </c>
      <c r="L24" s="372">
        <v>296.19</v>
      </c>
      <c r="M24" s="372">
        <v>269.0292575802419</v>
      </c>
      <c r="N24" s="90">
        <v>-27.160742419758094</v>
      </c>
      <c r="O24" s="372">
        <v>269.0292575802419</v>
      </c>
      <c r="P24" s="90">
        <v>-27.160742419758094</v>
      </c>
      <c r="Q24" s="90">
        <v>291.81400000000002</v>
      </c>
      <c r="R24" s="90">
        <v>-22.784742419758118</v>
      </c>
      <c r="S24" s="103"/>
      <c r="T24" s="740" t="s">
        <v>52</v>
      </c>
      <c r="U24" s="90">
        <v>-12.54801249062956</v>
      </c>
      <c r="V24" s="90">
        <v>-12.54801249062956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285.19</v>
      </c>
      <c r="AC24" s="90">
        <v>23.765833333333333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269.0292575802419</v>
      </c>
      <c r="AI24" s="90">
        <v>-16.160742419758094</v>
      </c>
      <c r="AJ24" s="376">
        <v>51.681739397895058</v>
      </c>
      <c r="AK24" s="90">
        <v>-12.54801249062956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45</v>
      </c>
      <c r="G25" s="275">
        <v>0</v>
      </c>
      <c r="H25" s="275">
        <v>110.43</v>
      </c>
      <c r="I25" s="275">
        <v>15</v>
      </c>
      <c r="J25" s="275">
        <v>0</v>
      </c>
      <c r="K25" s="275">
        <v>5.953875</v>
      </c>
      <c r="L25" s="93">
        <v>2745.0081249999998</v>
      </c>
      <c r="M25" s="93">
        <v>2603.4065127398694</v>
      </c>
      <c r="N25" s="275">
        <v>-141.60161226013042</v>
      </c>
      <c r="O25" s="93">
        <v>2603.4065127398694</v>
      </c>
      <c r="P25" s="275">
        <v>-141.60161226013042</v>
      </c>
      <c r="Q25" s="275">
        <v>2773.6459999999997</v>
      </c>
      <c r="R25" s="275">
        <v>-170.23948726013032</v>
      </c>
      <c r="T25" s="92" t="s">
        <v>47</v>
      </c>
      <c r="U25" s="275">
        <v>-47.785511984665845</v>
      </c>
      <c r="V25" s="275">
        <v>-47.785511984665845</v>
      </c>
      <c r="W25" s="275">
        <v>0</v>
      </c>
      <c r="X25" s="275">
        <v>-61.257100000000008</v>
      </c>
      <c r="Y25" s="275">
        <v>0</v>
      </c>
      <c r="Z25" s="275">
        <v>19.500000000000004</v>
      </c>
      <c r="AA25" s="275">
        <v>-13.059999999999999</v>
      </c>
      <c r="AB25" s="93">
        <v>2651.1448999999998</v>
      </c>
      <c r="AC25" s="275">
        <v>220.4325854166666</v>
      </c>
      <c r="AD25" s="275">
        <v>15.708</v>
      </c>
      <c r="AE25" s="275">
        <v>5.953875</v>
      </c>
      <c r="AF25" s="275">
        <v>9.7541250000000002</v>
      </c>
      <c r="AG25" s="275">
        <v>0</v>
      </c>
      <c r="AH25" s="93">
        <v>2603.4065127398694</v>
      </c>
      <c r="AI25" s="275">
        <v>-47.738387260130366</v>
      </c>
      <c r="AJ25" s="98">
        <v>26.95841739220225</v>
      </c>
      <c r="AK25" s="275">
        <v>-47.785511984665845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45</v>
      </c>
      <c r="G26" s="90">
        <v>0</v>
      </c>
      <c r="H26" s="90">
        <v>16.2</v>
      </c>
      <c r="I26" s="90">
        <v>0</v>
      </c>
      <c r="J26" s="90">
        <v>15</v>
      </c>
      <c r="K26" s="90">
        <v>0.69513078703704001</v>
      </c>
      <c r="L26" s="270">
        <v>781.82586921296297</v>
      </c>
      <c r="M26" s="270">
        <v>706.54099593747083</v>
      </c>
      <c r="N26" s="90">
        <v>-75.284873275492146</v>
      </c>
      <c r="O26" s="270">
        <v>706.54099593747083</v>
      </c>
      <c r="P26" s="90">
        <v>-75.284873275492146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-6.8615000000000048</v>
      </c>
      <c r="Y26" s="90">
        <v>0</v>
      </c>
      <c r="Z26" s="90">
        <v>24.900000000000002</v>
      </c>
      <c r="AA26" s="90">
        <v>4.6399999999999997</v>
      </c>
      <c r="AB26" s="270">
        <v>2013.7954999999997</v>
      </c>
      <c r="AC26" s="90">
        <v>61.07536410108024</v>
      </c>
      <c r="AD26" s="90">
        <v>6.2910000000000004</v>
      </c>
      <c r="AE26" s="90">
        <v>0.69513078703704001</v>
      </c>
      <c r="AF26" s="90">
        <v>5.5958692129629606</v>
      </c>
      <c r="AG26" s="90">
        <v>0</v>
      </c>
      <c r="AH26" s="270">
        <v>706.54099593747083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26.931999999999988</v>
      </c>
      <c r="F27" s="90">
        <v>45</v>
      </c>
      <c r="G27" s="90">
        <v>0</v>
      </c>
      <c r="H27" s="90">
        <v>136.82032258064518</v>
      </c>
      <c r="I27" s="90">
        <v>0</v>
      </c>
      <c r="J27" s="90">
        <v>15</v>
      </c>
      <c r="K27" s="90">
        <v>7.8090775462962903</v>
      </c>
      <c r="L27" s="270">
        <v>6273.3025998730591</v>
      </c>
      <c r="M27" s="270">
        <v>6038.1763917373228</v>
      </c>
      <c r="N27" s="90">
        <v>-235.12620813573631</v>
      </c>
      <c r="O27" s="270">
        <v>6039.4</v>
      </c>
      <c r="P27" s="90">
        <v>-233.90259987305944</v>
      </c>
      <c r="Q27" s="90"/>
      <c r="R27" s="90"/>
      <c r="T27" s="272"/>
      <c r="U27" s="90">
        <v>-41.681100318881363</v>
      </c>
      <c r="V27" s="90">
        <v>-41</v>
      </c>
      <c r="W27" s="90">
        <v>0</v>
      </c>
      <c r="X27" s="90">
        <v>-86.060499999999976</v>
      </c>
      <c r="Y27" s="90">
        <v>0</v>
      </c>
      <c r="Z27" s="90">
        <v>11.500000000000002</v>
      </c>
      <c r="AA27" s="90">
        <v>-20.46</v>
      </c>
      <c r="AB27" s="270">
        <v>6141.0911774193546</v>
      </c>
      <c r="AC27" s="90">
        <v>511.10684165608819</v>
      </c>
      <c r="AD27" s="90">
        <v>45.009</v>
      </c>
      <c r="AE27" s="90">
        <v>7.8090775462962903</v>
      </c>
      <c r="AF27" s="90">
        <v>37.199922453703707</v>
      </c>
      <c r="AG27" s="90">
        <v>0</v>
      </c>
      <c r="AH27" s="270">
        <v>6039.4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-14.722000000000008</v>
      </c>
      <c r="F29" s="90">
        <v>0</v>
      </c>
      <c r="G29" s="90">
        <v>0</v>
      </c>
      <c r="H29" s="90">
        <v>40.5</v>
      </c>
      <c r="I29" s="90">
        <v>0</v>
      </c>
      <c r="J29" s="90">
        <v>0</v>
      </c>
      <c r="K29" s="90">
        <v>26.931655092592589</v>
      </c>
      <c r="L29" s="270">
        <v>907.84634490740746</v>
      </c>
      <c r="M29" s="270">
        <v>924.87010986216683</v>
      </c>
      <c r="N29" s="90">
        <v>17.023764954759372</v>
      </c>
      <c r="O29" s="270">
        <v>965.32808430530247</v>
      </c>
      <c r="P29" s="90">
        <v>57.481739397895012</v>
      </c>
      <c r="Q29" s="90"/>
      <c r="R29" s="90"/>
      <c r="T29" s="272"/>
      <c r="U29" s="90">
        <v>26.844402784399335</v>
      </c>
      <c r="V29" s="90">
        <v>33.661764895878719</v>
      </c>
      <c r="W29" s="90">
        <v>0</v>
      </c>
      <c r="X29" s="90">
        <v>-14</v>
      </c>
      <c r="Y29" s="90">
        <v>0</v>
      </c>
      <c r="Z29" s="90">
        <v>0.3</v>
      </c>
      <c r="AA29" s="90">
        <v>-0.5</v>
      </c>
      <c r="AB29" s="270">
        <v>940.57799999999997</v>
      </c>
      <c r="AC29" s="90">
        <v>76.137195408950618</v>
      </c>
      <c r="AD29" s="90">
        <v>39.524999999999999</v>
      </c>
      <c r="AE29" s="90">
        <v>26.931655092592589</v>
      </c>
      <c r="AF29" s="90">
        <v>12.59334490740741</v>
      </c>
      <c r="AG29" s="90">
        <v>0</v>
      </c>
      <c r="AH29" s="270">
        <v>965.32808430530247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-14.722000000000008</v>
      </c>
      <c r="F30" s="276">
        <v>0</v>
      </c>
      <c r="G30" s="276">
        <v>0</v>
      </c>
      <c r="H30" s="276">
        <v>40.5</v>
      </c>
      <c r="I30" s="276">
        <v>0</v>
      </c>
      <c r="J30" s="276">
        <v>0</v>
      </c>
      <c r="K30" s="276">
        <v>26.931655092592589</v>
      </c>
      <c r="L30" s="99">
        <v>907.84634490740746</v>
      </c>
      <c r="M30" s="99">
        <v>924.87010986216683</v>
      </c>
      <c r="N30" s="276">
        <v>17.023764954759372</v>
      </c>
      <c r="O30" s="99">
        <v>965.32808430530247</v>
      </c>
      <c r="P30" s="276">
        <v>57.481739397895012</v>
      </c>
      <c r="Q30" s="276">
        <v>0</v>
      </c>
      <c r="R30" s="276">
        <v>0</v>
      </c>
      <c r="T30" s="100">
        <v>2</v>
      </c>
      <c r="U30" s="276">
        <v>26.844402784399335</v>
      </c>
      <c r="V30" s="276">
        <v>33.661764895878719</v>
      </c>
      <c r="W30" s="276">
        <v>0</v>
      </c>
      <c r="X30" s="276">
        <v>-14</v>
      </c>
      <c r="Y30" s="276">
        <v>0</v>
      </c>
      <c r="Z30" s="276">
        <v>0.3</v>
      </c>
      <c r="AA30" s="276">
        <v>-0.5</v>
      </c>
      <c r="AB30" s="99">
        <v>940.57799999999997</v>
      </c>
      <c r="AC30" s="276">
        <v>76.137195408950618</v>
      </c>
      <c r="AD30" s="276">
        <v>39.524999999999999</v>
      </c>
      <c r="AE30" s="276">
        <v>26.931655092592589</v>
      </c>
      <c r="AF30" s="276">
        <v>12.59334490740741</v>
      </c>
      <c r="AG30" s="276">
        <v>0</v>
      </c>
      <c r="AH30" s="99">
        <v>965.32808430530247</v>
      </c>
      <c r="AI30" s="276">
        <v>24.750084305302494</v>
      </c>
      <c r="AJ30" s="276">
        <v>-30.660242234170255</v>
      </c>
      <c r="AK30" s="276">
        <v>33.661764895878719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1.0429999999999993</v>
      </c>
      <c r="F31" s="375">
        <v>0</v>
      </c>
      <c r="G31" s="375">
        <v>0</v>
      </c>
      <c r="H31" s="375">
        <v>40.5</v>
      </c>
      <c r="I31" s="375">
        <v>0</v>
      </c>
      <c r="J31" s="375">
        <v>0</v>
      </c>
      <c r="K31" s="375">
        <v>26.273168981481479</v>
      </c>
      <c r="L31" s="99">
        <v>1334.2698310185185</v>
      </c>
      <c r="M31" s="99">
        <v>1285.9179786128684</v>
      </c>
      <c r="N31" s="375">
        <v>-48.351852405650106</v>
      </c>
      <c r="O31" s="99">
        <v>1342.1698091779642</v>
      </c>
      <c r="P31" s="375">
        <v>7.899978159445709</v>
      </c>
      <c r="Q31" s="375">
        <v>2429.8020000000001</v>
      </c>
      <c r="R31" s="375">
        <v>-122.30410651673355</v>
      </c>
      <c r="S31" s="103"/>
      <c r="T31" s="740">
        <v>3</v>
      </c>
      <c r="U31" s="375">
        <v>44.321066618741497</v>
      </c>
      <c r="V31" s="375">
        <v>54.061889693314697</v>
      </c>
      <c r="W31" s="375">
        <v>0</v>
      </c>
      <c r="X31" s="375">
        <v>0.7</v>
      </c>
      <c r="Y31" s="375">
        <v>0</v>
      </c>
      <c r="Z31" s="375">
        <v>10.7</v>
      </c>
      <c r="AA31" s="1513">
        <v>4.0999999999999996</v>
      </c>
      <c r="AB31" s="99">
        <v>1376.0429999999999</v>
      </c>
      <c r="AC31" s="375">
        <v>112.48081925154321</v>
      </c>
      <c r="AD31" s="375">
        <v>11.132</v>
      </c>
      <c r="AE31" s="375">
        <v>26.273168981481479</v>
      </c>
      <c r="AF31" s="375">
        <v>-15.14116898148148</v>
      </c>
      <c r="AG31" s="375">
        <v>0</v>
      </c>
      <c r="AH31" s="99">
        <v>1342.1698091779642</v>
      </c>
      <c r="AI31" s="1513">
        <v>-33.873190822035667</v>
      </c>
      <c r="AJ31" s="375">
        <v>44.081717557340767</v>
      </c>
      <c r="AK31" s="375">
        <v>54.061889693314697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5.4</v>
      </c>
      <c r="I32" s="375">
        <v>0</v>
      </c>
      <c r="J32" s="375">
        <v>0</v>
      </c>
      <c r="K32" s="375">
        <v>1.2806736111111099</v>
      </c>
      <c r="L32" s="99">
        <v>366.61432638888891</v>
      </c>
      <c r="M32" s="99">
        <v>395.07274378109116</v>
      </c>
      <c r="N32" s="375">
        <v>28.45841739220225</v>
      </c>
      <c r="O32" s="99">
        <v>395.07274378109116</v>
      </c>
      <c r="P32" s="375">
        <v>28.45841739220225</v>
      </c>
      <c r="Q32" s="375">
        <v>0</v>
      </c>
      <c r="R32" s="375">
        <v>0</v>
      </c>
      <c r="S32" s="103"/>
      <c r="T32" s="101">
        <v>1</v>
      </c>
      <c r="U32" s="375">
        <v>-29.534144683652698</v>
      </c>
      <c r="V32" s="375">
        <v>-29.534144683652698</v>
      </c>
      <c r="W32" s="375">
        <v>0</v>
      </c>
      <c r="X32" s="375">
        <v>-0.2</v>
      </c>
      <c r="Y32" s="375">
        <v>0</v>
      </c>
      <c r="Z32" s="375">
        <v>-2.2000000000000002</v>
      </c>
      <c r="AA32" s="1513">
        <v>3.9</v>
      </c>
      <c r="AB32" s="99">
        <v>369.39500000000004</v>
      </c>
      <c r="AC32" s="375">
        <v>30.676193865740743</v>
      </c>
      <c r="AD32" s="375">
        <v>9.6219999999999999</v>
      </c>
      <c r="AE32" s="375">
        <v>1.2806736111111099</v>
      </c>
      <c r="AF32" s="375">
        <v>8.3413263888888896</v>
      </c>
      <c r="AG32" s="375">
        <v>0</v>
      </c>
      <c r="AH32" s="99">
        <v>395.07274378109116</v>
      </c>
      <c r="AI32" s="1513">
        <v>25.677743781091124</v>
      </c>
      <c r="AJ32" s="375">
        <v>0</v>
      </c>
      <c r="AK32" s="375">
        <v>-29.534144683652698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-20.831000000000003</v>
      </c>
      <c r="F33" s="90">
        <v>82</v>
      </c>
      <c r="G33" s="90">
        <v>0</v>
      </c>
      <c r="H33" s="90">
        <v>40.229999999999997</v>
      </c>
      <c r="I33" s="90">
        <v>0</v>
      </c>
      <c r="J33" s="90">
        <v>0</v>
      </c>
      <c r="K33" s="90">
        <v>8.2913599537037008</v>
      </c>
      <c r="L33" s="99">
        <v>1372.6476400462964</v>
      </c>
      <c r="M33" s="99">
        <v>1282.4293627356426</v>
      </c>
      <c r="N33" s="90">
        <v>-90.218277310653775</v>
      </c>
      <c r="O33" s="99">
        <v>1282.4293627356426</v>
      </c>
      <c r="P33" s="90">
        <v>-90.218277310653775</v>
      </c>
      <c r="Q33" s="90">
        <v>1762.0100000000002</v>
      </c>
      <c r="R33" s="90">
        <v>-84.507893483266344</v>
      </c>
      <c r="S33" s="103"/>
      <c r="T33" s="740">
        <v>2</v>
      </c>
      <c r="U33" s="90">
        <v>-59.18950990554049</v>
      </c>
      <c r="V33" s="90">
        <v>-59.18950990554049</v>
      </c>
      <c r="W33" s="90">
        <v>0</v>
      </c>
      <c r="X33" s="90">
        <v>17</v>
      </c>
      <c r="Y33" s="90">
        <v>2</v>
      </c>
      <c r="Z33" s="90">
        <v>0.6</v>
      </c>
      <c r="AA33" s="90">
        <v>0</v>
      </c>
      <c r="AB33" s="99">
        <v>1298.539</v>
      </c>
      <c r="AC33" s="90">
        <v>107.52063667052469</v>
      </c>
      <c r="AD33" s="90">
        <v>22.709</v>
      </c>
      <c r="AE33" s="90">
        <v>8.2913599537037008</v>
      </c>
      <c r="AF33" s="90">
        <v>14.417640046296299</v>
      </c>
      <c r="AG33" s="90">
        <v>0</v>
      </c>
      <c r="AH33" s="99">
        <v>1282.4293627356426</v>
      </c>
      <c r="AI33" s="90">
        <v>-16.109637264357389</v>
      </c>
      <c r="AJ33" s="90">
        <v>0</v>
      </c>
      <c r="AK33" s="90">
        <v>-59.18950990554049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-31.215000000000014</v>
      </c>
      <c r="F34" s="275">
        <v>82</v>
      </c>
      <c r="G34" s="275">
        <v>0</v>
      </c>
      <c r="H34" s="275">
        <v>126.63</v>
      </c>
      <c r="I34" s="275">
        <v>0</v>
      </c>
      <c r="J34" s="275">
        <v>0</v>
      </c>
      <c r="K34" s="275">
        <v>62.776857638888885</v>
      </c>
      <c r="L34" s="93">
        <v>3981.3781423611108</v>
      </c>
      <c r="M34" s="93">
        <v>3888.2901949917687</v>
      </c>
      <c r="N34" s="275">
        <v>-93.087947369342146</v>
      </c>
      <c r="O34" s="93">
        <v>3985</v>
      </c>
      <c r="P34" s="275">
        <v>3.6218576388891961</v>
      </c>
      <c r="Q34" s="275">
        <v>4191.8119999999999</v>
      </c>
      <c r="R34" s="275">
        <v>-206.8119999999999</v>
      </c>
      <c r="S34" s="449"/>
      <c r="T34" s="96" t="s">
        <v>54</v>
      </c>
      <c r="U34" s="275">
        <v>-17.558185186052469</v>
      </c>
      <c r="V34" s="275">
        <v>-1</v>
      </c>
      <c r="W34" s="275">
        <v>0</v>
      </c>
      <c r="X34" s="275">
        <v>3.5</v>
      </c>
      <c r="Y34" s="275">
        <v>2</v>
      </c>
      <c r="Z34" s="275">
        <v>9.4</v>
      </c>
      <c r="AA34" s="275">
        <v>7.5</v>
      </c>
      <c r="AB34" s="93">
        <v>3984.5550000000003</v>
      </c>
      <c r="AC34" s="275">
        <v>326.81484519675928</v>
      </c>
      <c r="AD34" s="275">
        <v>82.988</v>
      </c>
      <c r="AE34" s="275">
        <v>62.776857638888885</v>
      </c>
      <c r="AF34" s="275">
        <v>20.211142361111115</v>
      </c>
      <c r="AG34" s="275">
        <v>0</v>
      </c>
      <c r="AH34" s="93">
        <v>3985</v>
      </c>
      <c r="AI34" s="275">
        <v>0.44499999999970896</v>
      </c>
      <c r="AJ34" s="275">
        <v>0</v>
      </c>
      <c r="AK34" s="275">
        <v>-1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10254.68074223417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-12.96</v>
      </c>
      <c r="AB35" s="99">
        <v>10125.646177419356</v>
      </c>
      <c r="AC35" s="118"/>
      <c r="AD35" s="118"/>
      <c r="AE35" s="118"/>
      <c r="AF35" s="118"/>
      <c r="AG35" s="118">
        <v>0</v>
      </c>
      <c r="AH35" s="99">
        <v>10024.4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-4.2830000000000261</v>
      </c>
      <c r="F36" s="108">
        <v>127</v>
      </c>
      <c r="G36" s="108">
        <v>0</v>
      </c>
      <c r="H36" s="108">
        <v>263.45032258064521</v>
      </c>
      <c r="I36" s="108">
        <v>15</v>
      </c>
      <c r="J36" s="442">
        <v>0</v>
      </c>
      <c r="K36" s="108">
        <v>70.585935185185178</v>
      </c>
      <c r="L36" s="108">
        <v>10254.68074223417</v>
      </c>
      <c r="M36" s="108">
        <v>9926.4665867290914</v>
      </c>
      <c r="N36" s="108">
        <v>-328.21415550507845</v>
      </c>
      <c r="O36" s="108">
        <v>10144.753965601694</v>
      </c>
      <c r="P36" s="108">
        <v>-109.92677663247559</v>
      </c>
      <c r="Q36" s="108">
        <v>10530.468000000001</v>
      </c>
      <c r="R36" s="108">
        <v>-385.71403439830647</v>
      </c>
      <c r="S36" s="109"/>
      <c r="T36" s="105" t="s">
        <v>286</v>
      </c>
      <c r="U36" s="108">
        <v>-59.23928550493315</v>
      </c>
      <c r="V36" s="108">
        <v>-42</v>
      </c>
      <c r="W36" s="108">
        <v>0</v>
      </c>
      <c r="X36" s="108">
        <v>-82.560499999999976</v>
      </c>
      <c r="Y36" s="108">
        <v>2</v>
      </c>
      <c r="Z36" s="108">
        <v>20.900000000000002</v>
      </c>
      <c r="AA36" s="108">
        <v>-12.96</v>
      </c>
      <c r="AB36" s="106">
        <v>10125.646177419356</v>
      </c>
      <c r="AC36" s="108">
        <v>837.92168685284742</v>
      </c>
      <c r="AD36" s="108">
        <v>127.997</v>
      </c>
      <c r="AE36" s="108">
        <v>70.585935185185178</v>
      </c>
      <c r="AF36" s="108">
        <v>57.411064814814821</v>
      </c>
      <c r="AG36" s="108">
        <v>0</v>
      </c>
      <c r="AH36" s="108">
        <v>10024.4</v>
      </c>
      <c r="AI36" s="108">
        <v>-102</v>
      </c>
      <c r="AJ36" s="110" t="s">
        <v>320</v>
      </c>
      <c r="AK36" s="108">
        <v>-42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67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2.7</v>
      </c>
      <c r="I39" s="276">
        <v>0</v>
      </c>
      <c r="J39" s="276">
        <v>0</v>
      </c>
      <c r="K39" s="276">
        <v>1.9104166666666665E-2</v>
      </c>
      <c r="L39" s="266">
        <v>256.33189583333331</v>
      </c>
      <c r="M39" s="266">
        <v>243.80704642799998</v>
      </c>
      <c r="N39" s="276">
        <v>-12.524849405333327</v>
      </c>
      <c r="O39" s="266">
        <v>243.80704642799998</v>
      </c>
      <c r="P39" s="276">
        <v>-12.524849405333327</v>
      </c>
      <c r="Q39" s="276">
        <v>0</v>
      </c>
      <c r="R39" s="276"/>
      <c r="S39" s="116"/>
      <c r="T39" s="266">
        <v>1</v>
      </c>
      <c r="U39" s="276">
        <v>-23.702740577999975</v>
      </c>
      <c r="V39" s="276">
        <v>-23.702740577999975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239.05099999999999</v>
      </c>
      <c r="AC39" s="276">
        <v>19.920916666666667</v>
      </c>
      <c r="AD39" s="276">
        <v>1.425</v>
      </c>
      <c r="AE39" s="276">
        <v>1.9104166666666665E-2</v>
      </c>
      <c r="AF39" s="276">
        <v>1.4058958333333333</v>
      </c>
      <c r="AG39" s="276">
        <v>0</v>
      </c>
      <c r="AH39" s="266">
        <v>243.80704642799998</v>
      </c>
      <c r="AI39" s="276">
        <v>4.7560464279999906</v>
      </c>
      <c r="AJ39" s="276">
        <v>4.7560464279999906</v>
      </c>
      <c r="AK39" s="276">
        <v>-23.702740577999975</v>
      </c>
    </row>
    <row r="40" spans="1:37" ht="15" customHeight="1" x14ac:dyDescent="0.2">
      <c r="A40" s="86"/>
      <c r="B40" s="276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2.7</v>
      </c>
      <c r="I40" s="375">
        <v>0</v>
      </c>
      <c r="J40" s="375">
        <v>0</v>
      </c>
      <c r="K40" s="375">
        <v>0.79813657407407412</v>
      </c>
      <c r="L40" s="374">
        <v>409.53286342592594</v>
      </c>
      <c r="M40" s="374">
        <v>411.47434409399989</v>
      </c>
      <c r="N40" s="375">
        <v>1.9414806680739503</v>
      </c>
      <c r="O40" s="374">
        <v>411.47434409399989</v>
      </c>
      <c r="P40" s="375">
        <v>1.9414806680739503</v>
      </c>
      <c r="Q40" s="375">
        <v>0</v>
      </c>
      <c r="R40" s="375"/>
      <c r="S40" s="116"/>
      <c r="T40" s="374">
        <v>3</v>
      </c>
      <c r="U40" s="375">
        <v>13.561894464999909</v>
      </c>
      <c r="V40" s="375">
        <v>13.561894464999909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412.53100000000001</v>
      </c>
      <c r="AC40" s="375">
        <v>34.377583333333334</v>
      </c>
      <c r="AD40" s="375">
        <v>0.80300000000000005</v>
      </c>
      <c r="AE40" s="375">
        <v>0.79813657407407412</v>
      </c>
      <c r="AF40" s="375">
        <v>4.8634259259259238E-3</v>
      </c>
      <c r="AG40" s="375">
        <v>0</v>
      </c>
      <c r="AH40" s="374">
        <v>411.47434409399989</v>
      </c>
      <c r="AI40" s="375">
        <v>-1.0566559060001168</v>
      </c>
      <c r="AJ40" s="375">
        <v>-1.0566559060001168</v>
      </c>
      <c r="AK40" s="375">
        <v>13.561894464999909</v>
      </c>
    </row>
    <row r="41" spans="1:37" ht="15" customHeight="1" x14ac:dyDescent="0.2">
      <c r="A41" s="86"/>
      <c r="B41" s="276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177.01150500000003</v>
      </c>
      <c r="N41" s="375">
        <v>-2.9884949999999719</v>
      </c>
      <c r="O41" s="374">
        <v>177.01150500000003</v>
      </c>
      <c r="P41" s="375">
        <v>-2.9884949999999719</v>
      </c>
      <c r="Q41" s="375">
        <v>0</v>
      </c>
      <c r="R41" s="375"/>
      <c r="S41" s="116"/>
      <c r="T41" s="374">
        <v>4</v>
      </c>
      <c r="U41" s="375">
        <v>-2.000129999999956</v>
      </c>
      <c r="V41" s="375">
        <v>-2.000129999999956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177.01150500000003</v>
      </c>
      <c r="AI41" s="375">
        <v>-3.2884949999999833</v>
      </c>
      <c r="AJ41" s="375">
        <v>-3.2884949999999833</v>
      </c>
      <c r="AK41" s="375">
        <v>-2.000129999999956</v>
      </c>
    </row>
    <row r="42" spans="1:37" ht="15" customHeight="1" x14ac:dyDescent="0.2">
      <c r="A42" s="86"/>
      <c r="B42" s="2768" t="s">
        <v>74</v>
      </c>
      <c r="C42" s="374"/>
      <c r="D42" s="374">
        <v>2575</v>
      </c>
      <c r="E42" s="375">
        <v>36.687000000000012</v>
      </c>
      <c r="F42" s="375">
        <v>0</v>
      </c>
      <c r="G42" s="375">
        <v>0</v>
      </c>
      <c r="H42" s="375">
        <v>178.47</v>
      </c>
      <c r="I42" s="375">
        <v>0</v>
      </c>
      <c r="J42" s="375">
        <v>0</v>
      </c>
      <c r="K42" s="375">
        <v>29.765410879629631</v>
      </c>
      <c r="L42" s="374">
        <v>2403.4515891203705</v>
      </c>
      <c r="M42" s="374">
        <v>2329.5239999999999</v>
      </c>
      <c r="N42" s="375">
        <v>-73.927589120370612</v>
      </c>
      <c r="O42" s="374">
        <v>2329.5239999999999</v>
      </c>
      <c r="P42" s="375">
        <v>-73.927589120370612</v>
      </c>
      <c r="Q42" s="375">
        <v>0</v>
      </c>
      <c r="R42" s="375"/>
      <c r="S42" s="116"/>
      <c r="T42" s="374" t="s">
        <v>95</v>
      </c>
      <c r="U42" s="375">
        <v>-32.472999999999956</v>
      </c>
      <c r="V42" s="375">
        <v>-32.472999999999956</v>
      </c>
      <c r="W42" s="375">
        <v>0</v>
      </c>
      <c r="X42" s="375">
        <v>-98.7</v>
      </c>
      <c r="Y42" s="375">
        <v>0</v>
      </c>
      <c r="Z42" s="375">
        <v>-21.7</v>
      </c>
      <c r="AA42" s="375">
        <v>16.3</v>
      </c>
      <c r="AB42" s="374">
        <v>2329.1170000000006</v>
      </c>
      <c r="AC42" s="375">
        <v>194.0930833333334</v>
      </c>
      <c r="AD42" s="375">
        <v>9.6059999999999999</v>
      </c>
      <c r="AE42" s="375">
        <v>29.765410879629631</v>
      </c>
      <c r="AF42" s="375">
        <v>-20.159410879629633</v>
      </c>
      <c r="AG42" s="375">
        <v>0</v>
      </c>
      <c r="AH42" s="374">
        <v>2329.5239999999999</v>
      </c>
      <c r="AI42" s="375">
        <v>0.4069999999992433</v>
      </c>
      <c r="AJ42" s="375">
        <v>0.4069999999992433</v>
      </c>
      <c r="AK42" s="375">
        <v>-32.472999999999956</v>
      </c>
    </row>
    <row r="43" spans="1:37" ht="15" customHeight="1" x14ac:dyDescent="0.2">
      <c r="A43" s="86"/>
      <c r="B43" s="276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0.27</v>
      </c>
      <c r="I43" s="375">
        <v>0</v>
      </c>
      <c r="J43" s="375">
        <v>0</v>
      </c>
      <c r="K43" s="375">
        <v>0</v>
      </c>
      <c r="L43" s="374">
        <v>204.78099999999998</v>
      </c>
      <c r="M43" s="374">
        <v>204.86799999999999</v>
      </c>
      <c r="N43" s="375">
        <v>8.7000000000017508E-2</v>
      </c>
      <c r="O43" s="374">
        <v>204.86799999999999</v>
      </c>
      <c r="P43" s="375">
        <v>8.7000000000017508E-2</v>
      </c>
      <c r="Q43" s="375">
        <v>0</v>
      </c>
      <c r="R43" s="375"/>
      <c r="S43" s="116"/>
      <c r="T43" s="374" t="s">
        <v>96</v>
      </c>
      <c r="U43" s="375">
        <v>0.17162113096901521</v>
      </c>
      <c r="V43" s="375">
        <v>0.17162113096901521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204.78099999999998</v>
      </c>
      <c r="AC43" s="375">
        <v>17.06508333333333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204.86799999999999</v>
      </c>
      <c r="AI43" s="375">
        <v>8.7000000000017508E-2</v>
      </c>
      <c r="AJ43" s="375">
        <v>8.7000000000017508E-2</v>
      </c>
      <c r="AK43" s="375">
        <v>0.17162113096901521</v>
      </c>
    </row>
    <row r="44" spans="1:37" ht="15" customHeight="1" x14ac:dyDescent="0.2">
      <c r="A44" s="86"/>
      <c r="B44" s="276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5.4</v>
      </c>
      <c r="I44" s="375">
        <v>0</v>
      </c>
      <c r="J44" s="375">
        <v>0</v>
      </c>
      <c r="K44" s="375">
        <v>0</v>
      </c>
      <c r="L44" s="374">
        <v>711.6</v>
      </c>
      <c r="M44" s="374">
        <v>686.19799999999998</v>
      </c>
      <c r="N44" s="375">
        <v>-25.402000000000044</v>
      </c>
      <c r="O44" s="374">
        <v>686.19799999999998</v>
      </c>
      <c r="P44" s="375">
        <v>-25.402000000000044</v>
      </c>
      <c r="Q44" s="375">
        <v>0</v>
      </c>
      <c r="R44" s="375"/>
      <c r="S44" s="116"/>
      <c r="T44" s="374" t="s">
        <v>97</v>
      </c>
      <c r="U44" s="375">
        <v>-20.859000000000037</v>
      </c>
      <c r="V44" s="375">
        <v>-20.859000000000037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702.1</v>
      </c>
      <c r="AC44" s="375">
        <v>58.508333333333333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686.19799999999998</v>
      </c>
      <c r="AI44" s="375">
        <v>-15.902000000000044</v>
      </c>
      <c r="AJ44" s="375">
        <v>-15.902000000000044</v>
      </c>
      <c r="AK44" s="375">
        <v>-20.859000000000037</v>
      </c>
    </row>
    <row r="45" spans="1:37" ht="15" hidden="1" customHeight="1" x14ac:dyDescent="0.2">
      <c r="A45" s="86"/>
      <c r="B45" s="276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6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6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61.99</v>
      </c>
      <c r="N47" s="375">
        <v>-13.009999999999998</v>
      </c>
      <c r="O47" s="374">
        <v>61.99</v>
      </c>
      <c r="P47" s="375">
        <v>-13.009999999999998</v>
      </c>
      <c r="Q47" s="375">
        <v>0</v>
      </c>
      <c r="R47" s="375"/>
      <c r="S47" s="87"/>
      <c r="T47" s="374" t="s">
        <v>98</v>
      </c>
      <c r="U47" s="375">
        <v>-3.8609999999999971</v>
      </c>
      <c r="V47" s="375">
        <v>-3.8609999999999971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61.99</v>
      </c>
      <c r="AI47" s="375">
        <v>7.7899999999999991</v>
      </c>
      <c r="AJ47" s="401">
        <v>-4.9149999999999636</v>
      </c>
      <c r="AK47" s="375">
        <v>-3.8609999999999971</v>
      </c>
    </row>
    <row r="48" spans="1:37" ht="15" customHeight="1" x14ac:dyDescent="0.2">
      <c r="A48" s="86"/>
      <c r="B48" s="2768" t="s">
        <v>79</v>
      </c>
      <c r="C48" s="374"/>
      <c r="D48" s="374">
        <v>415</v>
      </c>
      <c r="E48" s="375">
        <v>2.1009999999999991</v>
      </c>
      <c r="F48" s="375">
        <v>0</v>
      </c>
      <c r="G48" s="375">
        <v>0</v>
      </c>
      <c r="H48" s="375">
        <v>9.7199999999999989</v>
      </c>
      <c r="I48" s="375">
        <v>0</v>
      </c>
      <c r="J48" s="375">
        <v>0</v>
      </c>
      <c r="K48" s="375">
        <v>3.0199456018518513</v>
      </c>
      <c r="L48" s="374">
        <v>404.3610543981481</v>
      </c>
      <c r="M48" s="374">
        <v>403.666</v>
      </c>
      <c r="N48" s="375">
        <v>-0.69505439814810188</v>
      </c>
      <c r="O48" s="374">
        <v>403.666</v>
      </c>
      <c r="P48" s="375">
        <v>-0.69505439814810188</v>
      </c>
      <c r="Q48" s="375">
        <v>0</v>
      </c>
      <c r="R48" s="375"/>
      <c r="S48" s="87"/>
      <c r="T48" s="374" t="s">
        <v>99</v>
      </c>
      <c r="U48" s="375">
        <v>0.25999999999999091</v>
      </c>
      <c r="V48" s="375">
        <v>0.25999999999999091</v>
      </c>
      <c r="W48" s="375">
        <v>0</v>
      </c>
      <c r="X48" s="375">
        <v>-3.7</v>
      </c>
      <c r="Y48" s="375">
        <v>0</v>
      </c>
      <c r="Z48" s="375">
        <v>4.9000000000000004</v>
      </c>
      <c r="AA48" s="375">
        <v>0</v>
      </c>
      <c r="AB48" s="374">
        <v>408.58099999999996</v>
      </c>
      <c r="AC48" s="375">
        <v>34.048416666666661</v>
      </c>
      <c r="AD48" s="375">
        <v>0.78</v>
      </c>
      <c r="AE48" s="375">
        <v>3.0199456018518513</v>
      </c>
      <c r="AF48" s="375">
        <v>-2.2399456018518515</v>
      </c>
      <c r="AG48" s="375">
        <v>0</v>
      </c>
      <c r="AH48" s="374">
        <v>403.666</v>
      </c>
      <c r="AI48" s="375">
        <v>-4.9149999999999636</v>
      </c>
      <c r="AJ48" s="401">
        <v>1.4529999999999745</v>
      </c>
      <c r="AK48" s="375">
        <v>0.25999999999999091</v>
      </c>
    </row>
    <row r="49" spans="1:37" ht="15" customHeight="1" thickBot="1" x14ac:dyDescent="0.25">
      <c r="A49" s="86"/>
      <c r="B49" s="2765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27</v>
      </c>
      <c r="I49" s="90">
        <v>0</v>
      </c>
      <c r="J49" s="90">
        <v>0</v>
      </c>
      <c r="K49" s="90">
        <v>1.5525625000000003</v>
      </c>
      <c r="L49" s="89">
        <v>1206.2744375</v>
      </c>
      <c r="M49" s="89">
        <v>1206.78</v>
      </c>
      <c r="N49" s="90">
        <v>0.50556249999999636</v>
      </c>
      <c r="O49" s="89">
        <v>1206.78</v>
      </c>
      <c r="P49" s="90">
        <v>0.50556249999999636</v>
      </c>
      <c r="Q49" s="90">
        <v>0</v>
      </c>
      <c r="R49" s="90"/>
      <c r="S49" s="87"/>
      <c r="T49" s="89" t="s">
        <v>100</v>
      </c>
      <c r="U49" s="90">
        <v>-17.011999999999944</v>
      </c>
      <c r="V49" s="90">
        <v>-17.011999999999944</v>
      </c>
      <c r="W49" s="90">
        <v>0</v>
      </c>
      <c r="X49" s="90">
        <v>14.9</v>
      </c>
      <c r="Y49" s="90">
        <v>0</v>
      </c>
      <c r="Z49" s="90">
        <v>-17.399999999999999</v>
      </c>
      <c r="AA49" s="90">
        <v>0</v>
      </c>
      <c r="AB49" s="89">
        <v>1205.327</v>
      </c>
      <c r="AC49" s="90">
        <v>100.44391666666667</v>
      </c>
      <c r="AD49" s="90">
        <v>6.9960000000000004</v>
      </c>
      <c r="AE49" s="90">
        <v>1.5525625000000003</v>
      </c>
      <c r="AF49" s="90">
        <v>5.4434374999999999</v>
      </c>
      <c r="AG49" s="90">
        <v>0</v>
      </c>
      <c r="AH49" s="89">
        <v>1206.78</v>
      </c>
      <c r="AI49" s="90">
        <v>1.4529999999999745</v>
      </c>
      <c r="AJ49" s="192">
        <v>-10.669104478000882</v>
      </c>
      <c r="AK49" s="90">
        <v>-17.011999999999944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72.748000000000019</v>
      </c>
      <c r="F50" s="98">
        <v>0</v>
      </c>
      <c r="G50" s="98">
        <v>0</v>
      </c>
      <c r="H50" s="98">
        <v>226.26000000000002</v>
      </c>
      <c r="I50" s="98">
        <v>0</v>
      </c>
      <c r="J50" s="98">
        <v>0</v>
      </c>
      <c r="K50" s="98">
        <v>35.155159722222223</v>
      </c>
      <c r="L50" s="94">
        <v>5851.3328402777788</v>
      </c>
      <c r="M50" s="94">
        <v>5725.3188955219994</v>
      </c>
      <c r="N50" s="98">
        <v>-126.01394475577808</v>
      </c>
      <c r="O50" s="94">
        <v>5725.3188955219994</v>
      </c>
      <c r="P50" s="98">
        <v>-126.01394475577945</v>
      </c>
      <c r="Q50" s="98">
        <v>5977.4489999999996</v>
      </c>
      <c r="R50" s="98">
        <v>-252.13010447800025</v>
      </c>
      <c r="S50" s="449"/>
      <c r="T50" s="96" t="s">
        <v>77</v>
      </c>
      <c r="U50" s="98">
        <v>-85.914354982031</v>
      </c>
      <c r="V50" s="98">
        <v>-85.914354982031</v>
      </c>
      <c r="W50" s="98">
        <v>0</v>
      </c>
      <c r="X50" s="98">
        <v>-87.5</v>
      </c>
      <c r="Y50" s="98">
        <v>0</v>
      </c>
      <c r="Z50" s="98">
        <v>-62.3</v>
      </c>
      <c r="AA50" s="98">
        <v>-0.69999999999999929</v>
      </c>
      <c r="AB50" s="94">
        <v>5735.9880000000012</v>
      </c>
      <c r="AC50" s="98">
        <v>477.99900000000002</v>
      </c>
      <c r="AD50" s="98">
        <v>21.744</v>
      </c>
      <c r="AE50" s="98">
        <v>35.155159722222223</v>
      </c>
      <c r="AF50" s="98">
        <v>-13.411159722222223</v>
      </c>
      <c r="AG50" s="98">
        <v>0</v>
      </c>
      <c r="AH50" s="94">
        <v>5725.3188955219994</v>
      </c>
      <c r="AI50" s="98">
        <v>-10.669104478001827</v>
      </c>
      <c r="AJ50" s="95">
        <v>30.798999999999978</v>
      </c>
      <c r="AK50" s="98">
        <v>-85.914354982031</v>
      </c>
    </row>
    <row r="51" spans="1:37" ht="15" customHeight="1" x14ac:dyDescent="0.2">
      <c r="A51" s="86"/>
      <c r="B51" s="2767" t="s">
        <v>82</v>
      </c>
      <c r="C51" s="266">
        <v>1</v>
      </c>
      <c r="D51" s="266">
        <v>1998</v>
      </c>
      <c r="E51" s="288">
        <v>61.425000000000011</v>
      </c>
      <c r="F51" s="288">
        <v>0</v>
      </c>
      <c r="G51" s="288">
        <v>0</v>
      </c>
      <c r="H51" s="288">
        <v>73.440000000000012</v>
      </c>
      <c r="I51" s="288">
        <v>0</v>
      </c>
      <c r="J51" s="288">
        <v>0</v>
      </c>
      <c r="K51" s="288">
        <v>17.477251157407409</v>
      </c>
      <c r="L51" s="263">
        <v>1968.5077488425927</v>
      </c>
      <c r="M51" s="263">
        <v>2180.6920856994748</v>
      </c>
      <c r="N51" s="288">
        <v>212.18433685688206</v>
      </c>
      <c r="O51" s="263">
        <v>2168.9090000000001</v>
      </c>
      <c r="P51" s="288">
        <v>200.40125115740739</v>
      </c>
      <c r="Q51" s="288">
        <v>0</v>
      </c>
      <c r="R51" s="288"/>
      <c r="S51" s="87"/>
      <c r="T51" s="266">
        <v>1</v>
      </c>
      <c r="U51" s="288">
        <v>372.08817714494398</v>
      </c>
      <c r="V51" s="288">
        <v>172.46400000000017</v>
      </c>
      <c r="W51" s="288">
        <v>0</v>
      </c>
      <c r="X51" s="288">
        <v>-46.8</v>
      </c>
      <c r="Y51" s="288">
        <v>0</v>
      </c>
      <c r="Z51" s="288">
        <v>-58.2</v>
      </c>
      <c r="AA51" s="288">
        <v>-11</v>
      </c>
      <c r="AB51" s="263">
        <v>1741.9850000000001</v>
      </c>
      <c r="AC51" s="288">
        <v>145.16541666666669</v>
      </c>
      <c r="AD51" s="288">
        <v>6.4160000000000004</v>
      </c>
      <c r="AE51" s="288">
        <v>17.477251157407409</v>
      </c>
      <c r="AF51" s="288">
        <v>-11.061251157407408</v>
      </c>
      <c r="AG51" s="288">
        <v>0</v>
      </c>
      <c r="AH51" s="263">
        <v>1772.7840000000001</v>
      </c>
      <c r="AI51" s="289">
        <v>30.798999999999978</v>
      </c>
      <c r="AJ51" s="289">
        <v>0</v>
      </c>
      <c r="AK51" s="289">
        <v>-25.727999999999838</v>
      </c>
    </row>
    <row r="52" spans="1:37" ht="15" customHeight="1" x14ac:dyDescent="0.2">
      <c r="A52" s="86"/>
      <c r="B52" s="2768" t="s">
        <v>82</v>
      </c>
      <c r="C52" s="374">
        <v>2</v>
      </c>
      <c r="D52" s="374">
        <v>1086</v>
      </c>
      <c r="E52" s="401">
        <v>32.112999999999992</v>
      </c>
      <c r="F52" s="401">
        <v>0</v>
      </c>
      <c r="G52" s="401">
        <v>0</v>
      </c>
      <c r="H52" s="401">
        <v>73.440000000000012</v>
      </c>
      <c r="I52" s="401">
        <v>0</v>
      </c>
      <c r="J52" s="401">
        <v>0</v>
      </c>
      <c r="K52" s="401">
        <v>56.774434027777772</v>
      </c>
      <c r="L52" s="392">
        <v>987.89856597222229</v>
      </c>
      <c r="M52" s="392">
        <v>1166.1517529561238</v>
      </c>
      <c r="N52" s="401">
        <v>178.25318698390151</v>
      </c>
      <c r="O52" s="392">
        <v>1159.7909999999999</v>
      </c>
      <c r="P52" s="401">
        <v>171.89243402777765</v>
      </c>
      <c r="Q52" s="401">
        <v>0</v>
      </c>
      <c r="R52" s="401"/>
      <c r="S52" s="87"/>
      <c r="T52" s="374">
        <v>2</v>
      </c>
      <c r="U52" s="401">
        <v>202.06330587510331</v>
      </c>
      <c r="V52" s="401">
        <v>-51.110000000000127</v>
      </c>
      <c r="W52" s="401">
        <v>0</v>
      </c>
      <c r="X52" s="401">
        <v>2.6</v>
      </c>
      <c r="Y52" s="401">
        <v>0</v>
      </c>
      <c r="Z52" s="401">
        <v>25.7</v>
      </c>
      <c r="AA52" s="401">
        <v>0</v>
      </c>
      <c r="AB52" s="392">
        <v>941.97299999999996</v>
      </c>
      <c r="AC52" s="401">
        <v>78.497749999999996</v>
      </c>
      <c r="AD52" s="401">
        <v>10.241</v>
      </c>
      <c r="AE52" s="401">
        <v>56.774434027777772</v>
      </c>
      <c r="AF52" s="401">
        <v>-46.533434027777773</v>
      </c>
      <c r="AG52" s="401">
        <v>0</v>
      </c>
      <c r="AH52" s="392">
        <v>970.91800000000001</v>
      </c>
      <c r="AI52" s="398">
        <v>28.94500000000005</v>
      </c>
      <c r="AJ52" s="398">
        <v>-8.4049999999999727</v>
      </c>
      <c r="AK52" s="398">
        <v>12.205000000000041</v>
      </c>
    </row>
    <row r="53" spans="1:37" ht="15" customHeight="1" x14ac:dyDescent="0.2">
      <c r="A53" s="86"/>
      <c r="B53" s="2768" t="s">
        <v>82</v>
      </c>
      <c r="C53" s="374">
        <v>3</v>
      </c>
      <c r="D53" s="374">
        <v>1748</v>
      </c>
      <c r="E53" s="401">
        <v>-55.844999999999999</v>
      </c>
      <c r="F53" s="401">
        <v>0</v>
      </c>
      <c r="G53" s="401">
        <v>0</v>
      </c>
      <c r="H53" s="401">
        <v>73.440000000000012</v>
      </c>
      <c r="I53" s="401">
        <v>0</v>
      </c>
      <c r="J53" s="401">
        <v>0</v>
      </c>
      <c r="K53" s="401">
        <v>24.006070601851849</v>
      </c>
      <c r="L53" s="392">
        <v>1594.708929398148</v>
      </c>
      <c r="M53" s="392">
        <v>1519.995211926655</v>
      </c>
      <c r="N53" s="401">
        <v>-74.713717471493055</v>
      </c>
      <c r="O53" s="392">
        <v>1511.691</v>
      </c>
      <c r="P53" s="401">
        <v>-83.017929398147999</v>
      </c>
      <c r="Q53" s="401">
        <v>0</v>
      </c>
      <c r="R53" s="401"/>
      <c r="S53" s="87"/>
      <c r="T53" s="374">
        <v>3</v>
      </c>
      <c r="U53" s="401">
        <v>-22.171817535936725</v>
      </c>
      <c r="V53" s="401">
        <v>-21.779999999999973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1528.7149999999999</v>
      </c>
      <c r="AC53" s="401">
        <v>127.39291666666666</v>
      </c>
      <c r="AD53" s="401">
        <v>6.9509999999999996</v>
      </c>
      <c r="AE53" s="401">
        <v>24.006070601851849</v>
      </c>
      <c r="AF53" s="401">
        <v>-17.055070601851849</v>
      </c>
      <c r="AG53" s="401">
        <v>0</v>
      </c>
      <c r="AH53" s="392">
        <v>1507.0940000000001</v>
      </c>
      <c r="AI53" s="398">
        <v>-21.620999999999867</v>
      </c>
      <c r="AJ53" s="398">
        <v>28.94500000000005</v>
      </c>
      <c r="AK53" s="398">
        <v>-26.481999999999971</v>
      </c>
    </row>
    <row r="54" spans="1:37" ht="15" customHeight="1" x14ac:dyDescent="0.2">
      <c r="A54" s="86"/>
      <c r="B54" s="2768" t="s">
        <v>82</v>
      </c>
      <c r="C54" s="374">
        <v>5</v>
      </c>
      <c r="D54" s="374">
        <v>963</v>
      </c>
      <c r="E54" s="401">
        <v>54.110999999999997</v>
      </c>
      <c r="F54" s="401">
        <v>6</v>
      </c>
      <c r="G54" s="401">
        <v>0</v>
      </c>
      <c r="H54" s="401">
        <v>74.25</v>
      </c>
      <c r="I54" s="401">
        <v>0</v>
      </c>
      <c r="J54" s="401">
        <v>0</v>
      </c>
      <c r="K54" s="401">
        <v>7.4928877314814804</v>
      </c>
      <c r="L54" s="392">
        <v>941.36811226851853</v>
      </c>
      <c r="M54" s="392">
        <v>1051.9169167741909</v>
      </c>
      <c r="N54" s="401">
        <v>110.54880450567236</v>
      </c>
      <c r="O54" s="392">
        <v>1046.2429999999999</v>
      </c>
      <c r="P54" s="401">
        <v>104.87488773148141</v>
      </c>
      <c r="Q54" s="401">
        <v>0</v>
      </c>
      <c r="R54" s="401"/>
      <c r="S54" s="87"/>
      <c r="T54" s="374">
        <v>5</v>
      </c>
      <c r="U54" s="401">
        <v>199.71692480938123</v>
      </c>
      <c r="V54" s="401">
        <v>2.2889999999999873</v>
      </c>
      <c r="W54" s="401">
        <v>0</v>
      </c>
      <c r="X54" s="401">
        <v>15.2</v>
      </c>
      <c r="Y54" s="401">
        <v>6</v>
      </c>
      <c r="Z54" s="401">
        <v>21</v>
      </c>
      <c r="AA54" s="401">
        <v>5</v>
      </c>
      <c r="AB54" s="392">
        <v>862.06100000000004</v>
      </c>
      <c r="AC54" s="401">
        <v>71.838416666666674</v>
      </c>
      <c r="AD54" s="401">
        <v>2.6509999999999998</v>
      </c>
      <c r="AE54" s="401">
        <v>7.4928877314814804</v>
      </c>
      <c r="AF54" s="401">
        <v>-4.8418877314814806</v>
      </c>
      <c r="AG54" s="401">
        <v>0</v>
      </c>
      <c r="AH54" s="392">
        <v>859.86300000000006</v>
      </c>
      <c r="AI54" s="398">
        <v>-2.1979999999999791</v>
      </c>
      <c r="AJ54" s="398">
        <v>-21.620999999999867</v>
      </c>
      <c r="AK54" s="398">
        <v>12.371000000000095</v>
      </c>
    </row>
    <row r="55" spans="1:37" ht="15" customHeight="1" x14ac:dyDescent="0.2">
      <c r="A55" s="86"/>
      <c r="B55" s="276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64.656000000000006</v>
      </c>
      <c r="P55" s="401">
        <v>-0.34399999999999409</v>
      </c>
      <c r="Q55" s="401">
        <v>0</v>
      </c>
      <c r="R55" s="401"/>
      <c r="S55" s="87"/>
      <c r="T55" s="374" t="s">
        <v>101</v>
      </c>
      <c r="U55" s="401">
        <v>0</v>
      </c>
      <c r="V55" s="401">
        <v>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64.695999999999998</v>
      </c>
      <c r="AI55" s="398">
        <v>-0.30400000000000205</v>
      </c>
      <c r="AJ55" s="398">
        <v>57.05100000000013</v>
      </c>
      <c r="AK55" s="398">
        <v>4.8000000000001819E-2</v>
      </c>
    </row>
    <row r="56" spans="1:37" ht="15" customHeight="1" x14ac:dyDescent="0.2">
      <c r="A56" s="86"/>
      <c r="B56" s="2768" t="s">
        <v>84</v>
      </c>
      <c r="C56" s="374"/>
      <c r="D56" s="374">
        <v>1120</v>
      </c>
      <c r="E56" s="401">
        <v>17.597999999999999</v>
      </c>
      <c r="F56" s="401">
        <v>0</v>
      </c>
      <c r="G56" s="401">
        <v>0</v>
      </c>
      <c r="H56" s="401">
        <v>226.8</v>
      </c>
      <c r="I56" s="401">
        <v>0</v>
      </c>
      <c r="J56" s="401">
        <v>0</v>
      </c>
      <c r="K56" s="401">
        <v>26.98</v>
      </c>
      <c r="L56" s="392">
        <v>883.81799999999998</v>
      </c>
      <c r="M56" s="392">
        <v>1007.5610375152892</v>
      </c>
      <c r="N56" s="401">
        <v>123.74303751528919</v>
      </c>
      <c r="O56" s="392">
        <v>1002.1180000000001</v>
      </c>
      <c r="P56" s="401">
        <v>118.30000000000007</v>
      </c>
      <c r="Q56" s="401">
        <v>0</v>
      </c>
      <c r="R56" s="401"/>
      <c r="S56" s="87"/>
      <c r="T56" s="374" t="s">
        <v>102</v>
      </c>
      <c r="U56" s="401">
        <v>-10.492880291824918</v>
      </c>
      <c r="V56" s="401">
        <v>-10.229999999999905</v>
      </c>
      <c r="W56" s="401">
        <v>0</v>
      </c>
      <c r="X56" s="401">
        <v>87.1</v>
      </c>
      <c r="Y56" s="401">
        <v>0</v>
      </c>
      <c r="Z56" s="401">
        <v>-25</v>
      </c>
      <c r="AA56" s="401">
        <v>0</v>
      </c>
      <c r="AB56" s="392">
        <v>972.89800000000002</v>
      </c>
      <c r="AC56" s="401">
        <v>81.074833333333331</v>
      </c>
      <c r="AD56" s="401">
        <v>6.016</v>
      </c>
      <c r="AE56" s="401">
        <v>26.98</v>
      </c>
      <c r="AF56" s="401">
        <v>-20.963999999999999</v>
      </c>
      <c r="AG56" s="401">
        <v>0</v>
      </c>
      <c r="AH56" s="392">
        <v>1002.7329999999999</v>
      </c>
      <c r="AI56" s="398">
        <v>29.834999999999923</v>
      </c>
      <c r="AJ56" s="398">
        <v>-0.10400000000001342</v>
      </c>
      <c r="AK56" s="398">
        <v>-9.6850000000000591</v>
      </c>
    </row>
    <row r="57" spans="1:37" ht="15" hidden="1" customHeight="1" thickBot="1" x14ac:dyDescent="0.25">
      <c r="A57" s="86"/>
      <c r="B57" s="276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-2.1979999999999791</v>
      </c>
      <c r="AK57" s="398">
        <v>0</v>
      </c>
    </row>
    <row r="58" spans="1:37" ht="15" customHeight="1" thickBot="1" x14ac:dyDescent="0.25">
      <c r="A58" s="86"/>
      <c r="B58" s="2765" t="s">
        <v>85</v>
      </c>
      <c r="C58" s="89">
        <v>2</v>
      </c>
      <c r="D58" s="89">
        <v>995</v>
      </c>
      <c r="E58" s="192">
        <v>35.372000000000007</v>
      </c>
      <c r="F58" s="192">
        <v>220</v>
      </c>
      <c r="G58" s="192">
        <v>0</v>
      </c>
      <c r="H58" s="192">
        <v>40.5</v>
      </c>
      <c r="I58" s="192">
        <v>0</v>
      </c>
      <c r="J58" s="192">
        <v>0</v>
      </c>
      <c r="K58" s="192">
        <v>8.0999062499999983</v>
      </c>
      <c r="L58" s="190">
        <v>1201.7720937500001</v>
      </c>
      <c r="M58" s="190">
        <v>982.03818713570604</v>
      </c>
      <c r="N58" s="192">
        <v>-219.73390661429403</v>
      </c>
      <c r="O58" s="190">
        <v>976.74099999999999</v>
      </c>
      <c r="P58" s="192">
        <v>-225.03109375000008</v>
      </c>
      <c r="Q58" s="192">
        <v>0</v>
      </c>
      <c r="R58" s="192"/>
      <c r="S58" s="87"/>
      <c r="T58" s="89">
        <v>2</v>
      </c>
      <c r="U58" s="192">
        <v>-7.0621688393252953</v>
      </c>
      <c r="V58" s="192">
        <v>-7.3379999999999654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980.47199999999998</v>
      </c>
      <c r="AC58" s="192">
        <v>81.706000000000003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972.06700000000001</v>
      </c>
      <c r="AI58" s="193">
        <v>-8.4049999999999727</v>
      </c>
      <c r="AJ58" s="193">
        <v>-0.30400000000000205</v>
      </c>
      <c r="AK58" s="193">
        <v>-11.576000000000022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144.774</v>
      </c>
      <c r="F59" s="97">
        <v>226</v>
      </c>
      <c r="G59" s="97">
        <v>0</v>
      </c>
      <c r="H59" s="97">
        <v>561.87000000000012</v>
      </c>
      <c r="I59" s="97">
        <v>0</v>
      </c>
      <c r="J59" s="97">
        <v>0</v>
      </c>
      <c r="K59" s="97">
        <v>140.83054976851849</v>
      </c>
      <c r="L59" s="97">
        <v>7643.0734502314817</v>
      </c>
      <c r="M59" s="97">
        <v>7973.3615594002922</v>
      </c>
      <c r="N59" s="97">
        <v>330.28810916881014</v>
      </c>
      <c r="O59" s="97">
        <v>7930.1490000000003</v>
      </c>
      <c r="P59" s="97">
        <v>287.07554976851861</v>
      </c>
      <c r="Q59" s="97">
        <v>7376.8850000000002</v>
      </c>
      <c r="R59" s="97">
        <v>553.26400000000012</v>
      </c>
      <c r="S59" s="449"/>
      <c r="T59" s="96" t="s">
        <v>81</v>
      </c>
      <c r="U59" s="97">
        <v>734.14154116234113</v>
      </c>
      <c r="V59" s="97">
        <v>84.307000000000698</v>
      </c>
      <c r="W59" s="97">
        <v>0</v>
      </c>
      <c r="X59" s="97">
        <v>112.89999999999999</v>
      </c>
      <c r="Y59" s="97">
        <v>6</v>
      </c>
      <c r="Z59" s="97">
        <v>-77.7</v>
      </c>
      <c r="AA59" s="97">
        <v>9</v>
      </c>
      <c r="AB59" s="97">
        <v>7093.1039999999994</v>
      </c>
      <c r="AC59" s="97">
        <v>591.09199999999998</v>
      </c>
      <c r="AD59" s="97">
        <v>35.497</v>
      </c>
      <c r="AE59" s="97">
        <v>140.83054976851849</v>
      </c>
      <c r="AF59" s="97">
        <v>-105.33354976851849</v>
      </c>
      <c r="AG59" s="97">
        <v>0</v>
      </c>
      <c r="AH59" s="97">
        <v>7150.1550000000007</v>
      </c>
      <c r="AI59" s="98">
        <v>57.051000000001295</v>
      </c>
      <c r="AJ59" s="95">
        <v>0.3399999999999892</v>
      </c>
      <c r="AK59" s="98">
        <v>-48.846999999998843</v>
      </c>
    </row>
    <row r="60" spans="1:37" ht="15" customHeight="1" x14ac:dyDescent="0.2">
      <c r="A60" s="86"/>
      <c r="B60" s="276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1.35</v>
      </c>
      <c r="I60" s="401">
        <v>0</v>
      </c>
      <c r="J60" s="401">
        <v>0</v>
      </c>
      <c r="K60" s="401">
        <v>0</v>
      </c>
      <c r="L60" s="392">
        <v>157.334</v>
      </c>
      <c r="M60" s="392">
        <v>157.75878687925012</v>
      </c>
      <c r="N60" s="401">
        <v>0.42478687925012082</v>
      </c>
      <c r="O60" s="392">
        <v>156.90799999999999</v>
      </c>
      <c r="P60" s="401">
        <v>-0.42600000000001614</v>
      </c>
      <c r="Q60" s="401">
        <v>0</v>
      </c>
      <c r="R60" s="401"/>
      <c r="S60" s="87"/>
      <c r="T60" s="374" t="s">
        <v>86</v>
      </c>
      <c r="U60" s="401">
        <v>-25.348213120749875</v>
      </c>
      <c r="V60" s="401">
        <v>-24.828000000000003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157.334</v>
      </c>
      <c r="AC60" s="401">
        <v>13.111166666666668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157.22999999999999</v>
      </c>
      <c r="AI60" s="398">
        <v>-0.10400000000001342</v>
      </c>
      <c r="AJ60" s="398">
        <v>0</v>
      </c>
      <c r="AK60" s="398">
        <v>-0.15400000000002478</v>
      </c>
    </row>
    <row r="61" spans="1:37" ht="15" customHeight="1" x14ac:dyDescent="0.2">
      <c r="A61" s="86"/>
      <c r="B61" s="276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0.27</v>
      </c>
      <c r="I61" s="401">
        <v>0</v>
      </c>
      <c r="J61" s="401">
        <v>0</v>
      </c>
      <c r="K61" s="401">
        <v>0</v>
      </c>
      <c r="L61" s="392">
        <v>69.73</v>
      </c>
      <c r="M61" s="392">
        <v>69.401579936383698</v>
      </c>
      <c r="N61" s="401">
        <v>-0.32842006361630638</v>
      </c>
      <c r="O61" s="392">
        <v>70.028000000000006</v>
      </c>
      <c r="P61" s="401">
        <v>0.29800000000000182</v>
      </c>
      <c r="Q61" s="401">
        <v>0</v>
      </c>
      <c r="R61" s="401"/>
      <c r="S61" s="87"/>
      <c r="T61" s="374" t="s">
        <v>103</v>
      </c>
      <c r="U61" s="401">
        <v>-0.62179750923189658</v>
      </c>
      <c r="V61" s="401">
        <v>0.3960000000000008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69.73</v>
      </c>
      <c r="AC61" s="401">
        <v>5.810833333333334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70.069999999999993</v>
      </c>
      <c r="AI61" s="398">
        <v>0.3399999999999892</v>
      </c>
      <c r="AJ61" s="398">
        <v>0</v>
      </c>
      <c r="AK61" s="398">
        <v>0.43299999999999272</v>
      </c>
    </row>
    <row r="62" spans="1:37" ht="15" customHeight="1" x14ac:dyDescent="0.2">
      <c r="A62" s="86"/>
      <c r="B62" s="276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-3.26299999999992</v>
      </c>
      <c r="AK62" s="398">
        <v>0</v>
      </c>
    </row>
    <row r="63" spans="1:37" ht="15" customHeight="1" x14ac:dyDescent="0.2">
      <c r="A63" s="86"/>
      <c r="B63" s="276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-3.0269999999999442</v>
      </c>
      <c r="AK63" s="398">
        <v>0</v>
      </c>
    </row>
    <row r="64" spans="1:37" ht="15" customHeight="1" thickBot="1" x14ac:dyDescent="0.25">
      <c r="A64" s="86"/>
      <c r="B64" s="2765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297</v>
      </c>
      <c r="I64" s="192">
        <v>0</v>
      </c>
      <c r="J64" s="192">
        <v>0</v>
      </c>
      <c r="K64" s="192">
        <v>20.869666666666664</v>
      </c>
      <c r="L64" s="190">
        <v>6234.2423333333336</v>
      </c>
      <c r="M64" s="190">
        <v>6230.1004835487502</v>
      </c>
      <c r="N64" s="192">
        <v>-4.1418497845834281</v>
      </c>
      <c r="O64" s="190">
        <v>6195.4949999999999</v>
      </c>
      <c r="P64" s="192">
        <v>-38.7473333333337</v>
      </c>
      <c r="Q64" s="192">
        <v>0</v>
      </c>
      <c r="R64" s="192"/>
      <c r="S64" s="87"/>
      <c r="T64" s="89" t="s">
        <v>105</v>
      </c>
      <c r="U64" s="192">
        <v>-808.59678284424899</v>
      </c>
      <c r="V64" s="192">
        <v>24.342999999999847</v>
      </c>
      <c r="W64" s="192">
        <v>-164.51900000000001</v>
      </c>
      <c r="X64" s="192">
        <v>29.8</v>
      </c>
      <c r="Y64" s="192">
        <v>0</v>
      </c>
      <c r="Z64" s="192">
        <v>0</v>
      </c>
      <c r="AA64" s="192">
        <v>102</v>
      </c>
      <c r="AB64" s="190">
        <v>7022.393</v>
      </c>
      <c r="AC64" s="192">
        <v>585.19941666666671</v>
      </c>
      <c r="AD64" s="192">
        <v>5.27</v>
      </c>
      <c r="AE64" s="192">
        <v>20.869666666666664</v>
      </c>
      <c r="AF64" s="192">
        <v>-15.599666666666664</v>
      </c>
      <c r="AG64" s="192">
        <v>-164.51900000000001</v>
      </c>
      <c r="AH64" s="190">
        <v>7019.13</v>
      </c>
      <c r="AI64" s="193">
        <v>-3.26299999999992</v>
      </c>
      <c r="AJ64" s="193">
        <v>43.354895521999303</v>
      </c>
      <c r="AK64" s="193">
        <v>-5.2159999999994398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298.62</v>
      </c>
      <c r="I65" s="97">
        <v>0</v>
      </c>
      <c r="J65" s="97">
        <v>0</v>
      </c>
      <c r="K65" s="97">
        <v>20.869666666666664</v>
      </c>
      <c r="L65" s="119">
        <v>6461.3063333333339</v>
      </c>
      <c r="M65" s="119">
        <v>6457.2608503643842</v>
      </c>
      <c r="N65" s="97">
        <v>-4.0454829689496137</v>
      </c>
      <c r="O65" s="119">
        <v>6422.4309999999996</v>
      </c>
      <c r="P65" s="97">
        <v>-38.875333333334311</v>
      </c>
      <c r="Q65" s="97">
        <v>7199.9940000000006</v>
      </c>
      <c r="R65" s="97">
        <v>-777.56300000000101</v>
      </c>
      <c r="S65" s="449"/>
      <c r="T65" s="96" t="s">
        <v>88</v>
      </c>
      <c r="U65" s="97">
        <v>-834.56679347423051</v>
      </c>
      <c r="V65" s="97">
        <v>-8.9000000000851287E-2</v>
      </c>
      <c r="W65" s="97">
        <v>-164.51900000000001</v>
      </c>
      <c r="X65" s="97">
        <v>29.8</v>
      </c>
      <c r="Y65" s="97">
        <v>0</v>
      </c>
      <c r="Z65" s="97">
        <v>0</v>
      </c>
      <c r="AA65" s="97">
        <v>102</v>
      </c>
      <c r="AB65" s="119">
        <v>7249.4570000000003</v>
      </c>
      <c r="AC65" s="97">
        <v>604.12141666666673</v>
      </c>
      <c r="AD65" s="97">
        <v>9.9849999999999994</v>
      </c>
      <c r="AE65" s="97">
        <v>20.869666666666664</v>
      </c>
      <c r="AF65" s="97">
        <v>-10.884666666666664</v>
      </c>
      <c r="AG65" s="97">
        <v>-164.51900000000001</v>
      </c>
      <c r="AH65" s="119">
        <v>7246.43</v>
      </c>
      <c r="AI65" s="98">
        <v>-3.0270000000000437</v>
      </c>
      <c r="AJ65" s="95">
        <v>0</v>
      </c>
      <c r="AK65" s="98">
        <v>-4.9369999999998981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598.3180000000001</v>
      </c>
      <c r="F66" s="108">
        <v>226</v>
      </c>
      <c r="G66" s="108">
        <v>0</v>
      </c>
      <c r="H66" s="108">
        <v>1086.75</v>
      </c>
      <c r="I66" s="108">
        <v>0</v>
      </c>
      <c r="J66" s="442">
        <v>0</v>
      </c>
      <c r="K66" s="108">
        <v>196.85537615740736</v>
      </c>
      <c r="L66" s="108">
        <v>19955.712623842595</v>
      </c>
      <c r="M66" s="108">
        <v>20155.941305286673</v>
      </c>
      <c r="N66" s="108">
        <v>200.22868144407767</v>
      </c>
      <c r="O66" s="108">
        <v>20077.898895522001</v>
      </c>
      <c r="P66" s="108">
        <v>122.18627167940576</v>
      </c>
      <c r="Q66" s="108">
        <v>20554.328000000001</v>
      </c>
      <c r="R66" s="108">
        <v>-476.42910447800023</v>
      </c>
      <c r="S66" s="109"/>
      <c r="T66" s="105" t="s">
        <v>287</v>
      </c>
      <c r="U66" s="108">
        <v>-186.33960729392038</v>
      </c>
      <c r="V66" s="108">
        <v>-1.6963549820311528</v>
      </c>
      <c r="W66" s="108">
        <v>-164.51900000000001</v>
      </c>
      <c r="X66" s="108">
        <v>55.199999999999989</v>
      </c>
      <c r="Y66" s="108">
        <v>6</v>
      </c>
      <c r="Z66" s="108">
        <v>-140</v>
      </c>
      <c r="AA66" s="108">
        <v>110.3</v>
      </c>
      <c r="AB66" s="106">
        <v>20078.548999999999</v>
      </c>
      <c r="AC66" s="108">
        <v>1673.2124166666667</v>
      </c>
      <c r="AD66" s="108">
        <v>67.225999999999999</v>
      </c>
      <c r="AE66" s="442">
        <v>196.85537615740736</v>
      </c>
      <c r="AF66" s="108">
        <v>-129.62937615740739</v>
      </c>
      <c r="AG66" s="108">
        <v>-164.51900000000001</v>
      </c>
      <c r="AH66" s="108">
        <v>20121.903895522002</v>
      </c>
      <c r="AI66" s="108">
        <v>43.354895522003062</v>
      </c>
      <c r="AJ66" s="110">
        <v>0</v>
      </c>
      <c r="AK66" s="108">
        <v>-139.69835498202883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594.03500000000008</v>
      </c>
      <c r="F68" s="108">
        <v>353</v>
      </c>
      <c r="G68" s="106">
        <v>0</v>
      </c>
      <c r="H68" s="106">
        <v>1350.2003225806452</v>
      </c>
      <c r="I68" s="106">
        <v>15</v>
      </c>
      <c r="J68" s="447">
        <v>0</v>
      </c>
      <c r="K68" s="106">
        <v>267.44131134259254</v>
      </c>
      <c r="L68" s="106">
        <v>30210.993366076764</v>
      </c>
      <c r="M68" s="106">
        <v>30082.407892015763</v>
      </c>
      <c r="N68" s="108">
        <v>-127.98547406100079</v>
      </c>
      <c r="O68" s="106">
        <v>30222.652861123694</v>
      </c>
      <c r="P68" s="108">
        <v>12.259495046930169</v>
      </c>
      <c r="Q68" s="106">
        <v>31084.796000000002</v>
      </c>
      <c r="R68" s="108">
        <v>-862.14313887630669</v>
      </c>
      <c r="S68" s="109"/>
      <c r="T68" s="105" t="s">
        <v>288</v>
      </c>
      <c r="U68" s="108">
        <v>-245.57889279885353</v>
      </c>
      <c r="V68" s="108">
        <v>-43.696354982031153</v>
      </c>
      <c r="W68" s="108">
        <v>-164.51900000000001</v>
      </c>
      <c r="X68" s="108">
        <v>-27.360499999999988</v>
      </c>
      <c r="Y68" s="106">
        <v>8</v>
      </c>
      <c r="Z68" s="120">
        <v>-119.1</v>
      </c>
      <c r="AA68" s="108">
        <v>97.34</v>
      </c>
      <c r="AB68" s="107">
        <v>30204.795177419353</v>
      </c>
      <c r="AC68" s="106">
        <v>2511.1341035195142</v>
      </c>
      <c r="AD68" s="106">
        <v>195.22300000000001</v>
      </c>
      <c r="AE68" s="106">
        <v>267.44131134259254</v>
      </c>
      <c r="AF68" s="106">
        <v>-72.218311342592571</v>
      </c>
      <c r="AG68" s="108">
        <v>-164.51900000000001</v>
      </c>
      <c r="AH68" s="106">
        <v>30146.303895522004</v>
      </c>
      <c r="AI68" s="108">
        <v>-58.645104477996938</v>
      </c>
      <c r="AJ68" s="169" t="e">
        <v>#VALUE!</v>
      </c>
      <c r="AK68" s="108">
        <v>-181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6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6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60" t="s">
        <v>322</v>
      </c>
      <c r="Y72" s="2760" t="s">
        <v>323</v>
      </c>
      <c r="Z72" s="331" t="s">
        <v>324</v>
      </c>
      <c r="AA72" s="2760" t="s">
        <v>325</v>
      </c>
      <c r="AB72" s="333" t="s">
        <v>317</v>
      </c>
      <c r="AC72" s="276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75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61" t="s">
        <v>316</v>
      </c>
      <c r="Y73" s="2761" t="s">
        <v>327</v>
      </c>
      <c r="Z73" s="332" t="s">
        <v>328</v>
      </c>
      <c r="AA73" s="2761" t="s">
        <v>316</v>
      </c>
      <c r="AB73" s="334" t="s">
        <v>316</v>
      </c>
      <c r="AC73" s="276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75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5.4</v>
      </c>
      <c r="J76" s="404">
        <v>1</v>
      </c>
      <c r="K76" s="404">
        <v>110</v>
      </c>
      <c r="L76" s="403">
        <v>6015.902</v>
      </c>
      <c r="M76" s="403">
        <v>5936.5274999999992</v>
      </c>
      <c r="N76" s="404">
        <v>-79.374500000000808</v>
      </c>
      <c r="O76" s="403">
        <v>2</v>
      </c>
      <c r="P76" s="404">
        <v>-46.116250000000036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0.23910444588039056</v>
      </c>
      <c r="AA76" s="267">
        <v>34.099362112416145</v>
      </c>
      <c r="AB76" s="267">
        <v>34.655000000000001</v>
      </c>
      <c r="AC76" s="336">
        <v>0.55563788758385613</v>
      </c>
      <c r="AD76" s="336">
        <v>4.463000000000001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8547</v>
      </c>
      <c r="N77" s="382">
        <v>-62.988999999999578</v>
      </c>
      <c r="O77" s="381">
        <v>4</v>
      </c>
      <c r="P77" s="382">
        <v>65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12.92</v>
      </c>
      <c r="AC77" s="383">
        <v>-4.2796778683731507</v>
      </c>
      <c r="AD77" s="182">
        <v>-0.77799999999999869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1804.7065353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22.24896990740741</v>
      </c>
      <c r="J78" s="382">
        <v>-2</v>
      </c>
      <c r="K78" s="382">
        <v>50</v>
      </c>
      <c r="L78" s="381">
        <v>7142.8220300925923</v>
      </c>
      <c r="M78" s="381">
        <v>7157</v>
      </c>
      <c r="N78" s="382">
        <v>14.177969907407714</v>
      </c>
      <c r="O78" s="381">
        <v>7</v>
      </c>
      <c r="P78" s="382">
        <v>-140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6.3913016632982005E-3</v>
      </c>
      <c r="AA78" s="384">
        <v>45.950069548046955</v>
      </c>
      <c r="AB78" s="384">
        <v>33.262</v>
      </c>
      <c r="AC78" s="383">
        <v>-12.688069548046954</v>
      </c>
      <c r="AD78" s="383">
        <v>0.77400000000000091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-330.51899999999989</v>
      </c>
      <c r="F79" s="382">
        <v>0</v>
      </c>
      <c r="G79" s="382">
        <v>140</v>
      </c>
      <c r="H79" s="382">
        <v>0</v>
      </c>
      <c r="I79" s="382">
        <v>2.8958333333333299</v>
      </c>
      <c r="J79" s="382">
        <v>-93</v>
      </c>
      <c r="K79" s="382">
        <v>1780</v>
      </c>
      <c r="L79" s="381">
        <v>11743.585166666666</v>
      </c>
      <c r="M79" s="381">
        <v>11850.688599999999</v>
      </c>
      <c r="N79" s="382">
        <v>107.10343333333367</v>
      </c>
      <c r="O79" s="381"/>
      <c r="P79" s="382">
        <v>45.944899999998597</v>
      </c>
      <c r="Q79" s="187"/>
      <c r="R79" s="2899" t="s">
        <v>41</v>
      </c>
      <c r="S79" s="2900"/>
      <c r="T79" s="2900"/>
      <c r="U79" s="2900"/>
      <c r="V79" s="374"/>
      <c r="W79" s="383">
        <v>-758.02313048488554</v>
      </c>
      <c r="X79" s="383">
        <v>135</v>
      </c>
      <c r="Y79" s="383">
        <v>-0.75802313048488557</v>
      </c>
      <c r="Z79" s="383">
        <v>0.17014158189027886</v>
      </c>
      <c r="AA79" s="384">
        <v>134.07183528762485</v>
      </c>
      <c r="AB79" s="384">
        <v>133.46100000000001</v>
      </c>
      <c r="AC79" s="383">
        <v>-0.61083528762483752</v>
      </c>
      <c r="AD79" s="383">
        <v>-3.4590000000000316</v>
      </c>
      <c r="AE79" s="384">
        <v>132</v>
      </c>
      <c r="AF79" s="383">
        <v>133.988</v>
      </c>
      <c r="AG79" s="383">
        <v>1.9879999999999995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9708.0336000000007</v>
      </c>
      <c r="N80" s="382">
        <v>197.96260000000075</v>
      </c>
      <c r="O80" s="381">
        <v>11</v>
      </c>
      <c r="P80" s="382">
        <v>5.4528000000009342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52.811</v>
      </c>
      <c r="AC80" s="383">
        <v>4.3116468189693151</v>
      </c>
      <c r="AD80" s="383">
        <v>0.31900000000000261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0</v>
      </c>
      <c r="J81" s="382">
        <v>-4</v>
      </c>
      <c r="K81" s="382">
        <v>0</v>
      </c>
      <c r="L81" s="381">
        <v>15827.478999999999</v>
      </c>
      <c r="M81" s="381">
        <v>15946.300999999999</v>
      </c>
      <c r="N81" s="382">
        <v>118.82200000000012</v>
      </c>
      <c r="O81" s="381">
        <v>13</v>
      </c>
      <c r="P81" s="382">
        <v>-81.452499999999418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0</v>
      </c>
      <c r="AA81" s="384">
        <v>70.748422551452379</v>
      </c>
      <c r="AB81" s="384">
        <v>67.272999999999996</v>
      </c>
      <c r="AC81" s="383">
        <v>-3.4754225514523824</v>
      </c>
      <c r="AD81" s="182">
        <v>0.48799999999999955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6526.9647000000004</v>
      </c>
      <c r="N82" s="157">
        <v>45.964700000000448</v>
      </c>
      <c r="O82" s="153">
        <v>15</v>
      </c>
      <c r="P82" s="157">
        <v>-11.894099999999526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39.905000000000001</v>
      </c>
      <c r="AC82" s="383">
        <v>-1.6795075937230379</v>
      </c>
      <c r="AD82" s="182">
        <v>1.5279999999999987</v>
      </c>
      <c r="AE82" s="185">
        <v>251.49</v>
      </c>
      <c r="AF82" s="383">
        <v>242.21300000000002</v>
      </c>
      <c r="AG82" s="383">
        <v>-9.2769999999999868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-613.60699999999986</v>
      </c>
      <c r="F83" s="150">
        <v>0</v>
      </c>
      <c r="G83" s="150">
        <v>212</v>
      </c>
      <c r="H83" s="150">
        <v>0</v>
      </c>
      <c r="I83" s="150">
        <v>30.544803240740741</v>
      </c>
      <c r="J83" s="150">
        <v>-140</v>
      </c>
      <c r="K83" s="150">
        <v>2625</v>
      </c>
      <c r="L83" s="285">
        <v>65332.84819675926</v>
      </c>
      <c r="M83" s="285">
        <v>65672.515400000004</v>
      </c>
      <c r="N83" s="150">
        <v>339.66720324074231</v>
      </c>
      <c r="O83" s="285" t="s">
        <v>40</v>
      </c>
      <c r="P83" s="150">
        <v>-163.0651499999949</v>
      </c>
      <c r="Q83" s="187"/>
      <c r="R83" s="2905" t="s">
        <v>40</v>
      </c>
      <c r="S83" s="2906"/>
      <c r="T83" s="2906"/>
      <c r="U83" s="2907"/>
      <c r="V83" s="179"/>
      <c r="W83" s="180">
        <v>968.86547210115884</v>
      </c>
      <c r="X83" s="180">
        <v>391.59999999999997</v>
      </c>
      <c r="Y83" s="180">
        <v>0.96886547210115881</v>
      </c>
      <c r="Z83" s="180">
        <v>0.41563732943396764</v>
      </c>
      <c r="AA83" s="180">
        <v>392.15322814266722</v>
      </c>
      <c r="AB83" s="180">
        <v>374.28699999999992</v>
      </c>
      <c r="AC83" s="180">
        <v>-17.86622814266719</v>
      </c>
      <c r="AD83" s="180">
        <v>3.3350000000000364</v>
      </c>
      <c r="AE83" s="180">
        <v>383.49</v>
      </c>
      <c r="AF83" s="180">
        <v>376.20100000000002</v>
      </c>
      <c r="AG83" s="180">
        <v>-7.2889999999999873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3473.0119999999997</v>
      </c>
      <c r="N84" s="382">
        <v>145.01199999999972</v>
      </c>
      <c r="O84" s="381">
        <v>1</v>
      </c>
      <c r="P84" s="382">
        <v>61.49599999999964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12.987</v>
      </c>
      <c r="AC84" s="383">
        <v>-1.2199960477123017</v>
      </c>
      <c r="AD84" s="182">
        <v>-1.2200000000000006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3.0652179999999998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4525.6519999999991</v>
      </c>
      <c r="N85" s="382">
        <v>-4.3480000000008658</v>
      </c>
      <c r="O85" s="381">
        <v>2</v>
      </c>
      <c r="P85" s="382">
        <v>-11.049600000001192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2.472</v>
      </c>
      <c r="AC85" s="383">
        <v>7.2000000000000064E-2</v>
      </c>
      <c r="AD85" s="182">
        <v>-0.18699999999999983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1.9848749999999999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36.742627314814818</v>
      </c>
      <c r="J86" s="382">
        <v>106</v>
      </c>
      <c r="K86" s="382">
        <v>0</v>
      </c>
      <c r="L86" s="381">
        <v>6612.7133726851853</v>
      </c>
      <c r="M86" s="381">
        <v>6747.2440000000006</v>
      </c>
      <c r="N86" s="382">
        <v>134.53062731481532</v>
      </c>
      <c r="O86" s="381">
        <v>3</v>
      </c>
      <c r="P86" s="382">
        <v>65.835999999999331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0.10413978017201947</v>
      </c>
      <c r="AA86" s="384">
        <v>20.744206210524997</v>
      </c>
      <c r="AB86" s="384">
        <v>17.648</v>
      </c>
      <c r="AC86" s="383">
        <v>-3.096206210524997</v>
      </c>
      <c r="AD86" s="182">
        <v>-1.6340000000000003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5.0500929999999995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0</v>
      </c>
      <c r="J87" s="382">
        <v>8</v>
      </c>
      <c r="K87" s="382">
        <v>437</v>
      </c>
      <c r="L87" s="381">
        <v>5676.317</v>
      </c>
      <c r="M87" s="381">
        <v>5538.0407999999998</v>
      </c>
      <c r="N87" s="382">
        <v>-138.27620000000024</v>
      </c>
      <c r="O87" s="381" t="s">
        <v>44</v>
      </c>
      <c r="P87" s="382">
        <v>-71.023599999999533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34</v>
      </c>
      <c r="AC87" s="383">
        <v>-7.0210866845230839</v>
      </c>
      <c r="AD87" s="182">
        <v>3.5259999999999962</v>
      </c>
      <c r="AE87" s="384">
        <v>79</v>
      </c>
      <c r="AF87" s="383">
        <v>67.105999999999995</v>
      </c>
      <c r="AG87" s="383">
        <v>-11.894000000000005</v>
      </c>
      <c r="AH87" s="2915" t="s">
        <v>36</v>
      </c>
      <c r="AI87" s="2939" t="s">
        <v>36</v>
      </c>
      <c r="AJ87" s="366" t="s">
        <v>36</v>
      </c>
      <c r="AK87" s="361">
        <v>0.80609299999999973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64.644386574074076</v>
      </c>
      <c r="J88" s="382">
        <v>-80</v>
      </c>
      <c r="K88" s="382">
        <v>0</v>
      </c>
      <c r="L88" s="381">
        <v>5531.0016134259258</v>
      </c>
      <c r="M88" s="381">
        <v>5456</v>
      </c>
      <c r="N88" s="382">
        <v>-75.001613425925825</v>
      </c>
      <c r="O88" s="381" t="s">
        <v>46</v>
      </c>
      <c r="P88" s="382">
        <v>-114.64000000000033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0.10326735568619998</v>
      </c>
      <c r="AA88" s="384">
        <v>80.896062335086512</v>
      </c>
      <c r="AB88" s="384">
        <v>69.046999999999997</v>
      </c>
      <c r="AC88" s="383">
        <v>-11.849062335086515</v>
      </c>
      <c r="AD88" s="383">
        <v>1.2469999999999999</v>
      </c>
      <c r="AE88" s="384">
        <v>72.405000000000001</v>
      </c>
      <c r="AF88" s="383">
        <v>69.018000000000001</v>
      </c>
      <c r="AG88" s="383">
        <v>-3.3870000000000005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8638.7330000000002</v>
      </c>
      <c r="N89" s="382">
        <v>162.76699999999983</v>
      </c>
      <c r="O89" s="381">
        <v>4</v>
      </c>
      <c r="P89" s="382">
        <v>22.158800000001065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22.268999999999998</v>
      </c>
      <c r="AC89" s="383">
        <v>0.22254619260917963</v>
      </c>
      <c r="AD89" s="383">
        <v>0.40200000000000102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114.58799999999999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9682.0354000000007</v>
      </c>
      <c r="N90" s="382">
        <v>126.03540000000066</v>
      </c>
      <c r="O90" s="381">
        <v>6</v>
      </c>
      <c r="P90" s="382">
        <v>69.471400000002177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13.347000000000001</v>
      </c>
      <c r="AC90" s="383">
        <v>3.3470000000000013</v>
      </c>
      <c r="AD90" s="182">
        <v>-2.4270000000000014</v>
      </c>
      <c r="AE90" s="384">
        <v>30</v>
      </c>
      <c r="AF90" s="383">
        <v>34.235999999999997</v>
      </c>
      <c r="AG90" s="383">
        <v>4.2359999999999971</v>
      </c>
      <c r="AH90" s="2895" t="s">
        <v>337</v>
      </c>
      <c r="AI90" s="2912" t="s">
        <v>337</v>
      </c>
      <c r="AJ90" s="405" t="s">
        <v>337</v>
      </c>
      <c r="AK90" s="379">
        <v>80.661630299999999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100</v>
      </c>
      <c r="H91" s="155">
        <v>0</v>
      </c>
      <c r="I91" s="155">
        <v>0</v>
      </c>
      <c r="J91" s="155">
        <v>-43</v>
      </c>
      <c r="K91" s="155">
        <v>444</v>
      </c>
      <c r="L91" s="381">
        <v>2371</v>
      </c>
      <c r="M91" s="381">
        <v>2628.4</v>
      </c>
      <c r="N91" s="155">
        <v>257.40000000000009</v>
      </c>
      <c r="O91" s="381" t="s">
        <v>50</v>
      </c>
      <c r="P91" s="155">
        <v>178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36.773000000000003</v>
      </c>
      <c r="AC91" s="383">
        <v>29.273000000000003</v>
      </c>
      <c r="AD91" s="383">
        <v>-2.5640000000000001</v>
      </c>
      <c r="AE91" s="384">
        <v>8.31</v>
      </c>
      <c r="AF91" s="383">
        <v>36.658000000000001</v>
      </c>
      <c r="AG91" s="383">
        <v>28.347999999999999</v>
      </c>
      <c r="AH91" s="2895" t="s">
        <v>338</v>
      </c>
      <c r="AI91" s="2912" t="s">
        <v>338</v>
      </c>
      <c r="AJ91" s="405" t="s">
        <v>338</v>
      </c>
      <c r="AK91" s="379">
        <v>52.774904999999997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6630.969000000001</v>
      </c>
      <c r="N92" s="382">
        <v>10.96900000000096</v>
      </c>
      <c r="O92" s="381" t="s">
        <v>52</v>
      </c>
      <c r="P92" s="382">
        <v>-28.493999999998778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43.704000000000001</v>
      </c>
      <c r="AC92" s="383">
        <v>1.7040000000000006</v>
      </c>
      <c r="AD92" s="182">
        <v>0.14500000000000313</v>
      </c>
      <c r="AE92" s="384">
        <v>42</v>
      </c>
      <c r="AF92" s="383">
        <v>43.91</v>
      </c>
      <c r="AG92" s="383">
        <v>1.9099999999999966</v>
      </c>
      <c r="AH92" s="2895" t="s">
        <v>357</v>
      </c>
      <c r="AI92" s="2912" t="s">
        <v>357</v>
      </c>
      <c r="AJ92" s="406" t="s">
        <v>357</v>
      </c>
      <c r="AK92" s="379">
        <v>133.4365353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300</v>
      </c>
      <c r="H93" s="150">
        <v>0</v>
      </c>
      <c r="I93" s="150">
        <v>101.3870138888889</v>
      </c>
      <c r="J93" s="150">
        <v>-79</v>
      </c>
      <c r="K93" s="150">
        <v>1909</v>
      </c>
      <c r="L93" s="285">
        <v>52700.997986111113</v>
      </c>
      <c r="M93" s="285">
        <v>53320.086200000005</v>
      </c>
      <c r="N93" s="150">
        <v>619.08821388888964</v>
      </c>
      <c r="O93" s="285" t="s">
        <v>47</v>
      </c>
      <c r="P93" s="150">
        <v>171.75500000000466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0.20740713585821946</v>
      </c>
      <c r="AA93" s="180">
        <v>240.81480508523771</v>
      </c>
      <c r="AB93" s="180">
        <v>252.24700000000001</v>
      </c>
      <c r="AC93" s="180">
        <v>11.432194914762288</v>
      </c>
      <c r="AD93" s="180">
        <v>-2.7120000000000459</v>
      </c>
      <c r="AE93" s="180">
        <v>231.715</v>
      </c>
      <c r="AF93" s="180">
        <v>250.92799999999997</v>
      </c>
      <c r="AG93" s="180">
        <v>19.212999999999965</v>
      </c>
      <c r="AH93" s="2893" t="s">
        <v>36</v>
      </c>
      <c r="AI93" s="2940" t="s">
        <v>36</v>
      </c>
      <c r="AJ93" s="407" t="s">
        <v>36</v>
      </c>
      <c r="AK93" s="379">
        <v>18.848535300000009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200</v>
      </c>
      <c r="H94" s="280">
        <v>0</v>
      </c>
      <c r="I94" s="280">
        <v>36.742627314814818</v>
      </c>
      <c r="J94" s="280">
        <v>39</v>
      </c>
      <c r="K94" s="280">
        <v>1100</v>
      </c>
      <c r="L94" s="279">
        <v>20147.030372685185</v>
      </c>
      <c r="M94" s="279">
        <v>20283.948799999998</v>
      </c>
      <c r="N94" s="280">
        <v>136.91842731481393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-611.22199999999987</v>
      </c>
      <c r="F95" s="280">
        <v>0</v>
      </c>
      <c r="G95" s="280">
        <v>512</v>
      </c>
      <c r="H95" s="280">
        <v>0</v>
      </c>
      <c r="I95" s="280">
        <v>131.93181712962965</v>
      </c>
      <c r="J95" s="280">
        <v>-219</v>
      </c>
      <c r="K95" s="280">
        <v>4534</v>
      </c>
      <c r="L95" s="279">
        <v>118033.84618287037</v>
      </c>
      <c r="M95" s="279">
        <v>118992.60160000001</v>
      </c>
      <c r="N95" s="280">
        <v>958.75541712963195</v>
      </c>
      <c r="O95" s="279"/>
      <c r="P95" s="280">
        <v>8.6898500000097556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-113.036</v>
      </c>
      <c r="F97" s="280">
        <v>0</v>
      </c>
      <c r="G97" s="280">
        <v>0</v>
      </c>
      <c r="H97" s="280">
        <v>0</v>
      </c>
      <c r="I97" s="280">
        <v>154.3447800925926</v>
      </c>
      <c r="J97" s="280">
        <v>-201</v>
      </c>
      <c r="K97" s="280">
        <v>3490</v>
      </c>
      <c r="L97" s="279">
        <v>10321.619219907407</v>
      </c>
      <c r="M97" s="279">
        <v>10703.032999999999</v>
      </c>
      <c r="N97" s="280">
        <v>381.41378009259279</v>
      </c>
      <c r="O97" s="279"/>
      <c r="P97" s="280">
        <v>534.02099999999882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-113.036</v>
      </c>
      <c r="F98" s="155">
        <v>0</v>
      </c>
      <c r="G98" s="155">
        <v>0</v>
      </c>
      <c r="H98" s="155">
        <v>0</v>
      </c>
      <c r="I98" s="155">
        <v>154.3447800925926</v>
      </c>
      <c r="J98" s="155">
        <v>-201</v>
      </c>
      <c r="K98" s="155">
        <v>3490</v>
      </c>
      <c r="L98" s="156">
        <v>10321.619219907407</v>
      </c>
      <c r="M98" s="156">
        <v>10703.032999999999</v>
      </c>
      <c r="N98" s="155">
        <v>381.41378009259279</v>
      </c>
      <c r="O98" s="156">
        <v>2</v>
      </c>
      <c r="P98" s="155">
        <v>534.02099999999882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-5915.1290024783229</v>
      </c>
      <c r="X98" s="383">
        <v>683</v>
      </c>
      <c r="Y98" s="383">
        <v>-5.9151290024783227</v>
      </c>
      <c r="Z98" s="182">
        <v>25.376716017826649</v>
      </c>
      <c r="AA98" s="384">
        <v>651.708154979695</v>
      </c>
      <c r="AB98" s="384">
        <v>671.63299999999992</v>
      </c>
      <c r="AC98" s="383">
        <v>19.924845020304929</v>
      </c>
      <c r="AD98" s="182">
        <v>-7.2069999999999936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160.49299999999999</v>
      </c>
      <c r="F99" s="382">
        <v>0</v>
      </c>
      <c r="G99" s="382">
        <v>0</v>
      </c>
      <c r="H99" s="382">
        <v>40</v>
      </c>
      <c r="I99" s="382">
        <v>76.560601851851857</v>
      </c>
      <c r="J99" s="382">
        <v>-199</v>
      </c>
      <c r="K99" s="382">
        <v>1380</v>
      </c>
      <c r="L99" s="381">
        <v>9004.9323981481484</v>
      </c>
      <c r="M99" s="381">
        <v>8926.3979999999992</v>
      </c>
      <c r="N99" s="382">
        <v>-78.534398148149194</v>
      </c>
      <c r="O99" s="381">
        <v>3</v>
      </c>
      <c r="P99" s="382">
        <v>21.846999999999753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-170.87242002485632</v>
      </c>
      <c r="X99" s="383">
        <v>192</v>
      </c>
      <c r="Y99" s="383">
        <v>-0.17087242002485634</v>
      </c>
      <c r="Z99" s="182">
        <v>7.4377846918878747</v>
      </c>
      <c r="AA99" s="384">
        <v>184.39134288808725</v>
      </c>
      <c r="AB99" s="384">
        <v>190.834</v>
      </c>
      <c r="AC99" s="383">
        <v>6.4426571119127516</v>
      </c>
      <c r="AD99" s="182">
        <v>-1.8940000000000055</v>
      </c>
      <c r="AE99" s="384">
        <v>937</v>
      </c>
      <c r="AF99" s="383">
        <v>874.18499999999995</v>
      </c>
      <c r="AG99" s="383">
        <v>-62.815000000000055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21.09170138888889</v>
      </c>
      <c r="J100" s="155">
        <v>-91</v>
      </c>
      <c r="K100" s="155">
        <v>525</v>
      </c>
      <c r="L100" s="156">
        <v>11170.009298611112</v>
      </c>
      <c r="M100" s="156">
        <v>11088.0515</v>
      </c>
      <c r="N100" s="155">
        <v>-81.957798611112594</v>
      </c>
      <c r="O100" s="156">
        <v>1</v>
      </c>
      <c r="P100" s="155">
        <v>-40.627000000000407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2.1399816001271019</v>
      </c>
      <c r="AA100" s="384">
        <v>312.08871956661864</v>
      </c>
      <c r="AB100" s="384">
        <v>330.94400000000002</v>
      </c>
      <c r="AC100" s="383">
        <v>18.855280433381381</v>
      </c>
      <c r="AD100" s="182">
        <v>3.8380000000000223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18.848535300000009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-626.46599999999989</v>
      </c>
      <c r="F101" s="382">
        <v>0</v>
      </c>
      <c r="G101" s="382">
        <v>315</v>
      </c>
      <c r="H101" s="382">
        <v>0</v>
      </c>
      <c r="I101" s="382">
        <v>63.819513888888892</v>
      </c>
      <c r="J101" s="382">
        <v>-204</v>
      </c>
      <c r="K101" s="382">
        <v>520</v>
      </c>
      <c r="L101" s="381">
        <v>13040.71448611111</v>
      </c>
      <c r="M101" s="381">
        <v>12994.593299999999</v>
      </c>
      <c r="N101" s="382">
        <v>-46.121186111111456</v>
      </c>
      <c r="O101" s="381">
        <v>2</v>
      </c>
      <c r="P101" s="382">
        <v>855.85060000000158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-14764.442426286874</v>
      </c>
      <c r="X101" s="383">
        <v>750</v>
      </c>
      <c r="Y101" s="383">
        <v>-14.764442426286875</v>
      </c>
      <c r="Z101" s="182">
        <v>8.566302686538549</v>
      </c>
      <c r="AA101" s="384">
        <v>726.66925488717459</v>
      </c>
      <c r="AB101" s="384">
        <v>710.09199999999998</v>
      </c>
      <c r="AC101" s="383">
        <v>-16.577254887174604</v>
      </c>
      <c r="AD101" s="182">
        <v>12.214000000000055</v>
      </c>
      <c r="AE101" s="384">
        <v>925</v>
      </c>
      <c r="AF101" s="335">
        <v>1035.433</v>
      </c>
      <c r="AG101" s="335">
        <v>110.43299999999999</v>
      </c>
      <c r="AH101" s="2895" t="s">
        <v>358</v>
      </c>
      <c r="AI101" s="2912" t="s">
        <v>358</v>
      </c>
      <c r="AJ101" s="406" t="s">
        <v>358</v>
      </c>
      <c r="AK101" s="379">
        <v>133.4365353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-1071.9079999999999</v>
      </c>
      <c r="F102" s="150">
        <v>0</v>
      </c>
      <c r="G102" s="150">
        <v>315</v>
      </c>
      <c r="H102" s="150">
        <v>40</v>
      </c>
      <c r="I102" s="150">
        <v>315.81659722222224</v>
      </c>
      <c r="J102" s="150">
        <v>-695</v>
      </c>
      <c r="K102" s="150">
        <v>5915</v>
      </c>
      <c r="L102" s="285">
        <v>43537.275402777777</v>
      </c>
      <c r="M102" s="285">
        <v>43712.075799999999</v>
      </c>
      <c r="N102" s="150">
        <v>174.80039722221954</v>
      </c>
      <c r="O102" s="285" t="s">
        <v>54</v>
      </c>
      <c r="P102" s="150">
        <v>1371.0915999999997</v>
      </c>
      <c r="Q102" s="187"/>
      <c r="R102" s="2905" t="s">
        <v>54</v>
      </c>
      <c r="S102" s="2906"/>
      <c r="T102" s="2906"/>
      <c r="U102" s="2907"/>
      <c r="V102" s="179"/>
      <c r="W102" s="180">
        <v>-11621.74268204434</v>
      </c>
      <c r="X102" s="180">
        <v>1930</v>
      </c>
      <c r="Y102" s="180">
        <v>-11.62174268204434</v>
      </c>
      <c r="Z102" s="180">
        <v>43.520784996380172</v>
      </c>
      <c r="AA102" s="180">
        <v>1874.8574723215756</v>
      </c>
      <c r="AB102" s="180">
        <v>1903.5029999999997</v>
      </c>
      <c r="AC102" s="180">
        <v>28.645527678424457</v>
      </c>
      <c r="AD102" s="180">
        <v>6.9510000000004766</v>
      </c>
      <c r="AE102" s="180">
        <v>1862</v>
      </c>
      <c r="AF102" s="342">
        <v>1909.6179999999999</v>
      </c>
      <c r="AG102" s="342">
        <v>47.617999999999938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-1683.1299999999997</v>
      </c>
      <c r="F103" s="163">
        <v>0</v>
      </c>
      <c r="G103" s="163">
        <v>827</v>
      </c>
      <c r="H103" s="163">
        <v>40</v>
      </c>
      <c r="I103" s="163">
        <v>447.74841435185192</v>
      </c>
      <c r="J103" s="163">
        <v>-914</v>
      </c>
      <c r="K103" s="163">
        <v>10449</v>
      </c>
      <c r="L103" s="163">
        <v>161571.12158564816</v>
      </c>
      <c r="M103" s="163">
        <v>162704.67740000002</v>
      </c>
      <c r="N103" s="167">
        <v>1133.5558143518515</v>
      </c>
      <c r="O103" s="318" t="s">
        <v>283</v>
      </c>
      <c r="P103" s="167">
        <v>1379.7814500000095</v>
      </c>
      <c r="Q103" s="187"/>
      <c r="R103" s="2890" t="s">
        <v>283</v>
      </c>
      <c r="S103" s="2891"/>
      <c r="T103" s="2891"/>
      <c r="U103" s="2892"/>
      <c r="V103" s="181"/>
      <c r="W103" s="181">
        <v>-11630.664988847253</v>
      </c>
      <c r="X103" s="181">
        <v>2563.6</v>
      </c>
      <c r="Y103" s="181">
        <v>-11.630664988847252</v>
      </c>
      <c r="Z103" s="181">
        <v>44.143829461672361</v>
      </c>
      <c r="AA103" s="181">
        <v>2507.8255055494806</v>
      </c>
      <c r="AB103" s="181">
        <v>2530.0369999999994</v>
      </c>
      <c r="AC103" s="181">
        <v>22.211494450519556</v>
      </c>
      <c r="AD103" s="181">
        <v>7.5740000000005239</v>
      </c>
      <c r="AE103" s="181">
        <v>2477.2049999999999</v>
      </c>
      <c r="AF103" s="2770">
        <v>2536.7469999999998</v>
      </c>
      <c r="AG103" s="2770">
        <v>59.541999999999916</v>
      </c>
      <c r="AH103" s="2895" t="s">
        <v>341</v>
      </c>
      <c r="AI103" s="2912" t="s">
        <v>341</v>
      </c>
      <c r="AJ103" s="405" t="s">
        <v>341</v>
      </c>
      <c r="AK103" s="385">
        <v>339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9752.9400000000023</v>
      </c>
      <c r="N104" s="293">
        <v>-116.41899999999805</v>
      </c>
      <c r="O104" s="292">
        <v>1</v>
      </c>
      <c r="P104" s="293">
        <v>-22.31999999999789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3.0316764760337385E-3</v>
      </c>
      <c r="AA104" s="267">
        <v>29.812451957487418</v>
      </c>
      <c r="AB104" s="267">
        <v>28.452999999999999</v>
      </c>
      <c r="AC104" s="383">
        <v>-1.3594519574874191</v>
      </c>
      <c r="AD104" s="182">
        <v>8.5000000000000853E-2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266.15353529999993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12730.619999999999</v>
      </c>
      <c r="N105" s="382">
        <v>196.92599999999948</v>
      </c>
      <c r="O105" s="370">
        <v>3</v>
      </c>
      <c r="P105" s="382">
        <v>-66.180000000000291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0.14387889419119165</v>
      </c>
      <c r="AA105" s="384">
        <v>45.186460959271685</v>
      </c>
      <c r="AB105" s="384">
        <v>45.185000000000002</v>
      </c>
      <c r="AC105" s="383">
        <v>-1.4609592716823272E-3</v>
      </c>
      <c r="AD105" s="182">
        <v>0.96999999999999886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6364</v>
      </c>
      <c r="N106" s="382">
        <v>23.970000000000255</v>
      </c>
      <c r="O106" s="370">
        <v>4</v>
      </c>
      <c r="P106" s="382">
        <v>-44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10.231</v>
      </c>
      <c r="AC106" s="383">
        <v>-0.26900000000000013</v>
      </c>
      <c r="AD106" s="182">
        <v>0.22799999999999976</v>
      </c>
      <c r="AE106" s="384">
        <v>87</v>
      </c>
      <c r="AF106" s="383">
        <v>82.713999999999999</v>
      </c>
      <c r="AG106" s="383">
        <v>-4.2860000000000014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600.41499999999996</v>
      </c>
      <c r="F107" s="382">
        <v>0</v>
      </c>
      <c r="G107" s="382">
        <v>380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16950.415000000001</v>
      </c>
      <c r="M107" s="370">
        <v>17372.424000000003</v>
      </c>
      <c r="N107" s="382">
        <v>422.00900000000183</v>
      </c>
      <c r="O107" s="370" t="s">
        <v>95</v>
      </c>
      <c r="P107" s="382">
        <v>-72.255999999997584</v>
      </c>
      <c r="Q107" s="187"/>
      <c r="R107" s="2899" t="s">
        <v>74</v>
      </c>
      <c r="S107" s="2900"/>
      <c r="T107" s="2900"/>
      <c r="U107" s="2900"/>
      <c r="V107" s="374"/>
      <c r="W107" s="383">
        <v>-2061.1788940063893</v>
      </c>
      <c r="X107" s="383">
        <v>398</v>
      </c>
      <c r="Y107" s="383">
        <v>-2.0611788940063893</v>
      </c>
      <c r="Z107" s="182">
        <v>5.8604163773148148</v>
      </c>
      <c r="AA107" s="384">
        <v>390.07840472867878</v>
      </c>
      <c r="AB107" s="384">
        <v>365.85500000000002</v>
      </c>
      <c r="AC107" s="383">
        <v>-24.223404728678759</v>
      </c>
      <c r="AD107" s="182">
        <v>3.0679999999999836</v>
      </c>
      <c r="AE107" s="384">
        <v>395</v>
      </c>
      <c r="AF107" s="383">
        <v>356.79899999999998</v>
      </c>
      <c r="AG107" s="383">
        <v>-38.201000000000022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18475.991000000002</v>
      </c>
      <c r="N108" s="382">
        <v>-18.892999999996391</v>
      </c>
      <c r="O108" s="370" t="s">
        <v>96</v>
      </c>
      <c r="P108" s="382">
        <v>-76.060999999997875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74.481000000000009</v>
      </c>
      <c r="AC108" s="383">
        <v>0.88919958510410879</v>
      </c>
      <c r="AD108" s="182">
        <v>-3.0350000000000108</v>
      </c>
      <c r="AE108" s="384">
        <v>28</v>
      </c>
      <c r="AF108" s="383">
        <v>26.643000000000001</v>
      </c>
      <c r="AG108" s="383">
        <v>-1.3569999999999993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3094.5689999999995</v>
      </c>
      <c r="N109" s="382">
        <v>1.599999999962165E-2</v>
      </c>
      <c r="O109" s="370" t="s">
        <v>76</v>
      </c>
      <c r="P109" s="382">
        <v>2.099999999973079E-2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45.38</v>
      </c>
      <c r="AG109" s="386">
        <v>5.3800000000000026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6238</v>
      </c>
      <c r="N110" s="382">
        <v>0</v>
      </c>
      <c r="O110" s="370"/>
      <c r="P110" s="382">
        <v>-135</v>
      </c>
      <c r="Q110" s="187"/>
      <c r="R110" s="2768"/>
      <c r="S110" s="2769"/>
      <c r="T110" s="2769"/>
      <c r="U110" s="276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68"/>
      <c r="S111" s="2769"/>
      <c r="T111" s="2769"/>
      <c r="U111" s="276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-26.384000000000015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11908.616</v>
      </c>
      <c r="M113" s="370">
        <v>12166.130000000001</v>
      </c>
      <c r="N113" s="382">
        <v>257.51400000000103</v>
      </c>
      <c r="O113" s="370" t="s">
        <v>99</v>
      </c>
      <c r="P113" s="382">
        <v>25.93000000000211</v>
      </c>
      <c r="Q113" s="187"/>
      <c r="R113" s="2899" t="s">
        <v>79</v>
      </c>
      <c r="S113" s="2900"/>
      <c r="T113" s="2900"/>
      <c r="U113" s="2900"/>
      <c r="V113" s="374"/>
      <c r="W113" s="383">
        <v>92.474854084882267</v>
      </c>
      <c r="X113" s="383">
        <v>26</v>
      </c>
      <c r="Y113" s="383">
        <v>9.2474854084882263E-2</v>
      </c>
      <c r="Z113" s="182">
        <v>0.10319110793758705</v>
      </c>
      <c r="AA113" s="384">
        <v>25.989283746147297</v>
      </c>
      <c r="AB113" s="384">
        <v>28.887999999999998</v>
      </c>
      <c r="AC113" s="383">
        <v>2.8987162538527009</v>
      </c>
      <c r="AD113" s="182">
        <v>-1.6929999999999978</v>
      </c>
      <c r="AE113" s="384">
        <v>25</v>
      </c>
      <c r="AF113" s="383">
        <v>28.34</v>
      </c>
      <c r="AG113" s="386">
        <v>3.34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59169.33</v>
      </c>
      <c r="N114" s="159">
        <v>-406.32299999999668</v>
      </c>
      <c r="O114" s="154" t="s">
        <v>100</v>
      </c>
      <c r="P114" s="159">
        <v>-44.850000000005821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0.32481767706435472</v>
      </c>
      <c r="AA114" s="185">
        <v>134.10489948901173</v>
      </c>
      <c r="AB114" s="185">
        <v>127.529</v>
      </c>
      <c r="AC114" s="383">
        <v>-6.5758994890117322</v>
      </c>
      <c r="AD114" s="182">
        <v>0.68999999999999773</v>
      </c>
      <c r="AE114" s="185">
        <v>139</v>
      </c>
      <c r="AF114" s="383">
        <v>127.01600000000001</v>
      </c>
      <c r="AG114" s="386">
        <v>-11.983999999999995</v>
      </c>
      <c r="AH114" s="371" t="s">
        <v>34</v>
      </c>
      <c r="AI114" s="389">
        <v>2510.366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791.20399999999995</v>
      </c>
      <c r="F115" s="150">
        <v>0</v>
      </c>
      <c r="G115" s="150">
        <v>380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139007.204</v>
      </c>
      <c r="M115" s="286">
        <v>139366.00400000002</v>
      </c>
      <c r="N115" s="150">
        <v>358.8000000000111</v>
      </c>
      <c r="O115" s="151" t="s">
        <v>77</v>
      </c>
      <c r="P115" s="150">
        <v>-299.7159999999858</v>
      </c>
      <c r="Q115" s="187"/>
      <c r="R115" s="2905" t="s">
        <v>77</v>
      </c>
      <c r="S115" s="2906"/>
      <c r="T115" s="2906"/>
      <c r="U115" s="2907"/>
      <c r="V115" s="179"/>
      <c r="W115" s="180">
        <v>998.63702847678132</v>
      </c>
      <c r="X115" s="180">
        <v>714.7</v>
      </c>
      <c r="Y115" s="180">
        <v>0.99863702847678137</v>
      </c>
      <c r="Z115" s="180">
        <v>6.4353357329839813</v>
      </c>
      <c r="AA115" s="180">
        <v>709.26330129549285</v>
      </c>
      <c r="AB115" s="180">
        <v>680.62200000000007</v>
      </c>
      <c r="AC115" s="180">
        <v>-28.641301295492784</v>
      </c>
      <c r="AD115" s="180">
        <v>0.31299999999987449</v>
      </c>
      <c r="AE115" s="180">
        <v>719</v>
      </c>
      <c r="AF115" s="180">
        <v>666.89199999999994</v>
      </c>
      <c r="AG115" s="342">
        <v>-52.108000000000061</v>
      </c>
      <c r="AH115" s="371" t="s">
        <v>353</v>
      </c>
      <c r="AI115" s="389">
        <v>2358.645</v>
      </c>
      <c r="AJ115" s="351"/>
      <c r="AK115" s="390">
        <v>151.721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-300.15200000000004</v>
      </c>
      <c r="F116" s="293">
        <v>0</v>
      </c>
      <c r="G116" s="293">
        <v>175</v>
      </c>
      <c r="H116" s="293">
        <v>1127</v>
      </c>
      <c r="I116" s="293">
        <v>0</v>
      </c>
      <c r="J116" s="293">
        <v>-391</v>
      </c>
      <c r="K116" s="293">
        <v>1449</v>
      </c>
      <c r="L116" s="292">
        <v>14559.848</v>
      </c>
      <c r="M116" s="292">
        <v>14236.078999999998</v>
      </c>
      <c r="N116" s="293">
        <v>-323.76900000000205</v>
      </c>
      <c r="O116" s="292">
        <v>1</v>
      </c>
      <c r="P116" s="293">
        <v>-42.816000000000713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4799.2279888725116</v>
      </c>
      <c r="X116" s="336">
        <v>270</v>
      </c>
      <c r="Y116" s="383">
        <v>4.7992279888725111</v>
      </c>
      <c r="Z116" s="336">
        <v>1.3664007803078064</v>
      </c>
      <c r="AA116" s="267">
        <v>273.43282720856473</v>
      </c>
      <c r="AB116" s="267">
        <v>256.77299999999997</v>
      </c>
      <c r="AC116" s="336">
        <v>-16.659827208564764</v>
      </c>
      <c r="AD116" s="336">
        <v>1.3650000000000659</v>
      </c>
      <c r="AE116" s="267"/>
      <c r="AF116" s="336"/>
      <c r="AG116" s="356"/>
      <c r="AH116" s="371" t="s">
        <v>354</v>
      </c>
      <c r="AI116" s="389">
        <v>2448.63</v>
      </c>
      <c r="AJ116" s="351"/>
      <c r="AK116" s="390">
        <v>61.735999999999876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123</v>
      </c>
      <c r="I117" s="382">
        <v>0</v>
      </c>
      <c r="J117" s="382">
        <v>-49</v>
      </c>
      <c r="K117" s="382">
        <v>1174</v>
      </c>
      <c r="L117" s="370">
        <v>10371.856</v>
      </c>
      <c r="M117" s="370">
        <v>10270.893999999998</v>
      </c>
      <c r="N117" s="382">
        <v>-100.96200000000135</v>
      </c>
      <c r="O117" s="370">
        <v>2</v>
      </c>
      <c r="P117" s="382">
        <v>21.92399999999725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23.508123304398147</v>
      </c>
      <c r="AA117" s="384">
        <v>900.55057069560178</v>
      </c>
      <c r="AB117" s="384">
        <v>902.08</v>
      </c>
      <c r="AC117" s="383">
        <v>1.5294293043982634</v>
      </c>
      <c r="AD117" s="383">
        <v>-0.98300000000006094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199.73599999999999</v>
      </c>
      <c r="F118" s="382">
        <v>0</v>
      </c>
      <c r="G118" s="382">
        <v>0</v>
      </c>
      <c r="H118" s="382">
        <v>1656</v>
      </c>
      <c r="I118" s="382">
        <v>0</v>
      </c>
      <c r="J118" s="382">
        <v>0</v>
      </c>
      <c r="K118" s="382">
        <v>1276</v>
      </c>
      <c r="L118" s="370">
        <v>16031.736000000001</v>
      </c>
      <c r="M118" s="370">
        <v>16516.64</v>
      </c>
      <c r="N118" s="382">
        <v>484.90399999999863</v>
      </c>
      <c r="O118" s="370">
        <v>3</v>
      </c>
      <c r="P118" s="382">
        <v>-25.439000000002125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-12939.469699351435</v>
      </c>
      <c r="X118" s="383">
        <v>500</v>
      </c>
      <c r="Y118" s="383">
        <v>-12.939469699351436</v>
      </c>
      <c r="Z118" s="383">
        <v>7.5609827252781807</v>
      </c>
      <c r="AA118" s="384">
        <v>479.4995475753704</v>
      </c>
      <c r="AB118" s="384">
        <v>508.51599999999996</v>
      </c>
      <c r="AC118" s="383">
        <v>29.016452424629563</v>
      </c>
      <c r="AD118" s="383">
        <v>-2.3600000000000136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106.93299999999999</v>
      </c>
      <c r="F119" s="382">
        <v>0</v>
      </c>
      <c r="G119" s="382">
        <v>230</v>
      </c>
      <c r="H119" s="382">
        <v>58</v>
      </c>
      <c r="I119" s="382">
        <v>0</v>
      </c>
      <c r="J119" s="382">
        <v>0</v>
      </c>
      <c r="K119" s="382">
        <v>300</v>
      </c>
      <c r="L119" s="370">
        <v>7894.933</v>
      </c>
      <c r="M119" s="370">
        <v>7964.6399999999994</v>
      </c>
      <c r="N119" s="382">
        <v>69.706999999999425</v>
      </c>
      <c r="O119" s="370">
        <v>5</v>
      </c>
      <c r="P119" s="382">
        <v>65.802999999998065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21221.462561068158</v>
      </c>
      <c r="X119" s="383">
        <v>460</v>
      </c>
      <c r="Y119" s="383">
        <v>21.221462561068158</v>
      </c>
      <c r="Z119" s="383">
        <v>8.6228656465419391</v>
      </c>
      <c r="AA119" s="384">
        <v>472.59859691452624</v>
      </c>
      <c r="AB119" s="384">
        <v>445.45499999999998</v>
      </c>
      <c r="AC119" s="383">
        <v>-27.143596914526256</v>
      </c>
      <c r="AD119" s="383">
        <v>2.382000000000005</v>
      </c>
      <c r="AE119" s="384">
        <v>2105.9569999999999</v>
      </c>
      <c r="AF119" s="383">
        <v>2132.7649999999999</v>
      </c>
      <c r="AG119" s="386">
        <v>26.807999999999993</v>
      </c>
      <c r="AH119" s="371" t="s">
        <v>34</v>
      </c>
      <c r="AI119" s="389">
        <v>5497.8459999999995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1077.8789999999999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1367</v>
      </c>
      <c r="L121" s="370">
        <v>5025.7350000000006</v>
      </c>
      <c r="M121" s="370">
        <v>4860.6270000000004</v>
      </c>
      <c r="N121" s="382">
        <v>-165.10800000000017</v>
      </c>
      <c r="O121" s="370" t="s">
        <v>102</v>
      </c>
      <c r="P121" s="382">
        <v>-111.09699999999975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32.66990746690076</v>
      </c>
      <c r="AA121" s="384">
        <v>1770.7760306924886</v>
      </c>
      <c r="AB121" s="384">
        <v>1669.0070000000001</v>
      </c>
      <c r="AC121" s="383">
        <v>-101.76903069248851</v>
      </c>
      <c r="AD121" s="383">
        <v>24.180000000000064</v>
      </c>
      <c r="AE121" s="384">
        <v>1818</v>
      </c>
      <c r="AF121" s="383">
        <v>1691.8720000000001</v>
      </c>
      <c r="AG121" s="386">
        <v>-126.12799999999993</v>
      </c>
      <c r="AH121" s="371" t="s">
        <v>354</v>
      </c>
      <c r="AI121" s="389">
        <v>5590.0280000000002</v>
      </c>
      <c r="AJ121" s="351"/>
      <c r="AK121" s="390">
        <v>-92.182000000000698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23426.13</v>
      </c>
      <c r="N123" s="159">
        <v>355.15799999999945</v>
      </c>
      <c r="O123" s="154">
        <v>2</v>
      </c>
      <c r="P123" s="159">
        <v>5.3000000000065484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82.016999999999996</v>
      </c>
      <c r="AC123" s="335">
        <v>-0.91873269103719224</v>
      </c>
      <c r="AD123" s="335">
        <v>-1.4799999999999898</v>
      </c>
      <c r="AE123" s="185">
        <v>69</v>
      </c>
      <c r="AF123" s="335">
        <v>80.950999999999993</v>
      </c>
      <c r="AG123" s="357">
        <v>11.950999999999993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180.07999999999993</v>
      </c>
      <c r="F124" s="150">
        <v>0</v>
      </c>
      <c r="G124" s="150">
        <v>405</v>
      </c>
      <c r="H124" s="150">
        <v>2964</v>
      </c>
      <c r="I124" s="150">
        <v>0</v>
      </c>
      <c r="J124" s="150">
        <v>-710</v>
      </c>
      <c r="K124" s="150">
        <v>5566</v>
      </c>
      <c r="L124" s="286">
        <v>77805.08</v>
      </c>
      <c r="M124" s="286">
        <v>78125.209999999992</v>
      </c>
      <c r="N124" s="150">
        <v>320.12999999999397</v>
      </c>
      <c r="O124" s="151" t="s">
        <v>81</v>
      </c>
      <c r="P124" s="150">
        <v>-86.325000000011642</v>
      </c>
      <c r="Q124" s="187"/>
      <c r="R124" s="2905" t="s">
        <v>81</v>
      </c>
      <c r="S124" s="2906"/>
      <c r="T124" s="2906"/>
      <c r="U124" s="2907"/>
      <c r="V124" s="179"/>
      <c r="W124" s="180">
        <v>-21296.416405465705</v>
      </c>
      <c r="X124" s="180">
        <v>4075</v>
      </c>
      <c r="Y124" s="180">
        <v>-21.296416405465706</v>
      </c>
      <c r="Z124" s="180">
        <v>73.910277816945353</v>
      </c>
      <c r="AA124" s="180">
        <v>3979.7933057775886</v>
      </c>
      <c r="AB124" s="180">
        <v>3863.848</v>
      </c>
      <c r="AC124" s="180">
        <v>-115.9453057775889</v>
      </c>
      <c r="AD124" s="180">
        <v>23.103999999999814</v>
      </c>
      <c r="AE124" s="180">
        <v>3992.9569999999999</v>
      </c>
      <c r="AF124" s="180">
        <v>3905.5879999999997</v>
      </c>
      <c r="AG124" s="342">
        <v>-87.369000000000142</v>
      </c>
      <c r="AH124" s="371" t="s">
        <v>34</v>
      </c>
      <c r="AI124" s="389">
        <v>8008.2119999999995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1524.2000000000007</v>
      </c>
      <c r="N125" s="382">
        <v>0.2000000000007276</v>
      </c>
      <c r="O125" s="370" t="s">
        <v>86</v>
      </c>
      <c r="P125" s="382">
        <v>-0.1999999999998181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2.1650335821166364</v>
      </c>
      <c r="AA125" s="267">
        <v>969.30547536611402</v>
      </c>
      <c r="AB125" s="267">
        <v>939.77800000000002</v>
      </c>
      <c r="AC125" s="383">
        <v>-29.527475366114004</v>
      </c>
      <c r="AD125" s="182">
        <v>17.779999999999973</v>
      </c>
      <c r="AE125" s="267">
        <v>940</v>
      </c>
      <c r="AF125" s="383">
        <v>969.50400000000002</v>
      </c>
      <c r="AG125" s="383">
        <v>29.504000000000019</v>
      </c>
      <c r="AH125" s="371" t="s">
        <v>353</v>
      </c>
      <c r="AI125" s="389">
        <v>6778.6119999999992</v>
      </c>
      <c r="AJ125" s="351"/>
      <c r="AK125" s="390">
        <v>1229.6000000000004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</v>
      </c>
      <c r="N126" s="382">
        <v>-0.20000000000004547</v>
      </c>
      <c r="O126" s="370" t="s">
        <v>103</v>
      </c>
      <c r="P126" s="382">
        <v>-4.9999999999954525E-2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45.019999999999996</v>
      </c>
      <c r="AC126" s="383">
        <v>-4.980000000000004</v>
      </c>
      <c r="AD126" s="182">
        <v>1.5460000000000065</v>
      </c>
      <c r="AE126" s="384">
        <v>33</v>
      </c>
      <c r="AF126" s="383">
        <v>45.034999999999997</v>
      </c>
      <c r="AG126" s="383">
        <v>12.034999999999997</v>
      </c>
      <c r="AH126" s="352" t="s">
        <v>354</v>
      </c>
      <c r="AI126" s="353">
        <v>8038.6580000000004</v>
      </c>
      <c r="AJ126" s="354"/>
      <c r="AK126" s="355">
        <v>-30.446000000000822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269</v>
      </c>
      <c r="J129" s="159">
        <v>0</v>
      </c>
      <c r="K129" s="159">
        <v>550</v>
      </c>
      <c r="L129" s="154">
        <v>14634.871999999999</v>
      </c>
      <c r="M129" s="154">
        <v>14502</v>
      </c>
      <c r="N129" s="159">
        <v>-132.87199999999939</v>
      </c>
      <c r="O129" s="154" t="s">
        <v>105</v>
      </c>
      <c r="P129" s="159">
        <v>27.985000000000582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269</v>
      </c>
      <c r="J130" s="150">
        <v>0</v>
      </c>
      <c r="K130" s="150">
        <v>1424</v>
      </c>
      <c r="L130" s="286">
        <v>17798.871999999999</v>
      </c>
      <c r="M130" s="286">
        <v>17666</v>
      </c>
      <c r="N130" s="150">
        <v>-132.87199999999871</v>
      </c>
      <c r="O130" s="151" t="s">
        <v>88</v>
      </c>
      <c r="P130" s="150">
        <v>27.735000000000582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2.1650335821166364</v>
      </c>
      <c r="AA130" s="180">
        <v>1019.305475366114</v>
      </c>
      <c r="AB130" s="180">
        <v>984.798</v>
      </c>
      <c r="AC130" s="180">
        <v>-34.507475366114008</v>
      </c>
      <c r="AD130" s="180">
        <v>19.326000000000022</v>
      </c>
      <c r="AE130" s="180">
        <v>973</v>
      </c>
      <c r="AF130" s="180">
        <v>1014.539</v>
      </c>
      <c r="AG130" s="180">
        <v>41.538999999999987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1525.1559999999999</v>
      </c>
      <c r="F131" s="163">
        <v>0</v>
      </c>
      <c r="G131" s="163">
        <v>785</v>
      </c>
      <c r="H131" s="163">
        <v>2964</v>
      </c>
      <c r="I131" s="163">
        <v>269</v>
      </c>
      <c r="J131" s="167">
        <v>-959</v>
      </c>
      <c r="K131" s="163">
        <v>7885</v>
      </c>
      <c r="L131" s="163">
        <v>234611.15599999999</v>
      </c>
      <c r="M131" s="163">
        <v>235157.21400000001</v>
      </c>
      <c r="N131" s="167">
        <v>546.05800000000636</v>
      </c>
      <c r="O131" s="165" t="s">
        <v>284</v>
      </c>
      <c r="P131" s="167">
        <v>-358.30599999999686</v>
      </c>
      <c r="Q131" s="88"/>
      <c r="R131" s="2890" t="s">
        <v>284</v>
      </c>
      <c r="S131" s="2891"/>
      <c r="T131" s="2891"/>
      <c r="U131" s="2892"/>
      <c r="V131" s="181"/>
      <c r="W131" s="181">
        <v>31172.729571241776</v>
      </c>
      <c r="X131" s="181">
        <v>5759.7</v>
      </c>
      <c r="Y131" s="181">
        <v>31.172729571241778</v>
      </c>
      <c r="Z131" s="181">
        <v>82.510647132045975</v>
      </c>
      <c r="AA131" s="181">
        <v>5708.3620824391946</v>
      </c>
      <c r="AB131" s="181">
        <v>5529.268</v>
      </c>
      <c r="AC131" s="181">
        <v>-179.09408243919569</v>
      </c>
      <c r="AD131" s="181">
        <v>42.742999999999483</v>
      </c>
      <c r="AE131" s="181">
        <v>5684.9570000000003</v>
      </c>
      <c r="AF131" s="181">
        <v>5587.0189999999993</v>
      </c>
      <c r="AG131" s="181">
        <v>-97.938000000001011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7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-157.97399999999971</v>
      </c>
      <c r="F133" s="163">
        <v>0</v>
      </c>
      <c r="G133" s="163">
        <v>1612</v>
      </c>
      <c r="H133" s="163">
        <v>3004</v>
      </c>
      <c r="I133" s="163">
        <v>716.74841435185192</v>
      </c>
      <c r="J133" s="167">
        <v>-1873</v>
      </c>
      <c r="K133" s="163">
        <v>18334</v>
      </c>
      <c r="L133" s="163">
        <v>396182.27758564812</v>
      </c>
      <c r="M133" s="163">
        <v>397861.89140000002</v>
      </c>
      <c r="N133" s="167">
        <v>1679.6138143518579</v>
      </c>
      <c r="O133" s="165" t="s">
        <v>94</v>
      </c>
      <c r="P133" s="167">
        <v>1021.4754500000126</v>
      </c>
      <c r="Q133" s="88"/>
      <c r="R133" s="2890" t="s">
        <v>94</v>
      </c>
      <c r="S133" s="2891"/>
      <c r="T133" s="2891"/>
      <c r="U133" s="2892"/>
      <c r="V133" s="181"/>
      <c r="W133" s="181">
        <v>19542.064582394523</v>
      </c>
      <c r="X133" s="181">
        <v>8323.2999999999993</v>
      </c>
      <c r="Y133" s="181">
        <v>19.542064582394524</v>
      </c>
      <c r="Z133" s="181">
        <v>126.65447659371833</v>
      </c>
      <c r="AA133" s="181">
        <v>8216.1875879886757</v>
      </c>
      <c r="AB133" s="181">
        <v>8059.3049999999994</v>
      </c>
      <c r="AC133" s="181">
        <v>-156.88258798867614</v>
      </c>
      <c r="AD133" s="181">
        <v>50.317000000000007</v>
      </c>
      <c r="AE133" s="181">
        <v>8162.1620000000003</v>
      </c>
      <c r="AF133" s="181">
        <v>8123.7659999999996</v>
      </c>
      <c r="AG133" s="181">
        <v>-38.39600000000064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54" priority="9" operator="lessThan">
      <formula>0</formula>
    </cfRule>
  </conditionalFormatting>
  <conditionalFormatting sqref="AJ120:AJ121">
    <cfRule type="cellIs" dxfId="53" priority="8" operator="lessThan">
      <formula>0</formula>
    </cfRule>
  </conditionalFormatting>
  <conditionalFormatting sqref="AJ125:AJ126">
    <cfRule type="cellIs" dxfId="52" priority="7" operator="lessThan">
      <formula>0</formula>
    </cfRule>
  </conditionalFormatting>
  <conditionalFormatting sqref="AK115:AK116">
    <cfRule type="cellIs" dxfId="51" priority="6" operator="lessThan">
      <formula>0</formula>
    </cfRule>
  </conditionalFormatting>
  <conditionalFormatting sqref="AK120:AK121">
    <cfRule type="cellIs" dxfId="50" priority="5" operator="lessThan">
      <formula>0</formula>
    </cfRule>
  </conditionalFormatting>
  <conditionalFormatting sqref="AK125:AK126">
    <cfRule type="cellIs" dxfId="49" priority="4" operator="lessThan">
      <formula>0</formula>
    </cfRule>
  </conditionalFormatting>
  <conditionalFormatting sqref="AK112:AK126">
    <cfRule type="cellIs" dxfId="48" priority="3" operator="lessThan">
      <formula>0</formula>
    </cfRule>
  </conditionalFormatting>
  <conditionalFormatting sqref="AK76:AK105">
    <cfRule type="cellIs" dxfId="47" priority="2" operator="lessThan">
      <formula>0</formula>
    </cfRule>
  </conditionalFormatting>
  <conditionalFormatting sqref="AK75">
    <cfRule type="cellIs" dxfId="4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2020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83" t="s">
        <v>1</v>
      </c>
      <c r="C3" s="215" t="s">
        <v>23</v>
      </c>
      <c r="D3" s="2790" t="s">
        <v>2</v>
      </c>
      <c r="E3" s="2785" t="s">
        <v>3</v>
      </c>
      <c r="F3" s="2785" t="s">
        <v>4</v>
      </c>
      <c r="G3" s="2783" t="s">
        <v>5</v>
      </c>
      <c r="H3" s="278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84"/>
      <c r="D4" s="451" t="s">
        <v>12</v>
      </c>
      <c r="E4" s="2786" t="s">
        <v>13</v>
      </c>
      <c r="F4" s="2786" t="s">
        <v>14</v>
      </c>
      <c r="G4" s="278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8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8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1.8064516129032802</v>
      </c>
      <c r="I8" s="1486">
        <v>0</v>
      </c>
      <c r="J8" s="1486">
        <v>0</v>
      </c>
      <c r="K8" s="1486">
        <v>2.8</v>
      </c>
      <c r="L8" s="99">
        <v>377.33554838709671</v>
      </c>
      <c r="M8" s="99">
        <v>378.74807594816514</v>
      </c>
      <c r="N8" s="1486">
        <v>1.4125275610684298</v>
      </c>
      <c r="O8" s="99">
        <v>378.74807594816514</v>
      </c>
      <c r="P8" s="1486">
        <v>1.4125275610684298</v>
      </c>
      <c r="Q8" s="1486">
        <v>0</v>
      </c>
      <c r="R8" s="1486">
        <v>0</v>
      </c>
      <c r="S8" s="87"/>
      <c r="T8" s="101">
        <v>2</v>
      </c>
      <c r="U8" s="1486">
        <v>-1.1230271531946983</v>
      </c>
      <c r="V8" s="1486">
        <v>-1.1230271531946983</v>
      </c>
      <c r="W8" s="1486">
        <v>0</v>
      </c>
      <c r="X8" s="1486">
        <v>-1.7250000000000001</v>
      </c>
      <c r="Y8" s="1486">
        <v>0</v>
      </c>
      <c r="Z8" s="1486">
        <v>2.2999999999999998</v>
      </c>
      <c r="AA8" s="1486">
        <v>-1</v>
      </c>
      <c r="AB8" s="99">
        <v>379.71054838709671</v>
      </c>
      <c r="AC8" s="1486">
        <v>31.40921236559139</v>
      </c>
      <c r="AD8" s="1486">
        <v>2.6320000000000001</v>
      </c>
      <c r="AE8" s="1486">
        <v>2.8</v>
      </c>
      <c r="AF8" s="1486">
        <v>-0.16799999999999971</v>
      </c>
      <c r="AG8" s="1486">
        <v>0</v>
      </c>
      <c r="AH8" s="99">
        <v>378.74807594816514</v>
      </c>
      <c r="AI8" s="1486">
        <v>-0.9624724389315702</v>
      </c>
      <c r="AJ8" s="102">
        <v>1.1559268225865935</v>
      </c>
      <c r="AK8" s="1486">
        <v>-1.1230271531946983</v>
      </c>
    </row>
    <row r="9" spans="1:37" ht="15" customHeight="1" x14ac:dyDescent="0.2">
      <c r="A9" s="86"/>
      <c r="B9" s="277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3.8838709677418</v>
      </c>
      <c r="I9" s="375">
        <v>0</v>
      </c>
      <c r="J9" s="375">
        <v>0</v>
      </c>
      <c r="K9" s="375">
        <v>0</v>
      </c>
      <c r="L9" s="372">
        <v>637.57412903225816</v>
      </c>
      <c r="M9" s="372">
        <v>625.06200585484476</v>
      </c>
      <c r="N9" s="375">
        <v>-12.5121231774134</v>
      </c>
      <c r="O9" s="372">
        <v>625.06200585484476</v>
      </c>
      <c r="P9" s="375">
        <v>-12.5121231774134</v>
      </c>
      <c r="Q9" s="375">
        <v>0</v>
      </c>
      <c r="R9" s="375">
        <v>0</v>
      </c>
      <c r="S9" s="87"/>
      <c r="T9" s="740">
        <v>4</v>
      </c>
      <c r="U9" s="375">
        <v>7.1201665345912488</v>
      </c>
      <c r="V9" s="375">
        <v>7.1201665345912488</v>
      </c>
      <c r="W9" s="375">
        <v>0</v>
      </c>
      <c r="X9" s="375">
        <v>-8.2680500000000059</v>
      </c>
      <c r="Y9" s="375">
        <v>0</v>
      </c>
      <c r="Z9" s="375">
        <v>-5.4</v>
      </c>
      <c r="AA9" s="1513">
        <v>0</v>
      </c>
      <c r="AB9" s="372">
        <v>623.90607903225816</v>
      </c>
      <c r="AC9" s="375">
        <v>51.992173252688183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625.06200585484476</v>
      </c>
      <c r="AI9" s="1513">
        <v>1.1559268225865935</v>
      </c>
      <c r="AJ9" s="376">
        <v>-8.5522523066699705</v>
      </c>
      <c r="AK9" s="375">
        <v>7.1201665345912488</v>
      </c>
    </row>
    <row r="10" spans="1:37" ht="15" customHeight="1" x14ac:dyDescent="0.2">
      <c r="A10" s="86"/>
      <c r="B10" s="2778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0.35031944444444002</v>
      </c>
      <c r="L10" s="372">
        <v>248.70868055555556</v>
      </c>
      <c r="M10" s="372">
        <v>243.15742824888559</v>
      </c>
      <c r="N10" s="375">
        <v>-5.5512523066699657</v>
      </c>
      <c r="O10" s="372">
        <v>243.15742824888559</v>
      </c>
      <c r="P10" s="375">
        <v>-5.5512523066699657</v>
      </c>
      <c r="Q10" s="375">
        <v>2074.404</v>
      </c>
      <c r="R10" s="375">
        <v>-827.43648994810451</v>
      </c>
      <c r="S10" s="449"/>
      <c r="T10" s="374">
        <v>7</v>
      </c>
      <c r="U10" s="375">
        <v>4.143713244336908</v>
      </c>
      <c r="V10" s="375">
        <v>4.143713244336908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20.975806712962964</v>
      </c>
      <c r="AD10" s="375">
        <v>1.996</v>
      </c>
      <c r="AE10" s="375">
        <v>0.35031944444444002</v>
      </c>
      <c r="AF10" s="375">
        <v>1.64568055555556</v>
      </c>
      <c r="AG10" s="375">
        <v>0</v>
      </c>
      <c r="AH10" s="372">
        <v>243.15742824888559</v>
      </c>
      <c r="AI10" s="1513">
        <v>-8.902571751114408</v>
      </c>
      <c r="AJ10" s="376">
        <v>-35.137760321728138</v>
      </c>
      <c r="AK10" s="375">
        <v>4.143713244336908</v>
      </c>
    </row>
    <row r="11" spans="1:37" ht="15" customHeight="1" x14ac:dyDescent="0.2">
      <c r="A11" s="86"/>
      <c r="B11" s="2778" t="s">
        <v>41</v>
      </c>
      <c r="C11" s="374"/>
      <c r="D11" s="374">
        <v>1459</v>
      </c>
      <c r="E11" s="375">
        <v>9.2319999999999922</v>
      </c>
      <c r="F11" s="375">
        <v>0</v>
      </c>
      <c r="G11" s="375">
        <v>0</v>
      </c>
      <c r="H11" s="375">
        <v>18.967741935483879</v>
      </c>
      <c r="I11" s="375">
        <v>0</v>
      </c>
      <c r="J11" s="375">
        <v>0</v>
      </c>
      <c r="K11" s="375">
        <v>11.671981481481479</v>
      </c>
      <c r="L11" s="372">
        <v>1437.5922765830346</v>
      </c>
      <c r="M11" s="372">
        <v>1380.3045662613065</v>
      </c>
      <c r="N11" s="375">
        <v>-57.287710321728127</v>
      </c>
      <c r="O11" s="372">
        <v>1380.3045662613065</v>
      </c>
      <c r="P11" s="375">
        <v>-57.287710321728127</v>
      </c>
      <c r="Q11" s="375">
        <v>1494.136</v>
      </c>
      <c r="R11" s="375">
        <v>-113.83143373869348</v>
      </c>
      <c r="S11" s="87"/>
      <c r="T11" s="397" t="s">
        <v>161</v>
      </c>
      <c r="U11" s="375">
        <v>4.4012672987532824</v>
      </c>
      <c r="V11" s="375">
        <v>4.4012672987532824</v>
      </c>
      <c r="W11" s="375">
        <v>0</v>
      </c>
      <c r="X11" s="375">
        <v>-9.349950000000014</v>
      </c>
      <c r="Y11" s="375">
        <v>0</v>
      </c>
      <c r="Z11" s="375">
        <v>-9.8000000000000007</v>
      </c>
      <c r="AA11" s="1513">
        <v>-3</v>
      </c>
      <c r="AB11" s="372">
        <v>1427.1143080645161</v>
      </c>
      <c r="AC11" s="375">
        <v>117.95352721525289</v>
      </c>
      <c r="AD11" s="375">
        <v>16.416</v>
      </c>
      <c r="AE11" s="375">
        <v>11.671981481481479</v>
      </c>
      <c r="AF11" s="375">
        <v>4.7440185185185211</v>
      </c>
      <c r="AG11" s="375">
        <v>0</v>
      </c>
      <c r="AH11" s="372">
        <v>1380.3045662613065</v>
      </c>
      <c r="AI11" s="1513">
        <v>-46.80974180320959</v>
      </c>
      <c r="AJ11" s="398">
        <v>7.8222291457386177</v>
      </c>
      <c r="AK11" s="375">
        <v>4.4012672987532824</v>
      </c>
    </row>
    <row r="12" spans="1:37" ht="15" customHeight="1" x14ac:dyDescent="0.2">
      <c r="A12" s="86"/>
      <c r="B12" s="2778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218.69080617081715</v>
      </c>
      <c r="N12" s="375">
        <v>3.8908061708171431</v>
      </c>
      <c r="O12" s="372">
        <v>218.69080617081715</v>
      </c>
      <c r="P12" s="375">
        <v>3.8908061708171431</v>
      </c>
      <c r="Q12" s="375">
        <v>0</v>
      </c>
      <c r="R12" s="375">
        <v>0</v>
      </c>
      <c r="S12" s="87"/>
      <c r="T12" s="2778">
        <v>11</v>
      </c>
      <c r="U12" s="375">
        <v>0.95667238146313593</v>
      </c>
      <c r="V12" s="375">
        <v>0.95667238146313593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218.69080617081715</v>
      </c>
      <c r="AI12" s="1513">
        <v>2.5908061708171601</v>
      </c>
      <c r="AJ12" s="376">
        <v>-29.865963666914666</v>
      </c>
      <c r="AK12" s="375">
        <v>0.95667238146313593</v>
      </c>
    </row>
    <row r="13" spans="1:37" ht="15" customHeight="1" x14ac:dyDescent="0.2">
      <c r="A13" s="86"/>
      <c r="B13" s="2778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1.8064516129032802</v>
      </c>
      <c r="I13" s="375">
        <v>0</v>
      </c>
      <c r="J13" s="375">
        <v>0</v>
      </c>
      <c r="K13" s="375">
        <v>0.43809027777777998</v>
      </c>
      <c r="L13" s="372">
        <v>395.41145810931891</v>
      </c>
      <c r="M13" s="372">
        <v>404.26218725505748</v>
      </c>
      <c r="N13" s="375">
        <v>8.8507291457385691</v>
      </c>
      <c r="O13" s="372">
        <v>404.26218725505748</v>
      </c>
      <c r="P13" s="375">
        <v>8.8507291457385691</v>
      </c>
      <c r="Q13" s="375">
        <v>0</v>
      </c>
      <c r="R13" s="375">
        <v>0</v>
      </c>
      <c r="S13" s="87"/>
      <c r="T13" s="2779">
        <v>13</v>
      </c>
      <c r="U13" s="375">
        <v>0.59124169261667703</v>
      </c>
      <c r="V13" s="375">
        <v>0.59124169261667703</v>
      </c>
      <c r="W13" s="375">
        <v>0</v>
      </c>
      <c r="X13" s="375">
        <v>0.12850000000000161</v>
      </c>
      <c r="Y13" s="375">
        <v>0</v>
      </c>
      <c r="Z13" s="375">
        <v>0.9</v>
      </c>
      <c r="AA13" s="1513">
        <v>0</v>
      </c>
      <c r="AB13" s="372">
        <v>396.87804838709667</v>
      </c>
      <c r="AC13" s="375">
        <v>33.036663175776575</v>
      </c>
      <c r="AD13" s="375">
        <v>4.4409999999999998</v>
      </c>
      <c r="AE13" s="375">
        <v>0.43809027777777998</v>
      </c>
      <c r="AF13" s="375">
        <v>4.0029097222222196</v>
      </c>
      <c r="AG13" s="375">
        <v>0</v>
      </c>
      <c r="AH13" s="372">
        <v>404.26218725505748</v>
      </c>
      <c r="AI13" s="1513">
        <v>7.3841388679608144</v>
      </c>
      <c r="AJ13" s="376">
        <v>3.2978320724847237</v>
      </c>
      <c r="AK13" s="375">
        <v>0.59124169261667703</v>
      </c>
    </row>
    <row r="14" spans="1:37" ht="15" customHeight="1" thickBot="1" x14ac:dyDescent="0.25">
      <c r="A14" s="86"/>
      <c r="B14" s="278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0.90322580645164008</v>
      </c>
      <c r="I14" s="90">
        <v>0</v>
      </c>
      <c r="J14" s="90">
        <v>0</v>
      </c>
      <c r="K14" s="90">
        <v>0</v>
      </c>
      <c r="L14" s="399">
        <v>202.48977419354836</v>
      </c>
      <c r="M14" s="399">
        <v>200.01453345482099</v>
      </c>
      <c r="N14" s="90">
        <v>-2.4752407387273649</v>
      </c>
      <c r="O14" s="399">
        <v>200.01453345482099</v>
      </c>
      <c r="P14" s="90">
        <v>-2.4752407387273649</v>
      </c>
      <c r="Q14" s="90">
        <v>0</v>
      </c>
      <c r="R14" s="90">
        <v>822.96752688069569</v>
      </c>
      <c r="S14" s="87"/>
      <c r="T14" s="2781">
        <v>15</v>
      </c>
      <c r="U14" s="90">
        <v>-0.62030980212261966</v>
      </c>
      <c r="V14" s="90">
        <v>-0.62030980212261966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199.59697419354836</v>
      </c>
      <c r="AC14" s="90">
        <v>16.633081182795696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200.01453345482099</v>
      </c>
      <c r="AI14" s="90">
        <v>0.4175592612726291</v>
      </c>
      <c r="AJ14" s="191">
        <v>-2.1403204295346967</v>
      </c>
      <c r="AK14" s="90">
        <v>-0.62030980212261966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20.54</v>
      </c>
      <c r="F15" s="275">
        <v>0</v>
      </c>
      <c r="G15" s="275">
        <v>0</v>
      </c>
      <c r="H15" s="275">
        <v>27.367741935483881</v>
      </c>
      <c r="I15" s="275">
        <v>0</v>
      </c>
      <c r="J15" s="275">
        <v>0</v>
      </c>
      <c r="K15" s="275">
        <v>15.2603912037037</v>
      </c>
      <c r="L15" s="93">
        <v>3513.9118668608126</v>
      </c>
      <c r="M15" s="93">
        <v>3450.2396031938979</v>
      </c>
      <c r="N15" s="275">
        <v>-63.672263666914716</v>
      </c>
      <c r="O15" s="93">
        <v>3450.2396031938979</v>
      </c>
      <c r="P15" s="275">
        <v>-63.67226366691466</v>
      </c>
      <c r="Q15" s="275">
        <v>3568.54</v>
      </c>
      <c r="R15" s="275">
        <v>-118.3003968061023</v>
      </c>
      <c r="S15" s="87"/>
      <c r="T15" s="96" t="s">
        <v>40</v>
      </c>
      <c r="U15" s="275">
        <v>15.469724196443934</v>
      </c>
      <c r="V15" s="275">
        <v>15.469724196443934</v>
      </c>
      <c r="W15" s="275">
        <v>0</v>
      </c>
      <c r="X15" s="275">
        <v>-18.406300000000023</v>
      </c>
      <c r="Y15" s="275">
        <v>0</v>
      </c>
      <c r="Z15" s="275">
        <v>-8.0000000000000018</v>
      </c>
      <c r="AA15" s="275">
        <v>-7.4</v>
      </c>
      <c r="AB15" s="93">
        <v>3495.3659580645158</v>
      </c>
      <c r="AC15" s="275">
        <v>290.00879723840103</v>
      </c>
      <c r="AD15" s="275">
        <v>29.300999999999998</v>
      </c>
      <c r="AE15" s="275">
        <v>15.2603912037037</v>
      </c>
      <c r="AF15" s="275">
        <v>14.040608796296299</v>
      </c>
      <c r="AG15" s="275">
        <v>0</v>
      </c>
      <c r="AH15" s="93">
        <v>3450.2396031938979</v>
      </c>
      <c r="AI15" s="275">
        <v>-45.126354870617888</v>
      </c>
      <c r="AJ15" s="98">
        <v>9.6291551703282892</v>
      </c>
      <c r="AK15" s="275">
        <v>15.469724196444076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103.79083207248472</v>
      </c>
      <c r="N16" s="276">
        <v>-1.3851679275152833</v>
      </c>
      <c r="O16" s="99">
        <v>103.79083207248472</v>
      </c>
      <c r="P16" s="276">
        <v>-1.3851679275152833</v>
      </c>
      <c r="Q16" s="276">
        <v>0</v>
      </c>
      <c r="R16" s="276">
        <v>0</v>
      </c>
      <c r="S16" s="87"/>
      <c r="T16" s="101">
        <v>1</v>
      </c>
      <c r="U16" s="276">
        <v>2.0105973780965911</v>
      </c>
      <c r="V16" s="276">
        <v>2.0105973780965911</v>
      </c>
      <c r="W16" s="276">
        <v>0</v>
      </c>
      <c r="X16" s="276">
        <v>-3.283000000000003</v>
      </c>
      <c r="Y16" s="276">
        <v>0</v>
      </c>
      <c r="Z16" s="276">
        <v>-1.4</v>
      </c>
      <c r="AA16" s="276">
        <v>0</v>
      </c>
      <c r="AB16" s="99">
        <v>100.49299999999999</v>
      </c>
      <c r="AC16" s="276">
        <v>8.3744166666666668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103.79083207248472</v>
      </c>
      <c r="AI16" s="276">
        <v>3.2978320724847237</v>
      </c>
      <c r="AJ16" s="102">
        <v>3.1680966210949464</v>
      </c>
      <c r="AK16" s="276">
        <v>2.0105973780965911</v>
      </c>
    </row>
    <row r="17" spans="1:37" ht="15" customHeight="1" x14ac:dyDescent="0.2">
      <c r="A17" s="86"/>
      <c r="B17" s="277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79.059679570465306</v>
      </c>
      <c r="N17" s="375">
        <v>-2.9403204295346939</v>
      </c>
      <c r="O17" s="377">
        <v>79.059679570465306</v>
      </c>
      <c r="P17" s="375">
        <v>-2.9403204295346939</v>
      </c>
      <c r="Q17" s="375">
        <v>770.67700000000002</v>
      </c>
      <c r="R17" s="375">
        <v>-24.492317584145326</v>
      </c>
      <c r="S17" s="87"/>
      <c r="T17" s="740">
        <v>2</v>
      </c>
      <c r="U17" s="375">
        <v>-0.16838729073296577</v>
      </c>
      <c r="V17" s="375">
        <v>-0.16838729073296577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79.059679570465306</v>
      </c>
      <c r="AI17" s="1513">
        <v>-2.1403204295346967</v>
      </c>
      <c r="AJ17" s="376">
        <v>17.965071445095873</v>
      </c>
      <c r="AK17" s="375">
        <v>-0.16838729073296577</v>
      </c>
    </row>
    <row r="18" spans="1:37" ht="15" customHeight="1" x14ac:dyDescent="0.2">
      <c r="A18" s="86"/>
      <c r="B18" s="2778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8.4</v>
      </c>
      <c r="I18" s="375">
        <v>15</v>
      </c>
      <c r="J18" s="375">
        <v>0</v>
      </c>
      <c r="K18" s="375">
        <v>0.69308101851852</v>
      </c>
      <c r="L18" s="372">
        <v>162.63291898148148</v>
      </c>
      <c r="M18" s="372">
        <v>182.24707415180976</v>
      </c>
      <c r="N18" s="375">
        <v>19.614155170328274</v>
      </c>
      <c r="O18" s="372">
        <v>182.24707415180976</v>
      </c>
      <c r="P18" s="375">
        <v>19.614155170328274</v>
      </c>
      <c r="Q18" s="375">
        <v>0</v>
      </c>
      <c r="R18" s="375">
        <v>0</v>
      </c>
      <c r="S18" s="87"/>
      <c r="T18" s="378">
        <v>3</v>
      </c>
      <c r="U18" s="375">
        <v>4.7173430486767813</v>
      </c>
      <c r="V18" s="375">
        <v>4.7173430486767813</v>
      </c>
      <c r="W18" s="375">
        <v>0</v>
      </c>
      <c r="X18" s="375">
        <v>4.4999999999998153E-2</v>
      </c>
      <c r="Y18" s="375">
        <v>0</v>
      </c>
      <c r="Z18" s="375">
        <v>5.3</v>
      </c>
      <c r="AA18" s="1513">
        <v>4.6399999999999997</v>
      </c>
      <c r="AB18" s="372">
        <v>173.31099999999998</v>
      </c>
      <c r="AC18" s="375">
        <v>14.384826581790122</v>
      </c>
      <c r="AD18" s="375">
        <v>1.9930000000000001</v>
      </c>
      <c r="AE18" s="375">
        <v>0.69308101851852</v>
      </c>
      <c r="AF18" s="375">
        <v>1.29991898148148</v>
      </c>
      <c r="AG18" s="375">
        <v>0</v>
      </c>
      <c r="AH18" s="372">
        <v>182.24707415180976</v>
      </c>
      <c r="AI18" s="1513">
        <v>8.9360741518097768</v>
      </c>
      <c r="AJ18" s="376">
        <v>0.34176427612104021</v>
      </c>
      <c r="AK18" s="375">
        <v>4.7173430486767813</v>
      </c>
    </row>
    <row r="19" spans="1:37" ht="15" customHeight="1" x14ac:dyDescent="0.2">
      <c r="A19" s="86"/>
      <c r="B19" s="2778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8.4</v>
      </c>
      <c r="I19" s="375">
        <v>0</v>
      </c>
      <c r="J19" s="375">
        <v>0</v>
      </c>
      <c r="K19" s="375">
        <v>0</v>
      </c>
      <c r="L19" s="377">
        <v>386.41900000000004</v>
      </c>
      <c r="M19" s="377">
        <v>381.08709662109499</v>
      </c>
      <c r="N19" s="375">
        <v>-5.3319033789050536</v>
      </c>
      <c r="O19" s="377">
        <v>381.08709662109499</v>
      </c>
      <c r="P19" s="375">
        <v>-5.3319033789050536</v>
      </c>
      <c r="Q19" s="375">
        <v>0</v>
      </c>
      <c r="R19" s="375">
        <v>0</v>
      </c>
      <c r="S19" s="87"/>
      <c r="T19" s="378" t="s">
        <v>44</v>
      </c>
      <c r="U19" s="375">
        <v>33.084133342343534</v>
      </c>
      <c r="V19" s="375">
        <v>33.084133342343534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377.91900000000004</v>
      </c>
      <c r="AC19" s="375">
        <v>31.493250000000003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381.08709662109499</v>
      </c>
      <c r="AI19" s="1513">
        <v>3.1680966210949464</v>
      </c>
      <c r="AJ19" s="376">
        <v>6.5579788399702466E-2</v>
      </c>
      <c r="AK19" s="375">
        <v>33.084133342343534</v>
      </c>
    </row>
    <row r="20" spans="1:37" ht="15" customHeight="1" x14ac:dyDescent="0.2">
      <c r="A20" s="86"/>
      <c r="B20" s="277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89.600000000000009</v>
      </c>
      <c r="I20" s="375">
        <v>0</v>
      </c>
      <c r="J20" s="375">
        <v>0</v>
      </c>
      <c r="K20" s="375">
        <v>12.47605671296296</v>
      </c>
      <c r="L20" s="372">
        <v>1310.0799432870372</v>
      </c>
      <c r="M20" s="372">
        <v>1282.4850147321329</v>
      </c>
      <c r="N20" s="375">
        <v>-27.5949285549043</v>
      </c>
      <c r="O20" s="372">
        <v>1282.4850147321329</v>
      </c>
      <c r="P20" s="375">
        <v>-27.5949285549043</v>
      </c>
      <c r="Q20" s="375">
        <v>1358.4849999999999</v>
      </c>
      <c r="R20" s="375">
        <v>-75.999985267867032</v>
      </c>
      <c r="S20" s="449"/>
      <c r="T20" s="400" t="s">
        <v>46</v>
      </c>
      <c r="U20" s="375">
        <v>-0.78649167902358386</v>
      </c>
      <c r="V20" s="375">
        <v>-0.78649167902358386</v>
      </c>
      <c r="W20" s="375">
        <v>0</v>
      </c>
      <c r="X20" s="375">
        <v>-54.46</v>
      </c>
      <c r="Y20" s="375">
        <v>0</v>
      </c>
      <c r="Z20" s="375">
        <v>26.6</v>
      </c>
      <c r="AA20" s="1513">
        <v>-17.7</v>
      </c>
      <c r="AB20" s="372">
        <v>1276.9959999999999</v>
      </c>
      <c r="AC20" s="375">
        <v>105.37666194058642</v>
      </c>
      <c r="AD20" s="375">
        <v>7.89</v>
      </c>
      <c r="AE20" s="375">
        <v>12.47605671296296</v>
      </c>
      <c r="AF20" s="375">
        <v>-4.5860567129629599</v>
      </c>
      <c r="AG20" s="375">
        <v>0</v>
      </c>
      <c r="AH20" s="372">
        <v>1282.4850147321329</v>
      </c>
      <c r="AI20" s="1513">
        <v>5.4890147321330005</v>
      </c>
      <c r="AJ20" s="376">
        <v>-1.3906913133228898</v>
      </c>
      <c r="AK20" s="375">
        <v>-0.78649167902358386</v>
      </c>
    </row>
    <row r="21" spans="1:37" ht="15" customHeight="1" x14ac:dyDescent="0.2">
      <c r="A21" s="86"/>
      <c r="B21" s="277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0.28000000000000003</v>
      </c>
      <c r="I21" s="375">
        <v>0</v>
      </c>
      <c r="J21" s="375">
        <v>0</v>
      </c>
      <c r="K21" s="375">
        <v>0</v>
      </c>
      <c r="L21" s="377">
        <v>151.23499999999999</v>
      </c>
      <c r="M21" s="377">
        <v>151.74116427612103</v>
      </c>
      <c r="N21" s="375">
        <v>0.50616427612104076</v>
      </c>
      <c r="O21" s="377">
        <v>151.74116427612103</v>
      </c>
      <c r="P21" s="375">
        <v>0.50616427612104076</v>
      </c>
      <c r="Q21" s="375">
        <v>249.547</v>
      </c>
      <c r="R21" s="375">
        <v>-0.52025593547926974</v>
      </c>
      <c r="S21" s="87"/>
      <c r="T21" s="740">
        <v>4</v>
      </c>
      <c r="U21" s="375">
        <v>-8.4290070867524491E-2</v>
      </c>
      <c r="V21" s="375">
        <v>-8.4290070867524491E-2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151.39939999999999</v>
      </c>
      <c r="AC21" s="375">
        <v>12.616616666666665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151.74116427612103</v>
      </c>
      <c r="AI21" s="1513">
        <v>0.34176427612104021</v>
      </c>
      <c r="AJ21" s="376">
        <v>31.919834879469136</v>
      </c>
      <c r="AK21" s="375">
        <v>-8.4290070867524491E-2</v>
      </c>
    </row>
    <row r="22" spans="1:37" ht="15" customHeight="1" x14ac:dyDescent="0.2">
      <c r="A22" s="86"/>
      <c r="B22" s="277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0.28000000000000003</v>
      </c>
      <c r="I22" s="375">
        <v>0</v>
      </c>
      <c r="J22" s="375">
        <v>0</v>
      </c>
      <c r="K22" s="375">
        <v>0</v>
      </c>
      <c r="L22" s="372">
        <v>97.72</v>
      </c>
      <c r="M22" s="372">
        <v>97.285579788399701</v>
      </c>
      <c r="N22" s="375">
        <v>-0.43442021160029753</v>
      </c>
      <c r="O22" s="372">
        <v>97.285579788399701</v>
      </c>
      <c r="P22" s="375">
        <v>-0.43442021160029753</v>
      </c>
      <c r="Q22" s="375">
        <v>0</v>
      </c>
      <c r="R22" s="375">
        <v>0</v>
      </c>
      <c r="S22" s="87"/>
      <c r="T22" s="378">
        <v>6</v>
      </c>
      <c r="U22" s="375">
        <v>0.40306923224218849</v>
      </c>
      <c r="V22" s="375">
        <v>0.40306923224218849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97.22</v>
      </c>
      <c r="AC22" s="375">
        <v>8.1016666666666666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97.285579788399701</v>
      </c>
      <c r="AI22" s="1513">
        <v>6.5579788399702466E-2</v>
      </c>
      <c r="AJ22" s="376">
        <v>6.4851708706701174</v>
      </c>
      <c r="AK22" s="375">
        <v>0.40306923224218849</v>
      </c>
    </row>
    <row r="23" spans="1:37" ht="15" customHeight="1" x14ac:dyDescent="0.2">
      <c r="A23" s="86"/>
      <c r="B23" s="277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6.72</v>
      </c>
      <c r="I23" s="375">
        <v>0</v>
      </c>
      <c r="J23" s="375">
        <v>0</v>
      </c>
      <c r="K23" s="375">
        <v>0</v>
      </c>
      <c r="L23" s="377">
        <v>97.28</v>
      </c>
      <c r="M23" s="377">
        <v>101.88930868667711</v>
      </c>
      <c r="N23" s="375">
        <v>4.6093086866771102</v>
      </c>
      <c r="O23" s="377">
        <v>101.88930868667711</v>
      </c>
      <c r="P23" s="375">
        <v>4.6093086866771102</v>
      </c>
      <c r="Q23" s="375">
        <v>102.063</v>
      </c>
      <c r="R23" s="375">
        <v>-0.17369131332289101</v>
      </c>
      <c r="S23" s="87"/>
      <c r="T23" s="378" t="s">
        <v>50</v>
      </c>
      <c r="U23" s="375">
        <v>6.0325207788227431</v>
      </c>
      <c r="V23" s="375">
        <v>6.0325207788227431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103.28</v>
      </c>
      <c r="AC23" s="375">
        <v>8.6066666666666674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101.88930868667711</v>
      </c>
      <c r="AI23" s="1513">
        <v>-1.3906913133228898</v>
      </c>
      <c r="AJ23" s="376">
        <v>0</v>
      </c>
      <c r="AK23" s="375">
        <v>6.0325207788227431</v>
      </c>
    </row>
    <row r="24" spans="1:37" ht="15" customHeight="1" thickBot="1" x14ac:dyDescent="0.3">
      <c r="A24" s="86"/>
      <c r="B24" s="277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0.84</v>
      </c>
      <c r="I24" s="90">
        <v>0</v>
      </c>
      <c r="J24" s="90">
        <v>0</v>
      </c>
      <c r="K24" s="90">
        <v>0</v>
      </c>
      <c r="L24" s="372">
        <v>296.16000000000003</v>
      </c>
      <c r="M24" s="372">
        <v>285.69984074199908</v>
      </c>
      <c r="N24" s="90">
        <v>-10.460159258000942</v>
      </c>
      <c r="O24" s="372">
        <v>285.69984074199908</v>
      </c>
      <c r="P24" s="90">
        <v>-10.460159258000942</v>
      </c>
      <c r="Q24" s="90">
        <v>291.78399999999999</v>
      </c>
      <c r="R24" s="90">
        <v>-6.0841592580009092</v>
      </c>
      <c r="S24" s="103"/>
      <c r="T24" s="740" t="s">
        <v>52</v>
      </c>
      <c r="U24" s="90">
        <v>16.670583161757179</v>
      </c>
      <c r="V24" s="90">
        <v>16.670583161757179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285.16000000000003</v>
      </c>
      <c r="AC24" s="90">
        <v>23.763333333333335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285.69984074199908</v>
      </c>
      <c r="AI24" s="90">
        <v>0.53984074199905763</v>
      </c>
      <c r="AJ24" s="376">
        <v>70.530678830337479</v>
      </c>
      <c r="AK24" s="90">
        <v>16.670583161757179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0</v>
      </c>
      <c r="G25" s="275">
        <v>0</v>
      </c>
      <c r="H25" s="275">
        <v>114.52000000000001</v>
      </c>
      <c r="I25" s="275">
        <v>15</v>
      </c>
      <c r="J25" s="275">
        <v>0</v>
      </c>
      <c r="K25" s="275">
        <v>13.169137731481479</v>
      </c>
      <c r="L25" s="93">
        <v>2688.7028622685184</v>
      </c>
      <c r="M25" s="93">
        <v>2665.2855906411846</v>
      </c>
      <c r="N25" s="275">
        <v>-23.417271627333776</v>
      </c>
      <c r="O25" s="93">
        <v>2665.2855906411846</v>
      </c>
      <c r="P25" s="275">
        <v>-23.417271627333776</v>
      </c>
      <c r="Q25" s="275">
        <v>2772.556</v>
      </c>
      <c r="R25" s="275">
        <v>-107.27040935881541</v>
      </c>
      <c r="T25" s="92" t="s">
        <v>47</v>
      </c>
      <c r="U25" s="275">
        <v>61.879077901315213</v>
      </c>
      <c r="V25" s="275">
        <v>61.879077901315213</v>
      </c>
      <c r="W25" s="275">
        <v>0</v>
      </c>
      <c r="X25" s="275">
        <v>-61.333600000000004</v>
      </c>
      <c r="Y25" s="275">
        <v>0</v>
      </c>
      <c r="Z25" s="275">
        <v>19.500000000000004</v>
      </c>
      <c r="AA25" s="275">
        <v>-13.059999999999999</v>
      </c>
      <c r="AB25" s="93">
        <v>2646.9783999999995</v>
      </c>
      <c r="AC25" s="275">
        <v>219.48410518904319</v>
      </c>
      <c r="AD25" s="275">
        <v>15.708</v>
      </c>
      <c r="AE25" s="275">
        <v>13.169137731481479</v>
      </c>
      <c r="AF25" s="275">
        <v>2.5388622685185211</v>
      </c>
      <c r="AG25" s="275">
        <v>0</v>
      </c>
      <c r="AH25" s="93">
        <v>2665.2855906411846</v>
      </c>
      <c r="AI25" s="275">
        <v>18.307190641185116</v>
      </c>
      <c r="AJ25" s="98">
        <v>-11.2638700248948</v>
      </c>
      <c r="AK25" s="275">
        <v>61.879077901315213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0</v>
      </c>
      <c r="G26" s="90">
        <v>0</v>
      </c>
      <c r="H26" s="90">
        <v>16.8</v>
      </c>
      <c r="I26" s="90">
        <v>0</v>
      </c>
      <c r="J26" s="90">
        <v>15</v>
      </c>
      <c r="K26" s="90">
        <v>0.69308101851852</v>
      </c>
      <c r="L26" s="270">
        <v>736.22791898148148</v>
      </c>
      <c r="M26" s="270">
        <v>746.1846824158547</v>
      </c>
      <c r="N26" s="90">
        <v>9.9567634343732152</v>
      </c>
      <c r="O26" s="270">
        <v>746.1846824158547</v>
      </c>
      <c r="P26" s="90">
        <v>9.9567634343732152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-6.9380000000000051</v>
      </c>
      <c r="Y26" s="90">
        <v>0</v>
      </c>
      <c r="Z26" s="90">
        <v>24.900000000000002</v>
      </c>
      <c r="AA26" s="90">
        <v>4.6399999999999997</v>
      </c>
      <c r="AB26" s="270">
        <v>2009.9189999999999</v>
      </c>
      <c r="AC26" s="90">
        <v>61.01915991512346</v>
      </c>
      <c r="AD26" s="90">
        <v>6.2910000000000004</v>
      </c>
      <c r="AE26" s="90">
        <v>0.69308101851852</v>
      </c>
      <c r="AF26" s="90">
        <v>5.59791898148148</v>
      </c>
      <c r="AG26" s="90">
        <v>0</v>
      </c>
      <c r="AH26" s="270">
        <v>746.1846824158547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26.931999999999988</v>
      </c>
      <c r="F27" s="90">
        <v>0</v>
      </c>
      <c r="G27" s="90">
        <v>0</v>
      </c>
      <c r="H27" s="90">
        <v>141.88774193548389</v>
      </c>
      <c r="I27" s="90">
        <v>0</v>
      </c>
      <c r="J27" s="90">
        <v>15</v>
      </c>
      <c r="K27" s="90">
        <v>28.429528935185179</v>
      </c>
      <c r="L27" s="270">
        <v>6202.614729129331</v>
      </c>
      <c r="M27" s="270">
        <v>6115.525193835083</v>
      </c>
      <c r="N27" s="90">
        <v>-87.08953529424798</v>
      </c>
      <c r="O27" s="270">
        <v>6120.4</v>
      </c>
      <c r="P27" s="90">
        <v>-82.214729129331317</v>
      </c>
      <c r="Q27" s="90"/>
      <c r="R27" s="90"/>
      <c r="T27" s="272"/>
      <c r="U27" s="90">
        <v>77.348802097760199</v>
      </c>
      <c r="V27" s="90">
        <v>81</v>
      </c>
      <c r="W27" s="90">
        <v>0</v>
      </c>
      <c r="X27" s="90">
        <v>-79.739900000000034</v>
      </c>
      <c r="Y27" s="90">
        <v>0</v>
      </c>
      <c r="Z27" s="90">
        <v>11.500000000000002</v>
      </c>
      <c r="AA27" s="90">
        <v>-20.46</v>
      </c>
      <c r="AB27" s="270">
        <v>6142.3443580645153</v>
      </c>
      <c r="AC27" s="90">
        <v>509.49290242744422</v>
      </c>
      <c r="AD27" s="90">
        <v>45.009</v>
      </c>
      <c r="AE27" s="90">
        <v>28.429528935185179</v>
      </c>
      <c r="AF27" s="90">
        <v>16.579471064814822</v>
      </c>
      <c r="AG27" s="90">
        <v>0</v>
      </c>
      <c r="AH27" s="270">
        <v>6120.4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-16.655000000000001</v>
      </c>
      <c r="F29" s="90">
        <v>0</v>
      </c>
      <c r="G29" s="90">
        <v>0</v>
      </c>
      <c r="H29" s="90">
        <v>42</v>
      </c>
      <c r="I29" s="90">
        <v>0</v>
      </c>
      <c r="J29" s="90">
        <v>0</v>
      </c>
      <c r="K29" s="90">
        <v>35.556321759259262</v>
      </c>
      <c r="L29" s="270">
        <v>895.78867824074075</v>
      </c>
      <c r="M29" s="270">
        <v>913.73870469543533</v>
      </c>
      <c r="N29" s="90">
        <v>17.95002645469458</v>
      </c>
      <c r="O29" s="270">
        <v>971.3770070710782</v>
      </c>
      <c r="P29" s="90">
        <v>75.588328830337446</v>
      </c>
      <c r="Q29" s="90"/>
      <c r="R29" s="90"/>
      <c r="T29" s="272"/>
      <c r="U29" s="90">
        <v>-11.131405166731497</v>
      </c>
      <c r="V29" s="90">
        <v>6.0489227657757283</v>
      </c>
      <c r="W29" s="90">
        <v>0</v>
      </c>
      <c r="X29" s="90">
        <v>-14.742350000000004</v>
      </c>
      <c r="Y29" s="90">
        <v>0</v>
      </c>
      <c r="Z29" s="90">
        <v>0.3</v>
      </c>
      <c r="AA29" s="90">
        <v>-0.5</v>
      </c>
      <c r="AB29" s="270">
        <v>936.40264999999999</v>
      </c>
      <c r="AC29" s="90">
        <v>75.070527353395065</v>
      </c>
      <c r="AD29" s="90">
        <v>39.524999999999999</v>
      </c>
      <c r="AE29" s="90">
        <v>35.556321759259262</v>
      </c>
      <c r="AF29" s="90">
        <v>3.9686782407407364</v>
      </c>
      <c r="AG29" s="90">
        <v>0</v>
      </c>
      <c r="AH29" s="270">
        <v>971.3770070710782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-16.655000000000001</v>
      </c>
      <c r="F30" s="276">
        <v>0</v>
      </c>
      <c r="G30" s="276">
        <v>0</v>
      </c>
      <c r="H30" s="276">
        <v>42</v>
      </c>
      <c r="I30" s="276">
        <v>0</v>
      </c>
      <c r="J30" s="276">
        <v>0</v>
      </c>
      <c r="K30" s="276">
        <v>35.556321759259262</v>
      </c>
      <c r="L30" s="99">
        <v>895.78867824074075</v>
      </c>
      <c r="M30" s="99">
        <v>913.73870469543533</v>
      </c>
      <c r="N30" s="276">
        <v>17.95002645469458</v>
      </c>
      <c r="O30" s="99">
        <v>971.3770070710782</v>
      </c>
      <c r="P30" s="276">
        <v>75.588328830337446</v>
      </c>
      <c r="Q30" s="276">
        <v>0</v>
      </c>
      <c r="R30" s="276">
        <v>0</v>
      </c>
      <c r="T30" s="100">
        <v>2</v>
      </c>
      <c r="U30" s="276">
        <v>-11.131405166731497</v>
      </c>
      <c r="V30" s="276">
        <v>6.0489227657757283</v>
      </c>
      <c r="W30" s="276">
        <v>0</v>
      </c>
      <c r="X30" s="276">
        <v>-14.742350000000004</v>
      </c>
      <c r="Y30" s="276">
        <v>0</v>
      </c>
      <c r="Z30" s="276">
        <v>0.3</v>
      </c>
      <c r="AA30" s="276">
        <v>-0.5</v>
      </c>
      <c r="AB30" s="99">
        <v>936.40264999999999</v>
      </c>
      <c r="AC30" s="276">
        <v>75.070527353395065</v>
      </c>
      <c r="AD30" s="276">
        <v>39.524999999999999</v>
      </c>
      <c r="AE30" s="276">
        <v>35.556321759259262</v>
      </c>
      <c r="AF30" s="276">
        <v>3.9686782407407364</v>
      </c>
      <c r="AG30" s="276">
        <v>0</v>
      </c>
      <c r="AH30" s="99">
        <v>971.3770070710782</v>
      </c>
      <c r="AI30" s="276">
        <v>34.974357071078202</v>
      </c>
      <c r="AJ30" s="276">
        <v>53.209888000299998</v>
      </c>
      <c r="AK30" s="276">
        <v>6.0489227657757283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1.0429999999999993</v>
      </c>
      <c r="F31" s="375">
        <v>0</v>
      </c>
      <c r="G31" s="375">
        <v>0</v>
      </c>
      <c r="H31" s="375">
        <v>42</v>
      </c>
      <c r="I31" s="375">
        <v>0</v>
      </c>
      <c r="J31" s="375">
        <v>0</v>
      </c>
      <c r="K31" s="375">
        <v>12.081133101851851</v>
      </c>
      <c r="L31" s="99">
        <v>1346.9618668981479</v>
      </c>
      <c r="M31" s="99">
        <v>1328.8600460827338</v>
      </c>
      <c r="N31" s="375">
        <v>-18.101820815414158</v>
      </c>
      <c r="O31" s="99">
        <v>1412.6840504260292</v>
      </c>
      <c r="P31" s="375">
        <v>65.72218352788127</v>
      </c>
      <c r="Q31" s="375">
        <v>2426.8020000000001</v>
      </c>
      <c r="R31" s="375">
        <v>-42.740942502892722</v>
      </c>
      <c r="S31" s="103"/>
      <c r="T31" s="740">
        <v>3</v>
      </c>
      <c r="U31" s="375">
        <v>42.942067469865378</v>
      </c>
      <c r="V31" s="375">
        <v>70.514241248064991</v>
      </c>
      <c r="W31" s="375">
        <v>0</v>
      </c>
      <c r="X31" s="375">
        <v>29.501499999999993</v>
      </c>
      <c r="Y31" s="375">
        <v>0</v>
      </c>
      <c r="Z31" s="375">
        <v>10.7</v>
      </c>
      <c r="AA31" s="1513">
        <v>4.0999999999999996</v>
      </c>
      <c r="AB31" s="99">
        <v>1403.3444999999999</v>
      </c>
      <c r="AC31" s="375">
        <v>115.93861390817899</v>
      </c>
      <c r="AD31" s="375">
        <v>11.132</v>
      </c>
      <c r="AE31" s="375">
        <v>12.081133101851851</v>
      </c>
      <c r="AF31" s="375">
        <v>-0.94913310185185118</v>
      </c>
      <c r="AG31" s="375">
        <v>0</v>
      </c>
      <c r="AH31" s="99">
        <v>1412.6840504260292</v>
      </c>
      <c r="AI31" s="1513">
        <v>9.339550426029291</v>
      </c>
      <c r="AJ31" s="375">
        <v>91.951362358218717</v>
      </c>
      <c r="AK31" s="375">
        <v>70.514241248064991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5.6000000000000005</v>
      </c>
      <c r="I32" s="375">
        <v>0</v>
      </c>
      <c r="J32" s="375">
        <v>0</v>
      </c>
      <c r="K32" s="375">
        <v>0.12269444444444</v>
      </c>
      <c r="L32" s="99">
        <v>367.57230555555554</v>
      </c>
      <c r="M32" s="99">
        <v>356.49443553066072</v>
      </c>
      <c r="N32" s="375">
        <v>-11.077870024894821</v>
      </c>
      <c r="O32" s="99">
        <v>356.49443553066072</v>
      </c>
      <c r="P32" s="375">
        <v>-11.077870024894821</v>
      </c>
      <c r="Q32" s="375">
        <v>0</v>
      </c>
      <c r="R32" s="375">
        <v>0</v>
      </c>
      <c r="S32" s="103"/>
      <c r="T32" s="101">
        <v>1</v>
      </c>
      <c r="U32" s="375">
        <v>-38.578308250430439</v>
      </c>
      <c r="V32" s="375">
        <v>-38.578308250430439</v>
      </c>
      <c r="W32" s="375">
        <v>0</v>
      </c>
      <c r="X32" s="375">
        <v>-1.5140000000000025</v>
      </c>
      <c r="Y32" s="375">
        <v>0</v>
      </c>
      <c r="Z32" s="375">
        <v>-2.2000000000000002</v>
      </c>
      <c r="AA32" s="1513">
        <v>3.9</v>
      </c>
      <c r="AB32" s="99">
        <v>367.88099999999997</v>
      </c>
      <c r="AC32" s="375">
        <v>30.646525462962959</v>
      </c>
      <c r="AD32" s="375">
        <v>9.6219999999999999</v>
      </c>
      <c r="AE32" s="375">
        <v>0.12269444444444</v>
      </c>
      <c r="AF32" s="375">
        <v>9.4993055555555603</v>
      </c>
      <c r="AG32" s="375">
        <v>0</v>
      </c>
      <c r="AH32" s="99">
        <v>356.49443553066072</v>
      </c>
      <c r="AI32" s="1513">
        <v>-11.386564469339248</v>
      </c>
      <c r="AJ32" s="375">
        <v>0</v>
      </c>
      <c r="AK32" s="375">
        <v>-38.578308250430439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-10.831000000000003</v>
      </c>
      <c r="F33" s="90">
        <v>0</v>
      </c>
      <c r="G33" s="90">
        <v>0</v>
      </c>
      <c r="H33" s="90">
        <v>41.72</v>
      </c>
      <c r="I33" s="90">
        <v>0</v>
      </c>
      <c r="J33" s="90">
        <v>0</v>
      </c>
      <c r="K33" s="90">
        <v>9.5046678240740707</v>
      </c>
      <c r="L33" s="99">
        <v>1297.9443321759261</v>
      </c>
      <c r="M33" s="99">
        <v>1260.4445069722319</v>
      </c>
      <c r="N33" s="90">
        <v>-37.499825203694172</v>
      </c>
      <c r="O33" s="99">
        <v>1260.4445069722319</v>
      </c>
      <c r="P33" s="90">
        <v>-37.499825203694172</v>
      </c>
      <c r="Q33" s="90">
        <v>1760.3200000000002</v>
      </c>
      <c r="R33" s="90">
        <v>-143.38105749710758</v>
      </c>
      <c r="S33" s="103"/>
      <c r="T33" s="740">
        <v>2</v>
      </c>
      <c r="U33" s="90">
        <v>-21.984855763410678</v>
      </c>
      <c r="V33" s="90">
        <v>-21.984855763410678</v>
      </c>
      <c r="W33" s="90">
        <v>0</v>
      </c>
      <c r="X33" s="90">
        <v>15.862950000000019</v>
      </c>
      <c r="Y33" s="90">
        <v>0</v>
      </c>
      <c r="Z33" s="90">
        <v>0.6</v>
      </c>
      <c r="AA33" s="90">
        <v>0</v>
      </c>
      <c r="AB33" s="99">
        <v>1303.9119499999999</v>
      </c>
      <c r="AC33" s="90">
        <v>107.8672735146605</v>
      </c>
      <c r="AD33" s="90">
        <v>22.709</v>
      </c>
      <c r="AE33" s="90">
        <v>9.5046678240740707</v>
      </c>
      <c r="AF33" s="90">
        <v>13.204332175925929</v>
      </c>
      <c r="AG33" s="90">
        <v>0</v>
      </c>
      <c r="AH33" s="99">
        <v>1260.4445069722319</v>
      </c>
      <c r="AI33" s="90">
        <v>-43.467443027768013</v>
      </c>
      <c r="AJ33" s="90">
        <v>0</v>
      </c>
      <c r="AK33" s="90">
        <v>-21.984855763410678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-23.148000000000007</v>
      </c>
      <c r="F34" s="275">
        <v>0</v>
      </c>
      <c r="G34" s="275">
        <v>0</v>
      </c>
      <c r="H34" s="275">
        <v>131.32</v>
      </c>
      <c r="I34" s="275">
        <v>0</v>
      </c>
      <c r="J34" s="275">
        <v>0</v>
      </c>
      <c r="K34" s="275">
        <v>57.26481712962962</v>
      </c>
      <c r="L34" s="93">
        <v>3908.2671828703706</v>
      </c>
      <c r="M34" s="93">
        <v>3859.5376932810618</v>
      </c>
      <c r="N34" s="275">
        <v>-48.729489589308741</v>
      </c>
      <c r="O34" s="93">
        <v>4001</v>
      </c>
      <c r="P34" s="275">
        <v>92.732817129629439</v>
      </c>
      <c r="Q34" s="275">
        <v>4187.1220000000003</v>
      </c>
      <c r="R34" s="275">
        <v>-186.1220000000003</v>
      </c>
      <c r="S34" s="449"/>
      <c r="T34" s="96" t="s">
        <v>54</v>
      </c>
      <c r="U34" s="275">
        <v>-28.752501710706838</v>
      </c>
      <c r="V34" s="275">
        <v>16</v>
      </c>
      <c r="W34" s="275">
        <v>0</v>
      </c>
      <c r="X34" s="275">
        <v>29.108100000000007</v>
      </c>
      <c r="Y34" s="275">
        <v>0</v>
      </c>
      <c r="Z34" s="275">
        <v>9.4</v>
      </c>
      <c r="AA34" s="275">
        <v>7.5</v>
      </c>
      <c r="AB34" s="93">
        <v>4011.5401000000002</v>
      </c>
      <c r="AC34" s="275">
        <v>329.52294023919751</v>
      </c>
      <c r="AD34" s="275">
        <v>82.988</v>
      </c>
      <c r="AE34" s="275">
        <v>57.26481712962962</v>
      </c>
      <c r="AF34" s="275">
        <v>25.72318287037038</v>
      </c>
      <c r="AG34" s="275">
        <v>0</v>
      </c>
      <c r="AH34" s="93">
        <v>4001</v>
      </c>
      <c r="AI34" s="275">
        <v>-10.540100000000166</v>
      </c>
      <c r="AJ34" s="275">
        <v>0</v>
      </c>
      <c r="AK34" s="275">
        <v>16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10110.881911999702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-12.96</v>
      </c>
      <c r="AB35" s="99">
        <v>10153.884458064516</v>
      </c>
      <c r="AC35" s="118"/>
      <c r="AD35" s="118"/>
      <c r="AE35" s="118"/>
      <c r="AF35" s="118"/>
      <c r="AG35" s="118">
        <v>0</v>
      </c>
      <c r="AH35" s="99">
        <v>10121.4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3.7839999999999812</v>
      </c>
      <c r="F36" s="108">
        <v>0</v>
      </c>
      <c r="G36" s="108">
        <v>0</v>
      </c>
      <c r="H36" s="108">
        <v>273.20774193548391</v>
      </c>
      <c r="I36" s="108">
        <v>15</v>
      </c>
      <c r="J36" s="442">
        <v>0</v>
      </c>
      <c r="K36" s="108">
        <v>85.694346064814795</v>
      </c>
      <c r="L36" s="108">
        <v>10110.881911999702</v>
      </c>
      <c r="M36" s="108">
        <v>9975.0628871161443</v>
      </c>
      <c r="N36" s="108">
        <v>-135.81902488355809</v>
      </c>
      <c r="O36" s="108">
        <v>10142.907548436022</v>
      </c>
      <c r="P36" s="108">
        <v>32.025636436319473</v>
      </c>
      <c r="Q36" s="108">
        <v>10528.218000000001</v>
      </c>
      <c r="R36" s="108">
        <v>-385.31045156397886</v>
      </c>
      <c r="S36" s="109"/>
      <c r="T36" s="105" t="s">
        <v>286</v>
      </c>
      <c r="U36" s="108">
        <v>48.59630038705231</v>
      </c>
      <c r="V36" s="108">
        <v>97</v>
      </c>
      <c r="W36" s="108">
        <v>0</v>
      </c>
      <c r="X36" s="108">
        <v>-50.631800000000027</v>
      </c>
      <c r="Y36" s="108">
        <v>0</v>
      </c>
      <c r="Z36" s="108">
        <v>20.900000000000002</v>
      </c>
      <c r="AA36" s="108">
        <v>-12.96</v>
      </c>
      <c r="AB36" s="106">
        <v>10153.884458064516</v>
      </c>
      <c r="AC36" s="108">
        <v>839.01584266664167</v>
      </c>
      <c r="AD36" s="108">
        <v>127.997</v>
      </c>
      <c r="AE36" s="108">
        <v>85.694346064814795</v>
      </c>
      <c r="AF36" s="108">
        <v>42.302653935185198</v>
      </c>
      <c r="AG36" s="108">
        <v>0</v>
      </c>
      <c r="AH36" s="108">
        <v>10121.4</v>
      </c>
      <c r="AI36" s="108">
        <v>-32.48445806451673</v>
      </c>
      <c r="AJ36" s="110" t="s">
        <v>320</v>
      </c>
      <c r="AK36" s="108">
        <v>97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82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2.8000000000000003</v>
      </c>
      <c r="I39" s="276">
        <v>0</v>
      </c>
      <c r="J39" s="276">
        <v>0</v>
      </c>
      <c r="K39" s="276">
        <v>0.40890277777777778</v>
      </c>
      <c r="L39" s="266">
        <v>255.84209722222221</v>
      </c>
      <c r="M39" s="266">
        <v>238.19588172600001</v>
      </c>
      <c r="N39" s="276">
        <v>-17.646215496222197</v>
      </c>
      <c r="O39" s="266">
        <v>238.19588172600001</v>
      </c>
      <c r="P39" s="276">
        <v>-17.646215496222197</v>
      </c>
      <c r="Q39" s="276">
        <v>0</v>
      </c>
      <c r="R39" s="276"/>
      <c r="S39" s="116"/>
      <c r="T39" s="266">
        <v>1</v>
      </c>
      <c r="U39" s="276">
        <v>-5.611164701999968</v>
      </c>
      <c r="V39" s="276">
        <v>-5.611164701999968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238.95099999999996</v>
      </c>
      <c r="AC39" s="276">
        <v>19.91258333333333</v>
      </c>
      <c r="AD39" s="276">
        <v>1.425</v>
      </c>
      <c r="AE39" s="276">
        <v>0.40890277777777778</v>
      </c>
      <c r="AF39" s="276">
        <v>1.0160972222222222</v>
      </c>
      <c r="AG39" s="276">
        <v>0</v>
      </c>
      <c r="AH39" s="266">
        <v>238.19588172600001</v>
      </c>
      <c r="AI39" s="276">
        <v>-0.75511827399995468</v>
      </c>
      <c r="AJ39" s="276">
        <v>-0.75511827399995468</v>
      </c>
      <c r="AK39" s="276">
        <v>-5.611164701999968</v>
      </c>
    </row>
    <row r="40" spans="1:37" ht="15" customHeight="1" x14ac:dyDescent="0.2">
      <c r="A40" s="86"/>
      <c r="B40" s="2778" t="s">
        <v>73</v>
      </c>
      <c r="C40" s="374">
        <v>3</v>
      </c>
      <c r="D40" s="374">
        <v>418</v>
      </c>
      <c r="E40" s="375">
        <v>-2.2480000000000011</v>
      </c>
      <c r="F40" s="375">
        <v>0</v>
      </c>
      <c r="G40" s="375">
        <v>0</v>
      </c>
      <c r="H40" s="375">
        <v>2.8000000000000003</v>
      </c>
      <c r="I40" s="375">
        <v>0</v>
      </c>
      <c r="J40" s="375">
        <v>0</v>
      </c>
      <c r="K40" s="375">
        <v>1.0265856481481479</v>
      </c>
      <c r="L40" s="374">
        <v>411.92541435185183</v>
      </c>
      <c r="M40" s="374">
        <v>410.34147046200002</v>
      </c>
      <c r="N40" s="375">
        <v>-1.5839438898518097</v>
      </c>
      <c r="O40" s="374">
        <v>410.34147046200002</v>
      </c>
      <c r="P40" s="375">
        <v>-1.5839438898518097</v>
      </c>
      <c r="Q40" s="375">
        <v>0</v>
      </c>
      <c r="R40" s="375"/>
      <c r="S40" s="116"/>
      <c r="T40" s="374">
        <v>3</v>
      </c>
      <c r="U40" s="375">
        <v>-1.1328736319998711</v>
      </c>
      <c r="V40" s="375">
        <v>-1.1328736319998711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410.15199999999999</v>
      </c>
      <c r="AC40" s="375">
        <v>34.179333333333332</v>
      </c>
      <c r="AD40" s="375">
        <v>0.80300000000000005</v>
      </c>
      <c r="AE40" s="375">
        <v>1.0265856481481479</v>
      </c>
      <c r="AF40" s="375">
        <v>-0.22358564814814785</v>
      </c>
      <c r="AG40" s="375">
        <v>0</v>
      </c>
      <c r="AH40" s="374">
        <v>410.34147046200002</v>
      </c>
      <c r="AI40" s="375">
        <v>0.18947046200003115</v>
      </c>
      <c r="AJ40" s="375">
        <v>0.18947046200003115</v>
      </c>
      <c r="AK40" s="375">
        <v>-1.1328736319998711</v>
      </c>
    </row>
    <row r="41" spans="1:37" ht="15" customHeight="1" x14ac:dyDescent="0.2">
      <c r="A41" s="86"/>
      <c r="B41" s="277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2.5546875</v>
      </c>
      <c r="L41" s="374">
        <v>177.4453125</v>
      </c>
      <c r="M41" s="374">
        <v>177.011505</v>
      </c>
      <c r="N41" s="375">
        <v>-0.43380750000000035</v>
      </c>
      <c r="O41" s="374">
        <v>177.011505</v>
      </c>
      <c r="P41" s="375">
        <v>-0.43380750000000035</v>
      </c>
      <c r="Q41" s="375">
        <v>0</v>
      </c>
      <c r="R41" s="375"/>
      <c r="S41" s="116"/>
      <c r="T41" s="374">
        <v>4</v>
      </c>
      <c r="U41" s="375">
        <v>0</v>
      </c>
      <c r="V41" s="375">
        <v>0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2.5546875</v>
      </c>
      <c r="AF41" s="375">
        <v>-1.8676874999999999</v>
      </c>
      <c r="AG41" s="375">
        <v>0</v>
      </c>
      <c r="AH41" s="374">
        <v>177.011505</v>
      </c>
      <c r="AI41" s="375">
        <v>-3.2884950000000117</v>
      </c>
      <c r="AJ41" s="375">
        <v>-3.2884950000000117</v>
      </c>
      <c r="AK41" s="375">
        <v>0</v>
      </c>
    </row>
    <row r="42" spans="1:37" ht="15" customHeight="1" x14ac:dyDescent="0.2">
      <c r="A42" s="86"/>
      <c r="B42" s="2778" t="s">
        <v>74</v>
      </c>
      <c r="C42" s="374"/>
      <c r="D42" s="374">
        <v>2575</v>
      </c>
      <c r="E42" s="375">
        <v>41.259000000000015</v>
      </c>
      <c r="F42" s="375">
        <v>0</v>
      </c>
      <c r="G42" s="375">
        <v>0</v>
      </c>
      <c r="H42" s="375">
        <v>185.08</v>
      </c>
      <c r="I42" s="375">
        <v>0</v>
      </c>
      <c r="J42" s="375">
        <v>0</v>
      </c>
      <c r="K42" s="375">
        <v>56.1235787037037</v>
      </c>
      <c r="L42" s="374">
        <v>2375.0554212962966</v>
      </c>
      <c r="M42" s="374">
        <v>2255.6840000000002</v>
      </c>
      <c r="N42" s="375">
        <v>-119.37142129629638</v>
      </c>
      <c r="O42" s="374">
        <v>2255.6840000000002</v>
      </c>
      <c r="P42" s="375">
        <v>-119.37142129629638</v>
      </c>
      <c r="Q42" s="375">
        <v>0</v>
      </c>
      <c r="R42" s="375"/>
      <c r="S42" s="116"/>
      <c r="T42" s="374" t="s">
        <v>95</v>
      </c>
      <c r="U42" s="375">
        <v>-73.839999999999691</v>
      </c>
      <c r="V42" s="375">
        <v>-73.839999999999691</v>
      </c>
      <c r="W42" s="375">
        <v>0</v>
      </c>
      <c r="X42" s="375">
        <v>-145.1</v>
      </c>
      <c r="Y42" s="375">
        <v>0</v>
      </c>
      <c r="Z42" s="375">
        <v>-21.7</v>
      </c>
      <c r="AA42" s="375">
        <v>38</v>
      </c>
      <c r="AB42" s="374">
        <v>2302.3790000000004</v>
      </c>
      <c r="AC42" s="375">
        <v>191.86491666666669</v>
      </c>
      <c r="AD42" s="375">
        <v>9.6059999999999999</v>
      </c>
      <c r="AE42" s="375">
        <v>56.1235787037037</v>
      </c>
      <c r="AF42" s="375">
        <v>-46.517578703703698</v>
      </c>
      <c r="AG42" s="375">
        <v>0</v>
      </c>
      <c r="AH42" s="374">
        <v>2255.6840000000002</v>
      </c>
      <c r="AI42" s="375">
        <v>-46.695000000000164</v>
      </c>
      <c r="AJ42" s="375">
        <v>-46.695000000000164</v>
      </c>
      <c r="AK42" s="375">
        <v>-73.839999999999691</v>
      </c>
    </row>
    <row r="43" spans="1:37" ht="15" customHeight="1" x14ac:dyDescent="0.2">
      <c r="A43" s="86"/>
      <c r="B43" s="2778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0.28000000000000003</v>
      </c>
      <c r="I43" s="375">
        <v>0</v>
      </c>
      <c r="J43" s="375">
        <v>0</v>
      </c>
      <c r="K43" s="375">
        <v>0</v>
      </c>
      <c r="L43" s="374">
        <v>204.77099999999999</v>
      </c>
      <c r="M43" s="374">
        <v>204.89099999999999</v>
      </c>
      <c r="N43" s="375">
        <v>0.12000000000000455</v>
      </c>
      <c r="O43" s="374">
        <v>204.89099999999999</v>
      </c>
      <c r="P43" s="375">
        <v>0.12000000000000455</v>
      </c>
      <c r="Q43" s="375">
        <v>0</v>
      </c>
      <c r="R43" s="375"/>
      <c r="S43" s="116"/>
      <c r="T43" s="374" t="s">
        <v>96</v>
      </c>
      <c r="U43" s="375">
        <v>2.2999999999996135E-2</v>
      </c>
      <c r="V43" s="375">
        <v>2.2999999999996135E-2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204.77099999999999</v>
      </c>
      <c r="AC43" s="375">
        <v>17.064249999999998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204.89099999999999</v>
      </c>
      <c r="AI43" s="375">
        <v>0.12000000000000455</v>
      </c>
      <c r="AJ43" s="375">
        <v>0.12000000000000455</v>
      </c>
      <c r="AK43" s="375">
        <v>2.2999999999996135E-2</v>
      </c>
    </row>
    <row r="44" spans="1:37" ht="15" customHeight="1" x14ac:dyDescent="0.2">
      <c r="A44" s="86"/>
      <c r="B44" s="277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5.6000000000000005</v>
      </c>
      <c r="I44" s="375">
        <v>0</v>
      </c>
      <c r="J44" s="375">
        <v>0</v>
      </c>
      <c r="K44" s="375">
        <v>0</v>
      </c>
      <c r="L44" s="374">
        <v>711.4</v>
      </c>
      <c r="M44" s="374">
        <v>684.73900000000003</v>
      </c>
      <c r="N44" s="375">
        <v>-26.660999999999945</v>
      </c>
      <c r="O44" s="374">
        <v>684.73900000000003</v>
      </c>
      <c r="P44" s="375">
        <v>-26.660999999999945</v>
      </c>
      <c r="Q44" s="375">
        <v>0</v>
      </c>
      <c r="R44" s="375"/>
      <c r="S44" s="116"/>
      <c r="T44" s="374" t="s">
        <v>97</v>
      </c>
      <c r="U44" s="375">
        <v>-1.4589999999999463</v>
      </c>
      <c r="V44" s="375">
        <v>-1.4589999999999463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701.9</v>
      </c>
      <c r="AC44" s="375">
        <v>58.491666666666667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684.73900000000003</v>
      </c>
      <c r="AI44" s="375">
        <v>-17.160999999999945</v>
      </c>
      <c r="AJ44" s="375">
        <v>-17.160999999999945</v>
      </c>
      <c r="AK44" s="375">
        <v>-1.4589999999999463</v>
      </c>
    </row>
    <row r="45" spans="1:37" ht="15" hidden="1" customHeight="1" x14ac:dyDescent="0.2">
      <c r="A45" s="86"/>
      <c r="B45" s="277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7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7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65.363</v>
      </c>
      <c r="N47" s="375">
        <v>-9.6370000000000005</v>
      </c>
      <c r="O47" s="374">
        <v>65.363</v>
      </c>
      <c r="P47" s="375">
        <v>-9.6370000000000005</v>
      </c>
      <c r="Q47" s="375">
        <v>0</v>
      </c>
      <c r="R47" s="375"/>
      <c r="S47" s="87"/>
      <c r="T47" s="374" t="s">
        <v>98</v>
      </c>
      <c r="U47" s="375">
        <v>3.3729999999999976</v>
      </c>
      <c r="V47" s="375">
        <v>3.3729999999999976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65.363</v>
      </c>
      <c r="AI47" s="375">
        <v>11.162999999999997</v>
      </c>
      <c r="AJ47" s="401">
        <v>2.882000000000005</v>
      </c>
      <c r="AK47" s="375">
        <v>3.3729999999999976</v>
      </c>
    </row>
    <row r="48" spans="1:37" ht="15" customHeight="1" x14ac:dyDescent="0.2">
      <c r="A48" s="86"/>
      <c r="B48" s="2778" t="s">
        <v>79</v>
      </c>
      <c r="C48" s="374"/>
      <c r="D48" s="374">
        <v>415</v>
      </c>
      <c r="E48" s="375">
        <v>0.23299999999999876</v>
      </c>
      <c r="F48" s="375">
        <v>0</v>
      </c>
      <c r="G48" s="375">
        <v>0</v>
      </c>
      <c r="H48" s="375">
        <v>10.08</v>
      </c>
      <c r="I48" s="375">
        <v>0</v>
      </c>
      <c r="J48" s="375">
        <v>0</v>
      </c>
      <c r="K48" s="375">
        <v>0</v>
      </c>
      <c r="L48" s="374">
        <v>405.15300000000002</v>
      </c>
      <c r="M48" s="374">
        <v>407.73500000000001</v>
      </c>
      <c r="N48" s="375">
        <v>2.5819999999999936</v>
      </c>
      <c r="O48" s="374">
        <v>407.73500000000001</v>
      </c>
      <c r="P48" s="375">
        <v>2.5819999999999936</v>
      </c>
      <c r="Q48" s="375">
        <v>0</v>
      </c>
      <c r="R48" s="375"/>
      <c r="S48" s="87"/>
      <c r="T48" s="374" t="s">
        <v>99</v>
      </c>
      <c r="U48" s="375">
        <v>4.0690000000000168</v>
      </c>
      <c r="V48" s="375">
        <v>4.0690000000000168</v>
      </c>
      <c r="W48" s="375">
        <v>0</v>
      </c>
      <c r="X48" s="375">
        <v>-5.2</v>
      </c>
      <c r="Y48" s="375">
        <v>0</v>
      </c>
      <c r="Z48" s="375">
        <v>4.9000000000000004</v>
      </c>
      <c r="AA48" s="375">
        <v>0</v>
      </c>
      <c r="AB48" s="374">
        <v>404.85300000000001</v>
      </c>
      <c r="AC48" s="375">
        <v>33.737749999999998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407.73500000000001</v>
      </c>
      <c r="AI48" s="375">
        <v>2.882000000000005</v>
      </c>
      <c r="AJ48" s="401">
        <v>-2.0209999999997308</v>
      </c>
      <c r="AK48" s="375">
        <v>4.0690000000000168</v>
      </c>
    </row>
    <row r="49" spans="1:37" ht="15" customHeight="1" thickBot="1" x14ac:dyDescent="0.25">
      <c r="A49" s="86"/>
      <c r="B49" s="2780" t="s">
        <v>80</v>
      </c>
      <c r="C49" s="89"/>
      <c r="D49" s="89">
        <v>1180</v>
      </c>
      <c r="E49" s="90">
        <v>53.674999999999997</v>
      </c>
      <c r="F49" s="90">
        <v>0</v>
      </c>
      <c r="G49" s="90">
        <v>0</v>
      </c>
      <c r="H49" s="90">
        <v>28</v>
      </c>
      <c r="I49" s="90">
        <v>0</v>
      </c>
      <c r="J49" s="90">
        <v>0</v>
      </c>
      <c r="K49" s="90">
        <v>5.928289351851852</v>
      </c>
      <c r="L49" s="89">
        <v>1199.7467106481481</v>
      </c>
      <c r="M49" s="89">
        <v>1199.5540000000001</v>
      </c>
      <c r="N49" s="90">
        <v>-0.1927106481480223</v>
      </c>
      <c r="O49" s="89">
        <v>1199.5540000000001</v>
      </c>
      <c r="P49" s="90">
        <v>-0.1927106481480223</v>
      </c>
      <c r="Q49" s="90">
        <v>0</v>
      </c>
      <c r="R49" s="90"/>
      <c r="S49" s="87"/>
      <c r="T49" s="89" t="s">
        <v>100</v>
      </c>
      <c r="U49" s="90">
        <v>-7.2259999999998854</v>
      </c>
      <c r="V49" s="90">
        <v>-7.2259999999998854</v>
      </c>
      <c r="W49" s="90">
        <v>0</v>
      </c>
      <c r="X49" s="90">
        <v>13.3</v>
      </c>
      <c r="Y49" s="90">
        <v>0</v>
      </c>
      <c r="Z49" s="90">
        <v>-17.399999999999999</v>
      </c>
      <c r="AA49" s="90">
        <v>0</v>
      </c>
      <c r="AB49" s="89">
        <v>1201.5749999999998</v>
      </c>
      <c r="AC49" s="90">
        <v>100.13124999999998</v>
      </c>
      <c r="AD49" s="90">
        <v>6.9960000000000004</v>
      </c>
      <c r="AE49" s="90">
        <v>5.928289351851852</v>
      </c>
      <c r="AF49" s="90">
        <v>1.0677106481481484</v>
      </c>
      <c r="AG49" s="90">
        <v>0</v>
      </c>
      <c r="AH49" s="89">
        <v>1199.5540000000001</v>
      </c>
      <c r="AI49" s="90">
        <v>-2.0209999999997308</v>
      </c>
      <c r="AJ49" s="192">
        <v>-55.566142811999768</v>
      </c>
      <c r="AK49" s="90">
        <v>-7.2259999999998854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77.021000000000015</v>
      </c>
      <c r="F50" s="98">
        <v>0</v>
      </c>
      <c r="G50" s="98">
        <v>0</v>
      </c>
      <c r="H50" s="98">
        <v>234.64000000000001</v>
      </c>
      <c r="I50" s="98">
        <v>0</v>
      </c>
      <c r="J50" s="98">
        <v>0</v>
      </c>
      <c r="K50" s="98">
        <v>66.04204398148147</v>
      </c>
      <c r="L50" s="94">
        <v>5816.3389560185187</v>
      </c>
      <c r="M50" s="94">
        <v>5643.514857188</v>
      </c>
      <c r="N50" s="98">
        <v>-172.82409883051835</v>
      </c>
      <c r="O50" s="94">
        <v>5643.514857188</v>
      </c>
      <c r="P50" s="98">
        <v>-172.82409883051878</v>
      </c>
      <c r="Q50" s="98">
        <v>5999.4310000000005</v>
      </c>
      <c r="R50" s="98">
        <v>-355.91614281200054</v>
      </c>
      <c r="S50" s="449"/>
      <c r="T50" s="96" t="s">
        <v>77</v>
      </c>
      <c r="U50" s="98">
        <v>-81.804038333999415</v>
      </c>
      <c r="V50" s="98">
        <v>-81.804038333999415</v>
      </c>
      <c r="W50" s="98">
        <v>0</v>
      </c>
      <c r="X50" s="98">
        <v>-141.99999999999997</v>
      </c>
      <c r="Y50" s="98">
        <v>0</v>
      </c>
      <c r="Z50" s="98">
        <v>-62.3</v>
      </c>
      <c r="AA50" s="98">
        <v>21</v>
      </c>
      <c r="AB50" s="94">
        <v>5699.0810000000001</v>
      </c>
      <c r="AC50" s="98">
        <v>474.9234166666667</v>
      </c>
      <c r="AD50" s="98">
        <v>21.744</v>
      </c>
      <c r="AE50" s="98">
        <v>66.04204398148147</v>
      </c>
      <c r="AF50" s="98">
        <v>-44.29804398148147</v>
      </c>
      <c r="AG50" s="98">
        <v>0</v>
      </c>
      <c r="AH50" s="94">
        <v>5643.514857188</v>
      </c>
      <c r="AI50" s="98">
        <v>-55.56614281200018</v>
      </c>
      <c r="AJ50" s="95">
        <v>30.160999999999831</v>
      </c>
      <c r="AK50" s="98">
        <v>-81.804038333999415</v>
      </c>
    </row>
    <row r="51" spans="1:37" ht="15" customHeight="1" x14ac:dyDescent="0.2">
      <c r="A51" s="86"/>
      <c r="B51" s="2782" t="s">
        <v>82</v>
      </c>
      <c r="C51" s="266">
        <v>1</v>
      </c>
      <c r="D51" s="266">
        <v>1998</v>
      </c>
      <c r="E51" s="288">
        <v>73.079000000000008</v>
      </c>
      <c r="F51" s="288">
        <v>29.4</v>
      </c>
      <c r="G51" s="288">
        <v>0</v>
      </c>
      <c r="H51" s="288">
        <v>76.160000000000011</v>
      </c>
      <c r="I51" s="288">
        <v>0</v>
      </c>
      <c r="J51" s="288">
        <v>0</v>
      </c>
      <c r="K51" s="288">
        <v>36.903145833333326</v>
      </c>
      <c r="L51" s="263">
        <v>1987.4158541666668</v>
      </c>
      <c r="M51" s="263">
        <v>2217.6175066927331</v>
      </c>
      <c r="N51" s="288">
        <v>230.20165252606625</v>
      </c>
      <c r="O51" s="263">
        <v>2207.0920000000001</v>
      </c>
      <c r="P51" s="288">
        <v>219.67614583333329</v>
      </c>
      <c r="Q51" s="288">
        <v>0</v>
      </c>
      <c r="R51" s="288"/>
      <c r="S51" s="87"/>
      <c r="T51" s="266">
        <v>1</v>
      </c>
      <c r="U51" s="288">
        <v>36.925420993258285</v>
      </c>
      <c r="V51" s="288">
        <v>38.182999999999993</v>
      </c>
      <c r="W51" s="288">
        <v>0</v>
      </c>
      <c r="X51" s="288">
        <v>-48.1</v>
      </c>
      <c r="Y51" s="288">
        <v>29.4</v>
      </c>
      <c r="Z51" s="288">
        <v>-58.2</v>
      </c>
      <c r="AA51" s="288">
        <v>-11</v>
      </c>
      <c r="AB51" s="263">
        <v>1779.0190000000002</v>
      </c>
      <c r="AC51" s="288">
        <v>148.25158333333334</v>
      </c>
      <c r="AD51" s="288">
        <v>6.4160000000000004</v>
      </c>
      <c r="AE51" s="288">
        <v>36.903145833333326</v>
      </c>
      <c r="AF51" s="288">
        <v>-30.487145833333326</v>
      </c>
      <c r="AG51" s="288">
        <v>0</v>
      </c>
      <c r="AH51" s="263">
        <v>1809.18</v>
      </c>
      <c r="AI51" s="289">
        <v>30.160999999999831</v>
      </c>
      <c r="AJ51" s="289">
        <v>0</v>
      </c>
      <c r="AK51" s="289">
        <v>36.395999999999958</v>
      </c>
    </row>
    <row r="52" spans="1:37" ht="15" customHeight="1" x14ac:dyDescent="0.2">
      <c r="A52" s="86"/>
      <c r="B52" s="2778" t="s">
        <v>82</v>
      </c>
      <c r="C52" s="374">
        <v>2</v>
      </c>
      <c r="D52" s="374">
        <v>1086</v>
      </c>
      <c r="E52" s="401">
        <v>32.112999999999992</v>
      </c>
      <c r="F52" s="401">
        <v>50</v>
      </c>
      <c r="G52" s="401">
        <v>0</v>
      </c>
      <c r="H52" s="401">
        <v>76.160000000000011</v>
      </c>
      <c r="I52" s="401">
        <v>0</v>
      </c>
      <c r="J52" s="401">
        <v>0</v>
      </c>
      <c r="K52" s="401">
        <v>43.264067129629623</v>
      </c>
      <c r="L52" s="392">
        <v>1048.6889328703703</v>
      </c>
      <c r="M52" s="392">
        <v>1124.497820629341</v>
      </c>
      <c r="N52" s="401">
        <v>75.808887758970741</v>
      </c>
      <c r="O52" s="392">
        <v>1119.058</v>
      </c>
      <c r="P52" s="401">
        <v>70.369067129629684</v>
      </c>
      <c r="Q52" s="401">
        <v>0</v>
      </c>
      <c r="R52" s="401"/>
      <c r="S52" s="87"/>
      <c r="T52" s="374">
        <v>2</v>
      </c>
      <c r="U52" s="401">
        <v>-41.653932326782751</v>
      </c>
      <c r="V52" s="401">
        <v>-40.732999999999947</v>
      </c>
      <c r="W52" s="401">
        <v>0</v>
      </c>
      <c r="X52" s="401">
        <v>0.2</v>
      </c>
      <c r="Y52" s="401">
        <v>0</v>
      </c>
      <c r="Z52" s="401">
        <v>25.7</v>
      </c>
      <c r="AA52" s="401">
        <v>0</v>
      </c>
      <c r="AB52" s="392">
        <v>936.85300000000007</v>
      </c>
      <c r="AC52" s="401">
        <v>78.071083333333334</v>
      </c>
      <c r="AD52" s="401">
        <v>10.241</v>
      </c>
      <c r="AE52" s="401">
        <v>43.264067129629623</v>
      </c>
      <c r="AF52" s="401">
        <v>-33.023067129629624</v>
      </c>
      <c r="AG52" s="401">
        <v>0</v>
      </c>
      <c r="AH52" s="392">
        <v>910.01900000000001</v>
      </c>
      <c r="AI52" s="398">
        <v>-26.83400000000006</v>
      </c>
      <c r="AJ52" s="398">
        <v>-3.1739999999999782</v>
      </c>
      <c r="AK52" s="398">
        <v>-60.899000000000001</v>
      </c>
    </row>
    <row r="53" spans="1:37" ht="15" customHeight="1" x14ac:dyDescent="0.2">
      <c r="A53" s="86"/>
      <c r="B53" s="2778" t="s">
        <v>82</v>
      </c>
      <c r="C53" s="374">
        <v>3</v>
      </c>
      <c r="D53" s="374">
        <v>1748</v>
      </c>
      <c r="E53" s="401">
        <v>-55.844999999999999</v>
      </c>
      <c r="F53" s="401">
        <v>50</v>
      </c>
      <c r="G53" s="401">
        <v>0</v>
      </c>
      <c r="H53" s="401">
        <v>76.160000000000011</v>
      </c>
      <c r="I53" s="401">
        <v>0</v>
      </c>
      <c r="J53" s="401">
        <v>0</v>
      </c>
      <c r="K53" s="401">
        <v>22.825509259259256</v>
      </c>
      <c r="L53" s="392">
        <v>1643.1694907407407</v>
      </c>
      <c r="M53" s="392">
        <v>1572.7119396651578</v>
      </c>
      <c r="N53" s="401">
        <v>-70.457551075582842</v>
      </c>
      <c r="O53" s="392">
        <v>1565.306</v>
      </c>
      <c r="P53" s="401">
        <v>-77.863490740740644</v>
      </c>
      <c r="Q53" s="401">
        <v>0</v>
      </c>
      <c r="R53" s="401"/>
      <c r="S53" s="87"/>
      <c r="T53" s="374">
        <v>3</v>
      </c>
      <c r="U53" s="401">
        <v>52.716727738502868</v>
      </c>
      <c r="V53" s="401">
        <v>53.615000000000009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1525.9949999999999</v>
      </c>
      <c r="AC53" s="401">
        <v>127.16624999999999</v>
      </c>
      <c r="AD53" s="401">
        <v>6.9509999999999996</v>
      </c>
      <c r="AE53" s="401">
        <v>22.825509259259256</v>
      </c>
      <c r="AF53" s="401">
        <v>-15.874509259259256</v>
      </c>
      <c r="AG53" s="401">
        <v>0</v>
      </c>
      <c r="AH53" s="392">
        <v>1490.1880000000001</v>
      </c>
      <c r="AI53" s="398">
        <v>-35.806999999999789</v>
      </c>
      <c r="AJ53" s="398">
        <v>-26.83400000000006</v>
      </c>
      <c r="AK53" s="398">
        <v>-16.905999999999949</v>
      </c>
    </row>
    <row r="54" spans="1:37" ht="15" customHeight="1" x14ac:dyDescent="0.2">
      <c r="A54" s="86"/>
      <c r="B54" s="2778" t="s">
        <v>82</v>
      </c>
      <c r="C54" s="374">
        <v>5</v>
      </c>
      <c r="D54" s="374">
        <v>963</v>
      </c>
      <c r="E54" s="401">
        <v>54.110999999999997</v>
      </c>
      <c r="F54" s="401">
        <v>8.4</v>
      </c>
      <c r="G54" s="401">
        <v>0</v>
      </c>
      <c r="H54" s="401">
        <v>77</v>
      </c>
      <c r="I54" s="401">
        <v>0</v>
      </c>
      <c r="J54" s="401">
        <v>0</v>
      </c>
      <c r="K54" s="401">
        <v>13.122121527777779</v>
      </c>
      <c r="L54" s="392">
        <v>935.38887847222213</v>
      </c>
      <c r="M54" s="392">
        <v>1068.7565337764081</v>
      </c>
      <c r="N54" s="401">
        <v>133.36765530418597</v>
      </c>
      <c r="O54" s="392">
        <v>1063.7170000000001</v>
      </c>
      <c r="P54" s="401">
        <v>128.32812152777797</v>
      </c>
      <c r="Q54" s="401">
        <v>0</v>
      </c>
      <c r="R54" s="401"/>
      <c r="S54" s="87"/>
      <c r="T54" s="374">
        <v>5</v>
      </c>
      <c r="U54" s="401">
        <v>16.83961700221721</v>
      </c>
      <c r="V54" s="401">
        <v>17.47400000000016</v>
      </c>
      <c r="W54" s="401">
        <v>0</v>
      </c>
      <c r="X54" s="401">
        <v>24.6</v>
      </c>
      <c r="Y54" s="401">
        <v>8.4</v>
      </c>
      <c r="Z54" s="401">
        <v>21</v>
      </c>
      <c r="AA54" s="401">
        <v>5</v>
      </c>
      <c r="AB54" s="392">
        <v>871.11099999999999</v>
      </c>
      <c r="AC54" s="401">
        <v>72.592583333333337</v>
      </c>
      <c r="AD54" s="401">
        <v>2.6509999999999998</v>
      </c>
      <c r="AE54" s="401">
        <v>13.122121527777779</v>
      </c>
      <c r="AF54" s="401">
        <v>-10.471121527777779</v>
      </c>
      <c r="AG54" s="401">
        <v>0</v>
      </c>
      <c r="AH54" s="392">
        <v>857.21299999999997</v>
      </c>
      <c r="AI54" s="398">
        <v>-13.898000000000025</v>
      </c>
      <c r="AJ54" s="398">
        <v>-35.806999999999789</v>
      </c>
      <c r="AK54" s="398">
        <v>-2.6500000000000909</v>
      </c>
    </row>
    <row r="55" spans="1:37" ht="15" customHeight="1" x14ac:dyDescent="0.2">
      <c r="A55" s="86"/>
      <c r="B55" s="277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64.700999999999993</v>
      </c>
      <c r="P55" s="401">
        <v>-0.29900000000000659</v>
      </c>
      <c r="Q55" s="401">
        <v>0</v>
      </c>
      <c r="R55" s="401"/>
      <c r="S55" s="87"/>
      <c r="T55" s="374" t="s">
        <v>101</v>
      </c>
      <c r="U55" s="401">
        <v>0</v>
      </c>
      <c r="V55" s="401">
        <v>4.4999999999987494E-2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64.698999999999998</v>
      </c>
      <c r="AI55" s="398">
        <v>-0.30100000000000193</v>
      </c>
      <c r="AJ55" s="398">
        <v>-27.671999999999983</v>
      </c>
      <c r="AK55" s="398">
        <v>3.0000000000001137E-3</v>
      </c>
    </row>
    <row r="56" spans="1:37" ht="15" customHeight="1" x14ac:dyDescent="0.2">
      <c r="A56" s="86"/>
      <c r="B56" s="2778" t="s">
        <v>84</v>
      </c>
      <c r="C56" s="374"/>
      <c r="D56" s="374">
        <v>1120</v>
      </c>
      <c r="E56" s="401">
        <v>17.597999999999999</v>
      </c>
      <c r="F56" s="401">
        <v>100</v>
      </c>
      <c r="G56" s="401">
        <v>0</v>
      </c>
      <c r="H56" s="401">
        <v>235.20000000000002</v>
      </c>
      <c r="I56" s="401">
        <v>0</v>
      </c>
      <c r="J56" s="401">
        <v>0</v>
      </c>
      <c r="K56" s="401">
        <v>8.3645081018518503</v>
      </c>
      <c r="L56" s="392">
        <v>994.0334918981481</v>
      </c>
      <c r="M56" s="392">
        <v>1014.5797844595293</v>
      </c>
      <c r="N56" s="401">
        <v>20.546292561381165</v>
      </c>
      <c r="O56" s="392">
        <v>1009.801</v>
      </c>
      <c r="P56" s="401">
        <v>15.767508101851945</v>
      </c>
      <c r="Q56" s="401">
        <v>0</v>
      </c>
      <c r="R56" s="401"/>
      <c r="S56" s="87"/>
      <c r="T56" s="374" t="s">
        <v>102</v>
      </c>
      <c r="U56" s="401">
        <v>7.0187469442400925</v>
      </c>
      <c r="V56" s="401">
        <v>7.6829999999999927</v>
      </c>
      <c r="W56" s="401">
        <v>0</v>
      </c>
      <c r="X56" s="401">
        <v>110.2</v>
      </c>
      <c r="Y56" s="401">
        <v>0</v>
      </c>
      <c r="Z56" s="401">
        <v>-25</v>
      </c>
      <c r="AA56" s="401">
        <v>0</v>
      </c>
      <c r="AB56" s="392">
        <v>987.59799999999996</v>
      </c>
      <c r="AC56" s="401">
        <v>82.299833333333325</v>
      </c>
      <c r="AD56" s="401">
        <v>6.016</v>
      </c>
      <c r="AE56" s="401">
        <v>8.3645081018518503</v>
      </c>
      <c r="AF56" s="401">
        <v>-2.3485081018518503</v>
      </c>
      <c r="AG56" s="401">
        <v>0</v>
      </c>
      <c r="AH56" s="392">
        <v>1009.779</v>
      </c>
      <c r="AI56" s="398">
        <v>22.18100000000004</v>
      </c>
      <c r="AJ56" s="398">
        <v>-1.099999999999568E-2</v>
      </c>
      <c r="AK56" s="398">
        <v>7.0460000000000491</v>
      </c>
    </row>
    <row r="57" spans="1:37" ht="15" hidden="1" customHeight="1" thickBot="1" x14ac:dyDescent="0.25">
      <c r="A57" s="86"/>
      <c r="B57" s="277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-13.898000000000025</v>
      </c>
      <c r="AK57" s="398">
        <v>0</v>
      </c>
    </row>
    <row r="58" spans="1:37" ht="15" customHeight="1" thickBot="1" x14ac:dyDescent="0.25">
      <c r="A58" s="86"/>
      <c r="B58" s="2780" t="s">
        <v>85</v>
      </c>
      <c r="C58" s="89">
        <v>2</v>
      </c>
      <c r="D58" s="89">
        <v>995</v>
      </c>
      <c r="E58" s="192">
        <v>35.372000000000007</v>
      </c>
      <c r="F58" s="192">
        <v>150</v>
      </c>
      <c r="G58" s="192">
        <v>0</v>
      </c>
      <c r="H58" s="192">
        <v>42</v>
      </c>
      <c r="I58" s="192">
        <v>0</v>
      </c>
      <c r="J58" s="192">
        <v>0</v>
      </c>
      <c r="K58" s="192">
        <v>8.0999062499999983</v>
      </c>
      <c r="L58" s="190">
        <v>1130.2720937500001</v>
      </c>
      <c r="M58" s="190">
        <v>983.80600621087865</v>
      </c>
      <c r="N58" s="192">
        <v>-146.46608753912142</v>
      </c>
      <c r="O58" s="190">
        <v>979.173</v>
      </c>
      <c r="P58" s="192">
        <v>-151.09909375000007</v>
      </c>
      <c r="Q58" s="192">
        <v>0</v>
      </c>
      <c r="R58" s="192"/>
      <c r="S58" s="87"/>
      <c r="T58" s="89">
        <v>2</v>
      </c>
      <c r="U58" s="192">
        <v>1.7678190751726106</v>
      </c>
      <c r="V58" s="192">
        <v>2.4320000000000164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978.97199999999998</v>
      </c>
      <c r="AC58" s="192">
        <v>81.581000000000003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975.798</v>
      </c>
      <c r="AI58" s="193">
        <v>-3.1739999999999782</v>
      </c>
      <c r="AJ58" s="193">
        <v>-0.30100000000000193</v>
      </c>
      <c r="AK58" s="193">
        <v>3.7309999999999945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156.428</v>
      </c>
      <c r="F59" s="97">
        <v>387.8</v>
      </c>
      <c r="G59" s="97">
        <v>0</v>
      </c>
      <c r="H59" s="97">
        <v>582.68000000000006</v>
      </c>
      <c r="I59" s="97">
        <v>0</v>
      </c>
      <c r="J59" s="97">
        <v>0</v>
      </c>
      <c r="K59" s="97">
        <v>132.57925810185182</v>
      </c>
      <c r="L59" s="97">
        <v>7803.9687418981475</v>
      </c>
      <c r="M59" s="97">
        <v>8046.9759588269008</v>
      </c>
      <c r="N59" s="97">
        <v>243.00721692875197</v>
      </c>
      <c r="O59" s="97">
        <v>8008.8480000000009</v>
      </c>
      <c r="P59" s="97">
        <v>204.87925810185334</v>
      </c>
      <c r="Q59" s="97">
        <v>7377.0750000000007</v>
      </c>
      <c r="R59" s="97">
        <v>631.77300000000014</v>
      </c>
      <c r="S59" s="449"/>
      <c r="T59" s="96" t="s">
        <v>81</v>
      </c>
      <c r="U59" s="97">
        <v>73.614399426608543</v>
      </c>
      <c r="V59" s="97">
        <v>78.699000000000524</v>
      </c>
      <c r="W59" s="97">
        <v>0</v>
      </c>
      <c r="X59" s="97">
        <v>141.70000000000002</v>
      </c>
      <c r="Y59" s="97">
        <v>37.799999999999997</v>
      </c>
      <c r="Z59" s="97">
        <v>-77.7</v>
      </c>
      <c r="AA59" s="97">
        <v>9</v>
      </c>
      <c r="AB59" s="97">
        <v>7144.5479999999998</v>
      </c>
      <c r="AC59" s="97">
        <v>595.37900000000002</v>
      </c>
      <c r="AD59" s="97">
        <v>35.497</v>
      </c>
      <c r="AE59" s="97">
        <v>132.57925810185182</v>
      </c>
      <c r="AF59" s="97">
        <v>-97.082258101851821</v>
      </c>
      <c r="AG59" s="97">
        <v>0</v>
      </c>
      <c r="AH59" s="97">
        <v>7116.8759999999993</v>
      </c>
      <c r="AI59" s="98">
        <v>-27.67200000000048</v>
      </c>
      <c r="AJ59" s="95">
        <v>-0.48699999999999477</v>
      </c>
      <c r="AK59" s="98">
        <v>-33.279000000001361</v>
      </c>
    </row>
    <row r="60" spans="1:37" ht="15" customHeight="1" x14ac:dyDescent="0.2">
      <c r="A60" s="86"/>
      <c r="B60" s="277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1.4000000000000001</v>
      </c>
      <c r="I60" s="401">
        <v>0</v>
      </c>
      <c r="J60" s="401">
        <v>0</v>
      </c>
      <c r="K60" s="401">
        <v>0</v>
      </c>
      <c r="L60" s="392">
        <v>157.28399999999999</v>
      </c>
      <c r="M60" s="392">
        <v>157.76928288450017</v>
      </c>
      <c r="N60" s="401">
        <v>0.48528288450017953</v>
      </c>
      <c r="O60" s="392">
        <v>157.22399999999999</v>
      </c>
      <c r="P60" s="401">
        <v>-6.0000000000002274E-2</v>
      </c>
      <c r="Q60" s="401">
        <v>0</v>
      </c>
      <c r="R60" s="401"/>
      <c r="S60" s="87"/>
      <c r="T60" s="374" t="s">
        <v>86</v>
      </c>
      <c r="U60" s="401">
        <v>1.0496005250047347E-2</v>
      </c>
      <c r="V60" s="401">
        <v>0.3160000000000025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157.28399999999999</v>
      </c>
      <c r="AC60" s="401">
        <v>13.106999999999999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157.273</v>
      </c>
      <c r="AI60" s="398">
        <v>-1.099999999999568E-2</v>
      </c>
      <c r="AJ60" s="398">
        <v>0</v>
      </c>
      <c r="AK60" s="398">
        <v>4.3000000000006366E-2</v>
      </c>
    </row>
    <row r="61" spans="1:37" ht="15" customHeight="1" x14ac:dyDescent="0.2">
      <c r="A61" s="86"/>
      <c r="B61" s="277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0.28000000000000003</v>
      </c>
      <c r="I61" s="401">
        <v>0</v>
      </c>
      <c r="J61" s="401">
        <v>0</v>
      </c>
      <c r="K61" s="401">
        <v>0</v>
      </c>
      <c r="L61" s="392">
        <v>69.72</v>
      </c>
      <c r="M61" s="392">
        <v>69.561979254880342</v>
      </c>
      <c r="N61" s="401">
        <v>-0.15802074511965714</v>
      </c>
      <c r="O61" s="392">
        <v>69.233999999999995</v>
      </c>
      <c r="P61" s="401">
        <v>-0.48600000000000421</v>
      </c>
      <c r="Q61" s="401">
        <v>0</v>
      </c>
      <c r="R61" s="401"/>
      <c r="S61" s="87"/>
      <c r="T61" s="374" t="s">
        <v>103</v>
      </c>
      <c r="U61" s="401">
        <v>0.16039931849664413</v>
      </c>
      <c r="V61" s="401">
        <v>-0.79400000000001114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69.72</v>
      </c>
      <c r="AC61" s="401">
        <v>5.81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69.233000000000004</v>
      </c>
      <c r="AI61" s="398">
        <v>-0.48699999999999477</v>
      </c>
      <c r="AJ61" s="398">
        <v>0</v>
      </c>
      <c r="AK61" s="398">
        <v>-0.83699999999998909</v>
      </c>
    </row>
    <row r="62" spans="1:37" ht="15" customHeight="1" x14ac:dyDescent="0.2">
      <c r="A62" s="86"/>
      <c r="B62" s="277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69.298999999999978</v>
      </c>
      <c r="AK62" s="398">
        <v>0</v>
      </c>
    </row>
    <row r="63" spans="1:37" ht="15" customHeight="1" x14ac:dyDescent="0.2">
      <c r="A63" s="86"/>
      <c r="B63" s="277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68.800999999999988</v>
      </c>
      <c r="AK63" s="398">
        <v>0</v>
      </c>
    </row>
    <row r="64" spans="1:37" ht="15" customHeight="1" thickBot="1" x14ac:dyDescent="0.25">
      <c r="A64" s="86"/>
      <c r="B64" s="2780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308</v>
      </c>
      <c r="I64" s="192">
        <v>0</v>
      </c>
      <c r="J64" s="192">
        <v>0</v>
      </c>
      <c r="K64" s="192">
        <v>0</v>
      </c>
      <c r="L64" s="190">
        <v>6244.1120000000001</v>
      </c>
      <c r="M64" s="190">
        <v>6217.8090030393496</v>
      </c>
      <c r="N64" s="192">
        <v>-26.302996960650489</v>
      </c>
      <c r="O64" s="190">
        <v>6196.41</v>
      </c>
      <c r="P64" s="192">
        <v>-47.702000000000226</v>
      </c>
      <c r="Q64" s="192">
        <v>0</v>
      </c>
      <c r="R64" s="192"/>
      <c r="S64" s="87"/>
      <c r="T64" s="89" t="s">
        <v>105</v>
      </c>
      <c r="U64" s="192">
        <v>-12.291480509400571</v>
      </c>
      <c r="V64" s="192">
        <v>0.91499999999996362</v>
      </c>
      <c r="W64" s="192">
        <v>-219.27099999999999</v>
      </c>
      <c r="X64" s="192">
        <v>37.200000000000003</v>
      </c>
      <c r="Y64" s="192">
        <v>0</v>
      </c>
      <c r="Z64" s="192">
        <v>0</v>
      </c>
      <c r="AA64" s="192">
        <v>82</v>
      </c>
      <c r="AB64" s="190">
        <v>6944.0410000000002</v>
      </c>
      <c r="AC64" s="192">
        <v>578.67008333333331</v>
      </c>
      <c r="AD64" s="192">
        <v>5.27</v>
      </c>
      <c r="AE64" s="192">
        <v>0</v>
      </c>
      <c r="AF64" s="192">
        <v>5.27</v>
      </c>
      <c r="AG64" s="192">
        <v>-219.27099999999999</v>
      </c>
      <c r="AH64" s="190">
        <v>7013.34</v>
      </c>
      <c r="AI64" s="193">
        <v>69.298999999999978</v>
      </c>
      <c r="AJ64" s="193">
        <v>-14.437142811999763</v>
      </c>
      <c r="AK64" s="193">
        <v>-5.7899999999999636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309.68</v>
      </c>
      <c r="I65" s="97">
        <v>0</v>
      </c>
      <c r="J65" s="97">
        <v>0</v>
      </c>
      <c r="K65" s="97">
        <v>0</v>
      </c>
      <c r="L65" s="119">
        <v>6471.116</v>
      </c>
      <c r="M65" s="119">
        <v>6445.1402651787303</v>
      </c>
      <c r="N65" s="97">
        <v>-25.975734821269967</v>
      </c>
      <c r="O65" s="119">
        <v>6422.8679999999995</v>
      </c>
      <c r="P65" s="97">
        <v>-48.248000000000502</v>
      </c>
      <c r="Q65" s="97">
        <v>7200.0339999999997</v>
      </c>
      <c r="R65" s="97">
        <v>-777.16600000000017</v>
      </c>
      <c r="S65" s="449"/>
      <c r="T65" s="96" t="s">
        <v>88</v>
      </c>
      <c r="U65" s="97">
        <v>-12.120585185653908</v>
      </c>
      <c r="V65" s="97">
        <v>0.43699999999989814</v>
      </c>
      <c r="W65" s="97">
        <v>-219.27099999999999</v>
      </c>
      <c r="X65" s="97">
        <v>37.200000000000003</v>
      </c>
      <c r="Y65" s="97">
        <v>0</v>
      </c>
      <c r="Z65" s="97">
        <v>0</v>
      </c>
      <c r="AA65" s="97">
        <v>82</v>
      </c>
      <c r="AB65" s="119">
        <v>7171.0450000000001</v>
      </c>
      <c r="AC65" s="97">
        <v>597.58708333333334</v>
      </c>
      <c r="AD65" s="97">
        <v>9.9849999999999994</v>
      </c>
      <c r="AE65" s="97">
        <v>0</v>
      </c>
      <c r="AF65" s="97">
        <v>9.9849999999999994</v>
      </c>
      <c r="AG65" s="97">
        <v>-219.27099999999999</v>
      </c>
      <c r="AH65" s="119">
        <v>7239.8460000000005</v>
      </c>
      <c r="AI65" s="98">
        <v>68.801000000000386</v>
      </c>
      <c r="AJ65" s="95">
        <v>0</v>
      </c>
      <c r="AK65" s="98">
        <v>-6.5839999999998327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614.24500000000012</v>
      </c>
      <c r="F66" s="108">
        <v>387.8</v>
      </c>
      <c r="G66" s="108">
        <v>0</v>
      </c>
      <c r="H66" s="108">
        <v>1127</v>
      </c>
      <c r="I66" s="108">
        <v>0</v>
      </c>
      <c r="J66" s="442">
        <v>0</v>
      </c>
      <c r="K66" s="108">
        <v>198.62130208333329</v>
      </c>
      <c r="L66" s="108">
        <v>20091.423697916667</v>
      </c>
      <c r="M66" s="108">
        <v>20135.631081193631</v>
      </c>
      <c r="N66" s="108">
        <v>44.20738327696381</v>
      </c>
      <c r="O66" s="108">
        <v>20075.230857187998</v>
      </c>
      <c r="P66" s="108">
        <v>-16.192840728668671</v>
      </c>
      <c r="Q66" s="108">
        <v>20576.54</v>
      </c>
      <c r="R66" s="108">
        <v>-501.30914281200239</v>
      </c>
      <c r="S66" s="109"/>
      <c r="T66" s="105" t="s">
        <v>287</v>
      </c>
      <c r="U66" s="108">
        <v>-20.310224093044781</v>
      </c>
      <c r="V66" s="108">
        <v>-2.668038333998993</v>
      </c>
      <c r="W66" s="108">
        <v>-219.27099999999999</v>
      </c>
      <c r="X66" s="108">
        <v>36.900000000000048</v>
      </c>
      <c r="Y66" s="108">
        <v>37.799999999999997</v>
      </c>
      <c r="Z66" s="108">
        <v>-140</v>
      </c>
      <c r="AA66" s="108">
        <v>112</v>
      </c>
      <c r="AB66" s="106">
        <v>20014.673999999999</v>
      </c>
      <c r="AC66" s="108">
        <v>1667.8895</v>
      </c>
      <c r="AD66" s="108">
        <v>67.225999999999999</v>
      </c>
      <c r="AE66" s="442">
        <v>198.62130208333329</v>
      </c>
      <c r="AF66" s="108">
        <v>-131.39530208333326</v>
      </c>
      <c r="AG66" s="108">
        <v>-219.27099999999999</v>
      </c>
      <c r="AH66" s="108">
        <v>20000.236857188</v>
      </c>
      <c r="AI66" s="108">
        <v>-14.437142811999365</v>
      </c>
      <c r="AJ66" s="110">
        <v>0</v>
      </c>
      <c r="AK66" s="108">
        <v>-121.66703833400243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618.02900000000011</v>
      </c>
      <c r="F68" s="108">
        <v>387.8</v>
      </c>
      <c r="G68" s="106">
        <v>0</v>
      </c>
      <c r="H68" s="106">
        <v>1400.2077419354839</v>
      </c>
      <c r="I68" s="106">
        <v>15</v>
      </c>
      <c r="J68" s="447">
        <v>0</v>
      </c>
      <c r="K68" s="106">
        <v>284.31564814814806</v>
      </c>
      <c r="L68" s="106">
        <v>30202.30560991637</v>
      </c>
      <c r="M68" s="106">
        <v>30110.693968309773</v>
      </c>
      <c r="N68" s="108">
        <v>-91.611641606594276</v>
      </c>
      <c r="O68" s="106">
        <v>30218.13840562402</v>
      </c>
      <c r="P68" s="108">
        <v>15.832795707650803</v>
      </c>
      <c r="Q68" s="106">
        <v>31104.758000000002</v>
      </c>
      <c r="R68" s="108">
        <v>-886.61959437598125</v>
      </c>
      <c r="S68" s="109"/>
      <c r="T68" s="105" t="s">
        <v>288</v>
      </c>
      <c r="U68" s="108">
        <v>28.286076294007529</v>
      </c>
      <c r="V68" s="108">
        <v>94.331961666001007</v>
      </c>
      <c r="W68" s="108">
        <v>-219.27099999999999</v>
      </c>
      <c r="X68" s="108">
        <v>-13.731799999999978</v>
      </c>
      <c r="Y68" s="106">
        <v>37.799999999999997</v>
      </c>
      <c r="Z68" s="120">
        <v>-119.1</v>
      </c>
      <c r="AA68" s="108">
        <v>99.039999999999992</v>
      </c>
      <c r="AB68" s="107">
        <v>30168.558458064515</v>
      </c>
      <c r="AC68" s="106">
        <v>2506.9053426666414</v>
      </c>
      <c r="AD68" s="106">
        <v>195.22300000000001</v>
      </c>
      <c r="AE68" s="106">
        <v>284.31564814814806</v>
      </c>
      <c r="AF68" s="106">
        <v>-89.092648148148072</v>
      </c>
      <c r="AG68" s="108">
        <v>-219.27099999999999</v>
      </c>
      <c r="AH68" s="106">
        <v>30121.636857188001</v>
      </c>
      <c r="AI68" s="108">
        <v>-46.921600876516095</v>
      </c>
      <c r="AJ68" s="169" t="e">
        <v>#VALUE!</v>
      </c>
      <c r="AK68" s="108">
        <v>-24.667038334002427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8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8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83" t="s">
        <v>322</v>
      </c>
      <c r="Y72" s="2783" t="s">
        <v>323</v>
      </c>
      <c r="Z72" s="331" t="s">
        <v>324</v>
      </c>
      <c r="AA72" s="2783" t="s">
        <v>325</v>
      </c>
      <c r="AB72" s="333" t="s">
        <v>317</v>
      </c>
      <c r="AC72" s="278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9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84" t="s">
        <v>316</v>
      </c>
      <c r="Y73" s="2784" t="s">
        <v>327</v>
      </c>
      <c r="Z73" s="332" t="s">
        <v>328</v>
      </c>
      <c r="AA73" s="2784" t="s">
        <v>316</v>
      </c>
      <c r="AB73" s="334" t="s">
        <v>316</v>
      </c>
      <c r="AC73" s="278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9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62.3</v>
      </c>
      <c r="J76" s="404">
        <v>1</v>
      </c>
      <c r="K76" s="404">
        <v>110</v>
      </c>
      <c r="L76" s="403">
        <v>5959.0019999999995</v>
      </c>
      <c r="M76" s="403">
        <v>6186.5374999999985</v>
      </c>
      <c r="N76" s="404">
        <v>227.53549999999905</v>
      </c>
      <c r="O76" s="403">
        <v>2</v>
      </c>
      <c r="P76" s="404">
        <v>250.00999999999931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3.0376904888606782</v>
      </c>
      <c r="AA76" s="267">
        <v>31.300776069435859</v>
      </c>
      <c r="AB76" s="267">
        <v>34.601999999999997</v>
      </c>
      <c r="AC76" s="336">
        <v>3.301223930564138</v>
      </c>
      <c r="AD76" s="336">
        <v>5.3000000000004377E-2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8517</v>
      </c>
      <c r="N77" s="382">
        <v>-92.988999999999578</v>
      </c>
      <c r="O77" s="381">
        <v>4</v>
      </c>
      <c r="P77" s="382">
        <v>-30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13.122999999999999</v>
      </c>
      <c r="AC77" s="383">
        <v>-4.0766778683731513</v>
      </c>
      <c r="AD77" s="182">
        <v>-0.2029999999999994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1804.7825952999999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14.428333333333329</v>
      </c>
      <c r="J78" s="382">
        <v>-2</v>
      </c>
      <c r="K78" s="382">
        <v>50</v>
      </c>
      <c r="L78" s="381">
        <v>7150.6426666666666</v>
      </c>
      <c r="M78" s="381">
        <v>7183</v>
      </c>
      <c r="N78" s="382">
        <v>32.357333333333372</v>
      </c>
      <c r="O78" s="381">
        <v>7</v>
      </c>
      <c r="P78" s="382">
        <v>26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8.3169117033092214E-3</v>
      </c>
      <c r="AA78" s="384">
        <v>45.948143938006943</v>
      </c>
      <c r="AB78" s="384">
        <v>31.175000000000001</v>
      </c>
      <c r="AC78" s="383">
        <v>-14.773143938006942</v>
      </c>
      <c r="AD78" s="383">
        <v>2.0869999999999997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-330.51899999999989</v>
      </c>
      <c r="F79" s="382">
        <v>0</v>
      </c>
      <c r="G79" s="382">
        <v>140</v>
      </c>
      <c r="H79" s="382">
        <v>0</v>
      </c>
      <c r="I79" s="382">
        <v>40.149722222222223</v>
      </c>
      <c r="J79" s="382">
        <v>-93</v>
      </c>
      <c r="K79" s="382">
        <v>1780</v>
      </c>
      <c r="L79" s="381">
        <v>11706.331277777777</v>
      </c>
      <c r="M79" s="381">
        <v>11868.3397</v>
      </c>
      <c r="N79" s="382">
        <v>162.00842222222309</v>
      </c>
      <c r="O79" s="381"/>
      <c r="P79" s="382">
        <v>17.651100000000952</v>
      </c>
      <c r="Q79" s="187"/>
      <c r="R79" s="2899" t="s">
        <v>41</v>
      </c>
      <c r="S79" s="2900"/>
      <c r="T79" s="2900"/>
      <c r="U79" s="2900"/>
      <c r="V79" s="374"/>
      <c r="W79" s="383">
        <v>-758.02313048488554</v>
      </c>
      <c r="X79" s="383">
        <v>135</v>
      </c>
      <c r="Y79" s="383">
        <v>-0.75802313048488557</v>
      </c>
      <c r="Z79" s="383">
        <v>2.1615552281547816</v>
      </c>
      <c r="AA79" s="384">
        <v>132.08042164136035</v>
      </c>
      <c r="AB79" s="384">
        <v>130.13499999999999</v>
      </c>
      <c r="AC79" s="383">
        <v>-1.9454216413603547</v>
      </c>
      <c r="AD79" s="383">
        <v>3.3260000000000218</v>
      </c>
      <c r="AE79" s="384">
        <v>132</v>
      </c>
      <c r="AF79" s="383">
        <v>129.30600000000001</v>
      </c>
      <c r="AG79" s="383">
        <v>-2.6939999999999884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9699.1216000000022</v>
      </c>
      <c r="N80" s="382">
        <v>189.05060000000231</v>
      </c>
      <c r="O80" s="381">
        <v>11</v>
      </c>
      <c r="P80" s="382">
        <v>-8.9119999999984429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64.218000000000004</v>
      </c>
      <c r="AC80" s="383">
        <v>15.718646818969319</v>
      </c>
      <c r="AD80" s="383">
        <v>-11.407000000000004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18.192361111111111</v>
      </c>
      <c r="J81" s="382">
        <v>-4</v>
      </c>
      <c r="K81" s="382">
        <v>0</v>
      </c>
      <c r="L81" s="381">
        <v>15809.286638888889</v>
      </c>
      <c r="M81" s="381">
        <v>15913.314500000004</v>
      </c>
      <c r="N81" s="382">
        <v>104.02786111111527</v>
      </c>
      <c r="O81" s="381">
        <v>13</v>
      </c>
      <c r="P81" s="382">
        <v>-32.986499999995431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2.7517659346580892E-2</v>
      </c>
      <c r="AA81" s="384">
        <v>70.720904892105793</v>
      </c>
      <c r="AB81" s="384">
        <v>67.132000000000005</v>
      </c>
      <c r="AC81" s="383">
        <v>-3.5889048921057878</v>
      </c>
      <c r="AD81" s="182">
        <v>0.14099999999999113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110</v>
      </c>
      <c r="L82" s="153">
        <v>6486</v>
      </c>
      <c r="M82" s="153">
        <v>6531.2464999999993</v>
      </c>
      <c r="N82" s="157">
        <v>45.246499999999287</v>
      </c>
      <c r="O82" s="153">
        <v>15</v>
      </c>
      <c r="P82" s="157">
        <v>4.2817999999988388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39.666999999999994</v>
      </c>
      <c r="AC82" s="383">
        <v>-1.9175075937230446</v>
      </c>
      <c r="AD82" s="182">
        <v>0.23800000000000665</v>
      </c>
      <c r="AE82" s="185">
        <v>252.49</v>
      </c>
      <c r="AF82" s="383">
        <v>248.69500000000002</v>
      </c>
      <c r="AG82" s="383">
        <v>-3.7949999999999875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-613.60699999999986</v>
      </c>
      <c r="F83" s="150">
        <v>0</v>
      </c>
      <c r="G83" s="150">
        <v>212</v>
      </c>
      <c r="H83" s="150">
        <v>0</v>
      </c>
      <c r="I83" s="150">
        <v>135.07041666666666</v>
      </c>
      <c r="J83" s="150">
        <v>-140</v>
      </c>
      <c r="K83" s="150">
        <v>2630</v>
      </c>
      <c r="L83" s="285">
        <v>65233.322583333334</v>
      </c>
      <c r="M83" s="285">
        <v>65898.559800000003</v>
      </c>
      <c r="N83" s="150">
        <v>665.23721666667279</v>
      </c>
      <c r="O83" s="285" t="s">
        <v>40</v>
      </c>
      <c r="P83" s="150">
        <v>226.04439999999886</v>
      </c>
      <c r="Q83" s="187"/>
      <c r="R83" s="2905" t="s">
        <v>40</v>
      </c>
      <c r="S83" s="2906"/>
      <c r="T83" s="2906"/>
      <c r="U83" s="2907"/>
      <c r="V83" s="179"/>
      <c r="W83" s="180">
        <v>968.86547210115884</v>
      </c>
      <c r="X83" s="180">
        <v>391.59999999999997</v>
      </c>
      <c r="Y83" s="180">
        <v>0.96886547210115881</v>
      </c>
      <c r="Z83" s="180">
        <v>5.2350802880653493</v>
      </c>
      <c r="AA83" s="180">
        <v>387.33378518403583</v>
      </c>
      <c r="AB83" s="180">
        <v>380.05199999999996</v>
      </c>
      <c r="AC83" s="180">
        <v>-7.2817851840358259</v>
      </c>
      <c r="AD83" s="180">
        <v>-5.7650000000000432</v>
      </c>
      <c r="AE83" s="180">
        <v>384.49</v>
      </c>
      <c r="AF83" s="180">
        <v>378.00100000000003</v>
      </c>
      <c r="AG83" s="180">
        <v>-6.4889999999999759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3458.9119999999998</v>
      </c>
      <c r="N84" s="382">
        <v>130.91199999999981</v>
      </c>
      <c r="O84" s="381">
        <v>1</v>
      </c>
      <c r="P84" s="382">
        <v>-14.099999999999909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12.610000000000001</v>
      </c>
      <c r="AC84" s="383">
        <v>-1.5969960477123006</v>
      </c>
      <c r="AD84" s="182">
        <v>0.37699999999999889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3.0341559999999999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4536.6408000000001</v>
      </c>
      <c r="N85" s="382">
        <v>6.6408000000001266</v>
      </c>
      <c r="O85" s="381">
        <v>2</v>
      </c>
      <c r="P85" s="382">
        <v>10.988800000000992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4.2379999999999995</v>
      </c>
      <c r="AC85" s="383">
        <v>1.8379999999999996</v>
      </c>
      <c r="AD85" s="182">
        <v>-1.7659999999999996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1.9719040000000001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36.634282407407397</v>
      </c>
      <c r="J86" s="382">
        <v>106</v>
      </c>
      <c r="K86" s="382">
        <v>0</v>
      </c>
      <c r="L86" s="381">
        <v>6612.8217175925929</v>
      </c>
      <c r="M86" s="381">
        <v>6695.4840000000004</v>
      </c>
      <c r="N86" s="382">
        <v>82.662282407407474</v>
      </c>
      <c r="O86" s="381">
        <v>3</v>
      </c>
      <c r="P86" s="382">
        <v>-51.760000000000218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0.10383221224820231</v>
      </c>
      <c r="AA86" s="384">
        <v>20.744513778448813</v>
      </c>
      <c r="AB86" s="384">
        <v>17.832000000000001</v>
      </c>
      <c r="AC86" s="383">
        <v>-2.9125137784488118</v>
      </c>
      <c r="AD86" s="182">
        <v>-0.18400000000000105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5.0060599999999997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0</v>
      </c>
      <c r="J87" s="382">
        <v>8</v>
      </c>
      <c r="K87" s="382">
        <v>437</v>
      </c>
      <c r="L87" s="381">
        <v>5676.317</v>
      </c>
      <c r="M87" s="381">
        <v>5646.6052</v>
      </c>
      <c r="N87" s="382">
        <v>-29.711800000000039</v>
      </c>
      <c r="O87" s="381" t="s">
        <v>44</v>
      </c>
      <c r="P87" s="382">
        <v>108.56440000000021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43.347000000000001</v>
      </c>
      <c r="AC87" s="383">
        <v>2.3259133154769174</v>
      </c>
      <c r="AD87" s="182">
        <v>-9.3470000000000013</v>
      </c>
      <c r="AE87" s="384">
        <v>79</v>
      </c>
      <c r="AF87" s="383">
        <v>77.262</v>
      </c>
      <c r="AG87" s="383">
        <v>-1.7379999999999995</v>
      </c>
      <c r="AH87" s="2915" t="s">
        <v>36</v>
      </c>
      <c r="AI87" s="2939" t="s">
        <v>36</v>
      </c>
      <c r="AJ87" s="366" t="s">
        <v>36</v>
      </c>
      <c r="AK87" s="361">
        <v>0.76205999999999996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204.96658564814814</v>
      </c>
      <c r="J88" s="382">
        <v>-80</v>
      </c>
      <c r="K88" s="382">
        <v>0</v>
      </c>
      <c r="L88" s="381">
        <v>5390.6794143518518</v>
      </c>
      <c r="M88" s="381">
        <v>5384</v>
      </c>
      <c r="N88" s="382">
        <v>-6.6794143518518467</v>
      </c>
      <c r="O88" s="381" t="s">
        <v>46</v>
      </c>
      <c r="P88" s="382">
        <v>-72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0.23684820736475359</v>
      </c>
      <c r="AA88" s="384">
        <v>80.762481483407953</v>
      </c>
      <c r="AB88" s="384">
        <v>66.244</v>
      </c>
      <c r="AC88" s="383">
        <v>-14.518481483407953</v>
      </c>
      <c r="AD88" s="383">
        <v>2.8029999999999973</v>
      </c>
      <c r="AE88" s="384">
        <v>71.405000000000001</v>
      </c>
      <c r="AF88" s="383">
        <v>65.587000000000003</v>
      </c>
      <c r="AG88" s="383">
        <v>-5.8179999999999978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8604.5310000000009</v>
      </c>
      <c r="N89" s="382">
        <v>128.56500000000051</v>
      </c>
      <c r="O89" s="381">
        <v>4</v>
      </c>
      <c r="P89" s="382">
        <v>-34.201999999999316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22.552999999999997</v>
      </c>
      <c r="AC89" s="383">
        <v>0.50654619260917855</v>
      </c>
      <c r="AD89" s="383">
        <v>-0.28399999999999892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118.83199999999999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9613.7366000000002</v>
      </c>
      <c r="N90" s="382">
        <v>57.73660000000018</v>
      </c>
      <c r="O90" s="381">
        <v>6</v>
      </c>
      <c r="P90" s="382">
        <v>-68.298800000000483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12.92</v>
      </c>
      <c r="AC90" s="383">
        <v>2.92</v>
      </c>
      <c r="AD90" s="182">
        <v>0.42700000000000138</v>
      </c>
      <c r="AE90" s="384">
        <v>30</v>
      </c>
      <c r="AF90" s="383">
        <v>33.847999999999999</v>
      </c>
      <c r="AG90" s="383">
        <v>3.847999999999999</v>
      </c>
      <c r="AH90" s="2895" t="s">
        <v>337</v>
      </c>
      <c r="AI90" s="2912" t="s">
        <v>337</v>
      </c>
      <c r="AJ90" s="405" t="s">
        <v>337</v>
      </c>
      <c r="AK90" s="379">
        <v>83.695786300000009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130</v>
      </c>
      <c r="H91" s="155">
        <v>0</v>
      </c>
      <c r="I91" s="155">
        <v>0</v>
      </c>
      <c r="J91" s="155">
        <v>-43</v>
      </c>
      <c r="K91" s="155">
        <v>444</v>
      </c>
      <c r="L91" s="381">
        <v>2401</v>
      </c>
      <c r="M91" s="381">
        <v>2557.1999999999998</v>
      </c>
      <c r="N91" s="155">
        <v>156.19999999999982</v>
      </c>
      <c r="O91" s="381" t="s">
        <v>50</v>
      </c>
      <c r="P91" s="155">
        <v>-71.200000000000273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37.154000000000003</v>
      </c>
      <c r="AC91" s="383">
        <v>29.654000000000003</v>
      </c>
      <c r="AD91" s="383">
        <v>-0.38100000000000023</v>
      </c>
      <c r="AE91" s="384">
        <v>8.31</v>
      </c>
      <c r="AF91" s="383">
        <v>36.731999999999999</v>
      </c>
      <c r="AG91" s="383">
        <v>28.421999999999997</v>
      </c>
      <c r="AH91" s="2895" t="s">
        <v>338</v>
      </c>
      <c r="AI91" s="2912" t="s">
        <v>338</v>
      </c>
      <c r="AJ91" s="405" t="s">
        <v>338</v>
      </c>
      <c r="AK91" s="379">
        <v>54.746808999999999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6668.3149999999987</v>
      </c>
      <c r="N92" s="382">
        <v>48.31499999999869</v>
      </c>
      <c r="O92" s="381" t="s">
        <v>52</v>
      </c>
      <c r="P92" s="382">
        <v>37.34599999999773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43.110999999999997</v>
      </c>
      <c r="AC92" s="383">
        <v>1.1109999999999971</v>
      </c>
      <c r="AD92" s="182">
        <v>0.59300000000000352</v>
      </c>
      <c r="AE92" s="384">
        <v>42</v>
      </c>
      <c r="AF92" s="383">
        <v>42.859000000000002</v>
      </c>
      <c r="AG92" s="383">
        <v>0.85900000000000176</v>
      </c>
      <c r="AH92" s="2895" t="s">
        <v>357</v>
      </c>
      <c r="AI92" s="2912" t="s">
        <v>357</v>
      </c>
      <c r="AJ92" s="406" t="s">
        <v>357</v>
      </c>
      <c r="AK92" s="379">
        <v>138.44259529999999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330</v>
      </c>
      <c r="H93" s="150">
        <v>0</v>
      </c>
      <c r="I93" s="150">
        <v>241.60086805555554</v>
      </c>
      <c r="J93" s="150">
        <v>-79</v>
      </c>
      <c r="K93" s="150">
        <v>1909</v>
      </c>
      <c r="L93" s="285">
        <v>52590.784131944441</v>
      </c>
      <c r="M93" s="285">
        <v>53165.424599999998</v>
      </c>
      <c r="N93" s="150">
        <v>574.64046805555472</v>
      </c>
      <c r="O93" s="285" t="s">
        <v>47</v>
      </c>
      <c r="P93" s="150">
        <v>-154.66160000000673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0.34068041961295592</v>
      </c>
      <c r="AA93" s="180">
        <v>240.68153180148295</v>
      </c>
      <c r="AB93" s="180">
        <v>260.00900000000001</v>
      </c>
      <c r="AC93" s="180">
        <v>19.327468198517032</v>
      </c>
      <c r="AD93" s="180">
        <v>-7.7620000000000005</v>
      </c>
      <c r="AE93" s="180">
        <v>230.715</v>
      </c>
      <c r="AF93" s="180">
        <v>256.28800000000001</v>
      </c>
      <c r="AG93" s="180">
        <v>25.573000000000008</v>
      </c>
      <c r="AH93" s="2893" t="s">
        <v>36</v>
      </c>
      <c r="AI93" s="2940" t="s">
        <v>36</v>
      </c>
      <c r="AJ93" s="407" t="s">
        <v>36</v>
      </c>
      <c r="AK93" s="379">
        <v>19.6105953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200</v>
      </c>
      <c r="H94" s="280">
        <v>0</v>
      </c>
      <c r="I94" s="280">
        <v>36.634282407407397</v>
      </c>
      <c r="J94" s="280">
        <v>39</v>
      </c>
      <c r="K94" s="280">
        <v>1100</v>
      </c>
      <c r="L94" s="279">
        <v>20147.138717592592</v>
      </c>
      <c r="M94" s="279">
        <v>20337.642</v>
      </c>
      <c r="N94" s="280">
        <v>190.50328240740737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-611.22199999999987</v>
      </c>
      <c r="F95" s="280">
        <v>0</v>
      </c>
      <c r="G95" s="280">
        <v>542</v>
      </c>
      <c r="H95" s="280">
        <v>0</v>
      </c>
      <c r="I95" s="280">
        <v>376.6712847222222</v>
      </c>
      <c r="J95" s="280">
        <v>-219</v>
      </c>
      <c r="K95" s="280">
        <v>4539</v>
      </c>
      <c r="L95" s="279">
        <v>117824.10671527777</v>
      </c>
      <c r="M95" s="279">
        <v>119063.9844</v>
      </c>
      <c r="N95" s="280">
        <v>1239.8776847222275</v>
      </c>
      <c r="O95" s="279"/>
      <c r="P95" s="280">
        <v>71.38279999999213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-130.19200000000001</v>
      </c>
      <c r="F97" s="280">
        <v>0</v>
      </c>
      <c r="G97" s="280">
        <v>0</v>
      </c>
      <c r="H97" s="280">
        <v>0</v>
      </c>
      <c r="I97" s="280">
        <v>177.73744212962964</v>
      </c>
      <c r="J97" s="280">
        <v>-201</v>
      </c>
      <c r="K97" s="280">
        <v>3500</v>
      </c>
      <c r="L97" s="279">
        <v>10291.070557870371</v>
      </c>
      <c r="M97" s="279">
        <v>10783.411</v>
      </c>
      <c r="N97" s="280">
        <v>492.34044212962908</v>
      </c>
      <c r="O97" s="279"/>
      <c r="P97" s="280">
        <v>80.378000000000611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-130.19200000000001</v>
      </c>
      <c r="F98" s="155">
        <v>0</v>
      </c>
      <c r="G98" s="155">
        <v>0</v>
      </c>
      <c r="H98" s="155">
        <v>0</v>
      </c>
      <c r="I98" s="155">
        <v>177.73744212962964</v>
      </c>
      <c r="J98" s="155">
        <v>-201</v>
      </c>
      <c r="K98" s="155">
        <v>3500</v>
      </c>
      <c r="L98" s="156">
        <v>10291.070557870371</v>
      </c>
      <c r="M98" s="156">
        <v>10783.411</v>
      </c>
      <c r="N98" s="155">
        <v>492.34044212962908</v>
      </c>
      <c r="O98" s="156">
        <v>2</v>
      </c>
      <c r="P98" s="155">
        <v>80.378000000000611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-6893.5949728693213</v>
      </c>
      <c r="X98" s="383">
        <v>683</v>
      </c>
      <c r="Y98" s="383">
        <v>-6.8935949728693213</v>
      </c>
      <c r="Z98" s="182">
        <v>33.672609416387097</v>
      </c>
      <c r="AA98" s="384">
        <v>642.43379561074357</v>
      </c>
      <c r="AB98" s="384">
        <v>677.88300000000004</v>
      </c>
      <c r="AC98" s="383">
        <v>35.449204389256465</v>
      </c>
      <c r="AD98" s="182">
        <v>-6.2500000000001137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160.49299999999999</v>
      </c>
      <c r="F99" s="382">
        <v>0</v>
      </c>
      <c r="G99" s="382">
        <v>0</v>
      </c>
      <c r="H99" s="382">
        <v>40</v>
      </c>
      <c r="I99" s="382">
        <v>64.570138888888891</v>
      </c>
      <c r="J99" s="382">
        <v>-199</v>
      </c>
      <c r="K99" s="382">
        <v>1380</v>
      </c>
      <c r="L99" s="381">
        <v>9016.9228611111103</v>
      </c>
      <c r="M99" s="381">
        <v>8928.2999999999993</v>
      </c>
      <c r="N99" s="382">
        <v>-88.622861111110979</v>
      </c>
      <c r="O99" s="381">
        <v>3</v>
      </c>
      <c r="P99" s="382">
        <v>1.9020000000000437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-170.87242002485632</v>
      </c>
      <c r="X99" s="383">
        <v>192</v>
      </c>
      <c r="Y99" s="383">
        <v>-0.17087242002485634</v>
      </c>
      <c r="Z99" s="182">
        <v>2.8849874692365836</v>
      </c>
      <c r="AA99" s="384">
        <v>188.94414011073854</v>
      </c>
      <c r="AB99" s="384">
        <v>194.77500000000001</v>
      </c>
      <c r="AC99" s="383">
        <v>5.8308598892614611</v>
      </c>
      <c r="AD99" s="182">
        <v>-3.9410000000000025</v>
      </c>
      <c r="AE99" s="384">
        <v>936</v>
      </c>
      <c r="AF99" s="383">
        <v>889.94100000000003</v>
      </c>
      <c r="AG99" s="383">
        <v>-46.058999999999969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1.0735763888888901</v>
      </c>
      <c r="J100" s="155">
        <v>-91</v>
      </c>
      <c r="K100" s="155">
        <v>530</v>
      </c>
      <c r="L100" s="156">
        <v>11195.027423611111</v>
      </c>
      <c r="M100" s="156">
        <v>11054.742500000002</v>
      </c>
      <c r="N100" s="155">
        <v>-140.28492361110875</v>
      </c>
      <c r="O100" s="156">
        <v>1</v>
      </c>
      <c r="P100" s="155">
        <v>-33.308999999997468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0.27300379245895212</v>
      </c>
      <c r="AA100" s="384">
        <v>313.95569737428679</v>
      </c>
      <c r="AB100" s="384">
        <v>291.29299999999995</v>
      </c>
      <c r="AC100" s="383">
        <v>-22.662697374286836</v>
      </c>
      <c r="AD100" s="182">
        <v>39.651000000000067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19.6105953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-526.46599999999989</v>
      </c>
      <c r="F101" s="382">
        <v>0</v>
      </c>
      <c r="G101" s="382">
        <v>365</v>
      </c>
      <c r="H101" s="382">
        <v>0</v>
      </c>
      <c r="I101" s="382">
        <v>158.98248842592594</v>
      </c>
      <c r="J101" s="382">
        <v>-204</v>
      </c>
      <c r="K101" s="382">
        <v>520</v>
      </c>
      <c r="L101" s="381">
        <v>13095.551511574075</v>
      </c>
      <c r="M101" s="381">
        <v>12938.4108</v>
      </c>
      <c r="N101" s="382">
        <v>-157.14071157407488</v>
      </c>
      <c r="O101" s="381">
        <v>2</v>
      </c>
      <c r="P101" s="382">
        <v>-56.182499999998981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-12142.378769427129</v>
      </c>
      <c r="X101" s="383">
        <v>750</v>
      </c>
      <c r="Y101" s="383">
        <v>-12.142378769427129</v>
      </c>
      <c r="Z101" s="182">
        <v>10.29705714105889</v>
      </c>
      <c r="AA101" s="384">
        <v>727.56056408951395</v>
      </c>
      <c r="AB101" s="384">
        <v>692.08500000000004</v>
      </c>
      <c r="AC101" s="383">
        <v>-35.475564089513909</v>
      </c>
      <c r="AD101" s="182">
        <v>18.006999999999948</v>
      </c>
      <c r="AE101" s="384">
        <v>924</v>
      </c>
      <c r="AF101" s="335">
        <v>973.39700000000005</v>
      </c>
      <c r="AG101" s="335">
        <v>49.397000000000048</v>
      </c>
      <c r="AH101" s="2895" t="s">
        <v>358</v>
      </c>
      <c r="AI101" s="2912" t="s">
        <v>358</v>
      </c>
      <c r="AJ101" s="406" t="s">
        <v>358</v>
      </c>
      <c r="AK101" s="379">
        <v>138.44259529999999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-989.06399999999985</v>
      </c>
      <c r="F102" s="150">
        <v>0</v>
      </c>
      <c r="G102" s="150">
        <v>365</v>
      </c>
      <c r="H102" s="150">
        <v>40</v>
      </c>
      <c r="I102" s="150">
        <v>402.36364583333335</v>
      </c>
      <c r="J102" s="150">
        <v>-695</v>
      </c>
      <c r="K102" s="150">
        <v>5930</v>
      </c>
      <c r="L102" s="285">
        <v>43598.572354166667</v>
      </c>
      <c r="M102" s="285">
        <v>43704.864300000001</v>
      </c>
      <c r="N102" s="150">
        <v>106.29194583333447</v>
      </c>
      <c r="O102" s="285" t="s">
        <v>54</v>
      </c>
      <c r="P102" s="150">
        <v>-7.2114999999976135</v>
      </c>
      <c r="Q102" s="187"/>
      <c r="R102" s="2905" t="s">
        <v>54</v>
      </c>
      <c r="S102" s="2906"/>
      <c r="T102" s="2906"/>
      <c r="U102" s="2907"/>
      <c r="V102" s="179"/>
      <c r="W102" s="180">
        <v>-9978.1449955755925</v>
      </c>
      <c r="X102" s="180">
        <v>1930</v>
      </c>
      <c r="Y102" s="180">
        <v>-9.9781449955755921</v>
      </c>
      <c r="Z102" s="180">
        <v>47.127657819141518</v>
      </c>
      <c r="AA102" s="180">
        <v>1872.8941971852828</v>
      </c>
      <c r="AB102" s="180">
        <v>1856.0360000000001</v>
      </c>
      <c r="AC102" s="180">
        <v>-16.858197185282819</v>
      </c>
      <c r="AD102" s="180">
        <v>47.466999999999643</v>
      </c>
      <c r="AE102" s="180">
        <v>1860</v>
      </c>
      <c r="AF102" s="342">
        <v>1863.3380000000002</v>
      </c>
      <c r="AG102" s="342">
        <v>3.3380000000001928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-1600.2859999999996</v>
      </c>
      <c r="F103" s="163">
        <v>0</v>
      </c>
      <c r="G103" s="163">
        <v>907</v>
      </c>
      <c r="H103" s="163">
        <v>40</v>
      </c>
      <c r="I103" s="163">
        <v>779.03493055555555</v>
      </c>
      <c r="J103" s="163">
        <v>-914</v>
      </c>
      <c r="K103" s="163">
        <v>10469</v>
      </c>
      <c r="L103" s="163">
        <v>161422.67906944442</v>
      </c>
      <c r="M103" s="163">
        <v>162768.8487</v>
      </c>
      <c r="N103" s="167">
        <v>1346.169630555562</v>
      </c>
      <c r="O103" s="318" t="s">
        <v>283</v>
      </c>
      <c r="P103" s="167">
        <v>64.171299999994517</v>
      </c>
      <c r="Q103" s="187"/>
      <c r="R103" s="2890" t="s">
        <v>283</v>
      </c>
      <c r="S103" s="2891"/>
      <c r="T103" s="2891"/>
      <c r="U103" s="2892"/>
      <c r="V103" s="181"/>
      <c r="W103" s="181">
        <v>-9987.0673023785057</v>
      </c>
      <c r="X103" s="181">
        <v>2563.6</v>
      </c>
      <c r="Y103" s="181">
        <v>-9.9870673023785059</v>
      </c>
      <c r="Z103" s="181">
        <v>52.703418526819824</v>
      </c>
      <c r="AA103" s="181">
        <v>2500.9095141708017</v>
      </c>
      <c r="AB103" s="181">
        <v>2496.0969999999998</v>
      </c>
      <c r="AC103" s="181">
        <v>-4.812514170801613</v>
      </c>
      <c r="AD103" s="181">
        <v>33.9399999999996</v>
      </c>
      <c r="AE103" s="181">
        <v>2475.2049999999999</v>
      </c>
      <c r="AF103" s="2777">
        <v>2497.6270000000004</v>
      </c>
      <c r="AG103" s="2777">
        <v>22.42200000000048</v>
      </c>
      <c r="AH103" s="2895" t="s">
        <v>341</v>
      </c>
      <c r="AI103" s="2912" t="s">
        <v>341</v>
      </c>
      <c r="AJ103" s="405" t="s">
        <v>341</v>
      </c>
      <c r="AK103" s="385">
        <v>338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9854.9</v>
      </c>
      <c r="N104" s="293">
        <v>-14.459000000000742</v>
      </c>
      <c r="O104" s="292">
        <v>1</v>
      </c>
      <c r="P104" s="293">
        <v>101.95999999999731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5.7996798754407497E-2</v>
      </c>
      <c r="AA104" s="267">
        <v>29.757486835209047</v>
      </c>
      <c r="AB104" s="267">
        <v>28.52</v>
      </c>
      <c r="AC104" s="383">
        <v>-1.2374868352090473</v>
      </c>
      <c r="AD104" s="182">
        <v>-6.7000000000000171E-2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266.2295952999998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-201.45699999999999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12548.543</v>
      </c>
      <c r="M105" s="370">
        <v>13066.129999999997</v>
      </c>
      <c r="N105" s="382">
        <v>517.58699999999772</v>
      </c>
      <c r="O105" s="370">
        <v>3</v>
      </c>
      <c r="P105" s="382">
        <v>335.5099999999984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-168.98394068493297</v>
      </c>
      <c r="X105" s="383">
        <v>45.7</v>
      </c>
      <c r="Y105" s="383">
        <v>-0.16898394068493297</v>
      </c>
      <c r="Z105" s="182">
        <v>0.1815193182949516</v>
      </c>
      <c r="AA105" s="384">
        <v>45.349496741020118</v>
      </c>
      <c r="AB105" s="384">
        <v>44.527000000000001</v>
      </c>
      <c r="AC105" s="383">
        <v>-0.82249674102011738</v>
      </c>
      <c r="AD105" s="182">
        <v>0.65800000000000125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6353</v>
      </c>
      <c r="N106" s="382">
        <v>12.970000000000255</v>
      </c>
      <c r="O106" s="370">
        <v>4</v>
      </c>
      <c r="P106" s="382">
        <v>-11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0.20574910170719454</v>
      </c>
      <c r="AA106" s="384">
        <v>10.294250898292805</v>
      </c>
      <c r="AB106" s="384">
        <v>10.038</v>
      </c>
      <c r="AC106" s="383">
        <v>-0.25625089829280512</v>
      </c>
      <c r="AD106" s="182">
        <v>0.19299999999999962</v>
      </c>
      <c r="AE106" s="384">
        <v>87</v>
      </c>
      <c r="AF106" s="383">
        <v>81.991</v>
      </c>
      <c r="AG106" s="383">
        <v>-5.0090000000000003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932.52800000000002</v>
      </c>
      <c r="F107" s="382">
        <v>0</v>
      </c>
      <c r="G107" s="382">
        <v>100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17002.527999999998</v>
      </c>
      <c r="M107" s="370">
        <v>16482.48</v>
      </c>
      <c r="N107" s="382">
        <v>-520.04799999999886</v>
      </c>
      <c r="O107" s="370" t="s">
        <v>95</v>
      </c>
      <c r="P107" s="382">
        <v>-889.94400000000314</v>
      </c>
      <c r="Q107" s="187"/>
      <c r="R107" s="2899" t="s">
        <v>74</v>
      </c>
      <c r="S107" s="2900"/>
      <c r="T107" s="2900"/>
      <c r="U107" s="2900"/>
      <c r="V107" s="374"/>
      <c r="W107" s="383">
        <v>-1619.9080421598549</v>
      </c>
      <c r="X107" s="383">
        <v>398</v>
      </c>
      <c r="Y107" s="383">
        <v>-1.6199080421598548</v>
      </c>
      <c r="Z107" s="182">
        <v>9.2634619999999988</v>
      </c>
      <c r="AA107" s="384">
        <v>387.11662995784013</v>
      </c>
      <c r="AB107" s="384">
        <v>378.584</v>
      </c>
      <c r="AC107" s="383">
        <v>-8.532629957840129</v>
      </c>
      <c r="AD107" s="182">
        <v>-12.728999999999985</v>
      </c>
      <c r="AE107" s="384">
        <v>399</v>
      </c>
      <c r="AF107" s="383">
        <v>370.61700000000002</v>
      </c>
      <c r="AG107" s="383">
        <v>-28.382999999999981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18583.439999999999</v>
      </c>
      <c r="N108" s="382">
        <v>87.774999999997817</v>
      </c>
      <c r="O108" s="370" t="s">
        <v>96</v>
      </c>
      <c r="P108" s="382">
        <v>107.44899999999689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74.188999999999993</v>
      </c>
      <c r="AC108" s="383">
        <v>0.59719958510409299</v>
      </c>
      <c r="AD108" s="182">
        <v>0.2920000000000158</v>
      </c>
      <c r="AE108" s="384">
        <v>28</v>
      </c>
      <c r="AF108" s="383">
        <v>26.748999999999999</v>
      </c>
      <c r="AG108" s="383">
        <v>-1.2510000000000012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-8.9999999991050572E-3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45.238999999999997</v>
      </c>
      <c r="AG109" s="386">
        <v>5.2389999999999972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6183</v>
      </c>
      <c r="N110" s="382">
        <v>0</v>
      </c>
      <c r="O110" s="370"/>
      <c r="P110" s="382">
        <v>-55</v>
      </c>
      <c r="Q110" s="187"/>
      <c r="R110" s="2778"/>
      <c r="S110" s="2779"/>
      <c r="T110" s="2779"/>
      <c r="U110" s="277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78"/>
      <c r="S111" s="2779"/>
      <c r="T111" s="2779"/>
      <c r="U111" s="277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-121.43900000000002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11813.561</v>
      </c>
      <c r="M113" s="370">
        <v>12196.849999999999</v>
      </c>
      <c r="N113" s="382">
        <v>383.28899999999885</v>
      </c>
      <c r="O113" s="370" t="s">
        <v>99</v>
      </c>
      <c r="P113" s="382">
        <v>30.719999999997526</v>
      </c>
      <c r="Q113" s="187"/>
      <c r="R113" s="2899" t="s">
        <v>79</v>
      </c>
      <c r="S113" s="2900"/>
      <c r="T113" s="2900"/>
      <c r="U113" s="2900"/>
      <c r="V113" s="374"/>
      <c r="W113" s="383">
        <v>27.677376737000071</v>
      </c>
      <c r="X113" s="383">
        <v>26</v>
      </c>
      <c r="Y113" s="383">
        <v>2.7677376737000072E-2</v>
      </c>
      <c r="Z113" s="182">
        <v>0</v>
      </c>
      <c r="AA113" s="384">
        <v>26.027677376737</v>
      </c>
      <c r="AB113" s="384">
        <v>28.167000000000002</v>
      </c>
      <c r="AC113" s="383">
        <v>2.139322623263002</v>
      </c>
      <c r="AD113" s="182">
        <v>0.72099999999999653</v>
      </c>
      <c r="AE113" s="384">
        <v>25</v>
      </c>
      <c r="AF113" s="383">
        <v>27.725000000000001</v>
      </c>
      <c r="AG113" s="386">
        <v>2.7250000000000014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1250.07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59663.07</v>
      </c>
      <c r="M114" s="154">
        <v>59322.53</v>
      </c>
      <c r="N114" s="159">
        <v>-340.54000000000087</v>
      </c>
      <c r="O114" s="154" t="s">
        <v>100</v>
      </c>
      <c r="P114" s="159">
        <v>153.19999999999709</v>
      </c>
      <c r="Q114" s="187"/>
      <c r="R114" s="2908" t="s">
        <v>80</v>
      </c>
      <c r="S114" s="2909"/>
      <c r="T114" s="2909"/>
      <c r="U114" s="2909"/>
      <c r="V114" s="89"/>
      <c r="W114" s="335">
        <v>4333.464559219773</v>
      </c>
      <c r="X114" s="335">
        <v>130</v>
      </c>
      <c r="Y114" s="383">
        <v>4.3334645592197729</v>
      </c>
      <c r="Z114" s="182">
        <v>2.7119031602508574</v>
      </c>
      <c r="AA114" s="185">
        <v>131.62156139896891</v>
      </c>
      <c r="AB114" s="185">
        <v>135.78299999999999</v>
      </c>
      <c r="AC114" s="383">
        <v>4.1614386010310795</v>
      </c>
      <c r="AD114" s="182">
        <v>-8.2539999999999907</v>
      </c>
      <c r="AE114" s="185">
        <v>139</v>
      </c>
      <c r="AF114" s="383">
        <v>135.57599999999999</v>
      </c>
      <c r="AG114" s="386">
        <v>-3.4240000000000066</v>
      </c>
      <c r="AH114" s="371" t="s">
        <v>34</v>
      </c>
      <c r="AI114" s="389">
        <v>2469.761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1131.309</v>
      </c>
      <c r="F115" s="150">
        <v>0</v>
      </c>
      <c r="G115" s="150">
        <v>100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139067.30900000001</v>
      </c>
      <c r="M115" s="286">
        <v>139193.88999999998</v>
      </c>
      <c r="N115" s="150">
        <v>126.58099999999467</v>
      </c>
      <c r="O115" s="151" t="s">
        <v>77</v>
      </c>
      <c r="P115" s="150">
        <v>-172.1140000000305</v>
      </c>
      <c r="Q115" s="187"/>
      <c r="R115" s="2905" t="s">
        <v>77</v>
      </c>
      <c r="S115" s="2906"/>
      <c r="T115" s="2906"/>
      <c r="U115" s="2907"/>
      <c r="V115" s="179"/>
      <c r="W115" s="180">
        <v>1479.5340019713367</v>
      </c>
      <c r="X115" s="180">
        <v>714.7</v>
      </c>
      <c r="Y115" s="180">
        <v>1.4795340019713368</v>
      </c>
      <c r="Z115" s="180">
        <v>12.42063037900741</v>
      </c>
      <c r="AA115" s="180">
        <v>703.75890362296389</v>
      </c>
      <c r="AB115" s="180">
        <v>699.80799999999999</v>
      </c>
      <c r="AC115" s="180">
        <v>-3.9509036229639243</v>
      </c>
      <c r="AD115" s="180">
        <v>-19.185999999999922</v>
      </c>
      <c r="AE115" s="180">
        <v>723</v>
      </c>
      <c r="AF115" s="180">
        <v>687.89700000000005</v>
      </c>
      <c r="AG115" s="342">
        <v>-35.102999999999952</v>
      </c>
      <c r="AH115" s="371" t="s">
        <v>353</v>
      </c>
      <c r="AI115" s="389">
        <v>2358.645</v>
      </c>
      <c r="AJ115" s="351"/>
      <c r="AK115" s="390">
        <v>111.11599999999999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-200.15200000000004</v>
      </c>
      <c r="F116" s="293">
        <v>0</v>
      </c>
      <c r="G116" s="293">
        <v>230</v>
      </c>
      <c r="H116" s="293">
        <v>1132</v>
      </c>
      <c r="I116" s="293">
        <v>0</v>
      </c>
      <c r="J116" s="293">
        <v>-391</v>
      </c>
      <c r="K116" s="293">
        <v>1444</v>
      </c>
      <c r="L116" s="292">
        <v>14714.848</v>
      </c>
      <c r="M116" s="292">
        <v>14531.535</v>
      </c>
      <c r="N116" s="293">
        <v>-183.3130000000001</v>
      </c>
      <c r="O116" s="292">
        <v>1</v>
      </c>
      <c r="P116" s="293">
        <v>295.45600000000195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5957.0435399672751</v>
      </c>
      <c r="X116" s="336">
        <v>270</v>
      </c>
      <c r="Y116" s="383">
        <v>5.957043539967275</v>
      </c>
      <c r="Z116" s="336">
        <v>2.6398317326799647</v>
      </c>
      <c r="AA116" s="267">
        <v>273.31721180728732</v>
      </c>
      <c r="AB116" s="267">
        <v>258.62400000000002</v>
      </c>
      <c r="AC116" s="336">
        <v>-14.693211807287298</v>
      </c>
      <c r="AD116" s="336">
        <v>-1.8510000000000559</v>
      </c>
      <c r="AE116" s="267"/>
      <c r="AF116" s="336"/>
      <c r="AG116" s="356"/>
      <c r="AH116" s="371" t="s">
        <v>354</v>
      </c>
      <c r="AI116" s="389">
        <v>2446.6219999999998</v>
      </c>
      <c r="AJ116" s="351"/>
      <c r="AK116" s="390">
        <v>23.139000000000124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122</v>
      </c>
      <c r="I117" s="382">
        <v>0</v>
      </c>
      <c r="J117" s="382">
        <v>-49</v>
      </c>
      <c r="K117" s="382">
        <v>1173</v>
      </c>
      <c r="L117" s="370">
        <v>10369.856</v>
      </c>
      <c r="M117" s="370">
        <v>10238.443000000001</v>
      </c>
      <c r="N117" s="382">
        <v>-131.41299999999865</v>
      </c>
      <c r="O117" s="370">
        <v>2</v>
      </c>
      <c r="P117" s="382">
        <v>-32.450999999997293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15.8827775</v>
      </c>
      <c r="AA117" s="384">
        <v>908.17591649999997</v>
      </c>
      <c r="AB117" s="384">
        <v>900.23099999999999</v>
      </c>
      <c r="AC117" s="383">
        <v>-7.9449164999999766</v>
      </c>
      <c r="AD117" s="383">
        <v>1.8490000000000464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199.73599999999999</v>
      </c>
      <c r="F118" s="382">
        <v>0</v>
      </c>
      <c r="G118" s="382">
        <v>0</v>
      </c>
      <c r="H118" s="382">
        <v>1646</v>
      </c>
      <c r="I118" s="382">
        <v>0</v>
      </c>
      <c r="J118" s="382">
        <v>0</v>
      </c>
      <c r="K118" s="382">
        <v>1260</v>
      </c>
      <c r="L118" s="370">
        <v>16005.736000000001</v>
      </c>
      <c r="M118" s="370">
        <v>16149</v>
      </c>
      <c r="N118" s="382">
        <v>143.26399999999921</v>
      </c>
      <c r="O118" s="370">
        <v>3</v>
      </c>
      <c r="P118" s="382">
        <v>-367.63999999999942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-12939.469699351435</v>
      </c>
      <c r="X118" s="383">
        <v>500</v>
      </c>
      <c r="Y118" s="383">
        <v>-12.939469699351436</v>
      </c>
      <c r="Z118" s="383">
        <v>8.1842852622777471</v>
      </c>
      <c r="AA118" s="384">
        <v>478.87624503837083</v>
      </c>
      <c r="AB118" s="384">
        <v>505.55</v>
      </c>
      <c r="AC118" s="383">
        <v>26.673754961629186</v>
      </c>
      <c r="AD118" s="383">
        <v>2.9659999999999513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106.93299999999999</v>
      </c>
      <c r="F119" s="382">
        <v>0</v>
      </c>
      <c r="G119" s="382">
        <v>230</v>
      </c>
      <c r="H119" s="382">
        <v>261</v>
      </c>
      <c r="I119" s="382">
        <v>0</v>
      </c>
      <c r="J119" s="382">
        <v>0</v>
      </c>
      <c r="K119" s="382">
        <v>306</v>
      </c>
      <c r="L119" s="370">
        <v>8103.933</v>
      </c>
      <c r="M119" s="370">
        <v>8192.375</v>
      </c>
      <c r="N119" s="382">
        <v>88.442000000000007</v>
      </c>
      <c r="O119" s="370">
        <v>5</v>
      </c>
      <c r="P119" s="382">
        <v>227.73500000000058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21221.462561068158</v>
      </c>
      <c r="X119" s="383">
        <v>460</v>
      </c>
      <c r="Y119" s="383">
        <v>21.221462561068158</v>
      </c>
      <c r="Z119" s="383">
        <v>11.065266396973639</v>
      </c>
      <c r="AA119" s="384">
        <v>470.15619616409452</v>
      </c>
      <c r="AB119" s="384">
        <v>437.60399999999998</v>
      </c>
      <c r="AC119" s="383">
        <v>-32.552196164094539</v>
      </c>
      <c r="AD119" s="383">
        <v>7.8509999999999991</v>
      </c>
      <c r="AE119" s="384">
        <v>2109.9569999999999</v>
      </c>
      <c r="AF119" s="383">
        <v>2124.5819999999999</v>
      </c>
      <c r="AG119" s="386">
        <v>14.625</v>
      </c>
      <c r="AH119" s="371" t="s">
        <v>34</v>
      </c>
      <c r="AI119" s="389">
        <v>5496.9059999999999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1076.9390000000003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1406</v>
      </c>
      <c r="L121" s="370">
        <v>5064.7350000000006</v>
      </c>
      <c r="M121" s="370">
        <v>5055.155999999999</v>
      </c>
      <c r="N121" s="382">
        <v>-9.5790000000015425</v>
      </c>
      <c r="O121" s="370" t="s">
        <v>102</v>
      </c>
      <c r="P121" s="382">
        <v>194.52899999999863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9.0464079999999996</v>
      </c>
      <c r="AA121" s="384">
        <v>1794.3995301593893</v>
      </c>
      <c r="AB121" s="384">
        <v>1647.365</v>
      </c>
      <c r="AC121" s="383">
        <v>-147.03453015938931</v>
      </c>
      <c r="AD121" s="383">
        <v>21.642000000000053</v>
      </c>
      <c r="AE121" s="384">
        <v>1805</v>
      </c>
      <c r="AF121" s="383">
        <v>1679.347</v>
      </c>
      <c r="AG121" s="386">
        <v>-125.65300000000002</v>
      </c>
      <c r="AH121" s="371" t="s">
        <v>354</v>
      </c>
      <c r="AI121" s="389">
        <v>5585.19</v>
      </c>
      <c r="AJ121" s="351"/>
      <c r="AK121" s="390">
        <v>-88.283999999999651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23422.04</v>
      </c>
      <c r="N123" s="159">
        <v>351.0679999999993</v>
      </c>
      <c r="O123" s="154">
        <v>2</v>
      </c>
      <c r="P123" s="159">
        <v>-4.0900000000001455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0.18199799999999999</v>
      </c>
      <c r="AA123" s="185">
        <v>82.935732584555709</v>
      </c>
      <c r="AB123" s="185">
        <v>81.817999999999984</v>
      </c>
      <c r="AC123" s="335">
        <v>-1.1177325845557249</v>
      </c>
      <c r="AD123" s="335">
        <v>0.19900000000001228</v>
      </c>
      <c r="AE123" s="185">
        <v>69</v>
      </c>
      <c r="AF123" s="335">
        <v>80.837999999999994</v>
      </c>
      <c r="AG123" s="357">
        <v>11.837999999999994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280.07999999999993</v>
      </c>
      <c r="F124" s="150">
        <v>0</v>
      </c>
      <c r="G124" s="150">
        <v>460</v>
      </c>
      <c r="H124" s="150">
        <v>3161</v>
      </c>
      <c r="I124" s="150">
        <v>0</v>
      </c>
      <c r="J124" s="150">
        <v>-710</v>
      </c>
      <c r="K124" s="150">
        <v>5589</v>
      </c>
      <c r="L124" s="286">
        <v>78180.08</v>
      </c>
      <c r="M124" s="286">
        <v>78438.749000000011</v>
      </c>
      <c r="N124" s="150">
        <v>258.66899999999828</v>
      </c>
      <c r="O124" s="151" t="s">
        <v>81</v>
      </c>
      <c r="P124" s="150">
        <v>313.53900000001886</v>
      </c>
      <c r="Q124" s="187"/>
      <c r="R124" s="2905" t="s">
        <v>81</v>
      </c>
      <c r="S124" s="2906"/>
      <c r="T124" s="2906"/>
      <c r="U124" s="2907"/>
      <c r="V124" s="179"/>
      <c r="W124" s="180">
        <v>-20138.600854370939</v>
      </c>
      <c r="X124" s="180">
        <v>4075</v>
      </c>
      <c r="Y124" s="180">
        <v>-20.138600854370939</v>
      </c>
      <c r="Z124" s="180">
        <v>47.000566891931349</v>
      </c>
      <c r="AA124" s="180">
        <v>4007.8608322536975</v>
      </c>
      <c r="AB124" s="180">
        <v>3831.192</v>
      </c>
      <c r="AC124" s="180">
        <v>-176.66883225369764</v>
      </c>
      <c r="AD124" s="180">
        <v>32.655999999999949</v>
      </c>
      <c r="AE124" s="180">
        <v>3983.9569999999999</v>
      </c>
      <c r="AF124" s="180">
        <v>3884.7670000000003</v>
      </c>
      <c r="AG124" s="342">
        <v>-99.1899999999996</v>
      </c>
      <c r="AH124" s="371" t="s">
        <v>34</v>
      </c>
      <c r="AI124" s="389">
        <v>7966.6669999999995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-0.6000000000003638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6.5801819398359483E-4</v>
      </c>
      <c r="AA125" s="267">
        <v>971.46985093003661</v>
      </c>
      <c r="AB125" s="267">
        <v>933.19500000000016</v>
      </c>
      <c r="AC125" s="383">
        <v>-38.27485093003645</v>
      </c>
      <c r="AD125" s="182">
        <v>20.250999999999976</v>
      </c>
      <c r="AE125" s="267">
        <v>940</v>
      </c>
      <c r="AF125" s="383">
        <v>963.82299999999998</v>
      </c>
      <c r="AG125" s="383">
        <v>23.822999999999979</v>
      </c>
      <c r="AH125" s="371" t="s">
        <v>353</v>
      </c>
      <c r="AI125" s="389">
        <v>6778.6119999999992</v>
      </c>
      <c r="AJ125" s="351"/>
      <c r="AK125" s="390">
        <v>1188.0550000000003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1639.7999999999997</v>
      </c>
      <c r="N126" s="382">
        <v>-0.20000000000027285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44.914999999999999</v>
      </c>
      <c r="AC126" s="383">
        <v>-5.0850000000000009</v>
      </c>
      <c r="AD126" s="182">
        <v>0.10499999999999687</v>
      </c>
      <c r="AE126" s="384">
        <v>33</v>
      </c>
      <c r="AF126" s="383">
        <v>44.93</v>
      </c>
      <c r="AG126" s="383">
        <v>11.93</v>
      </c>
      <c r="AH126" s="352" t="s">
        <v>354</v>
      </c>
      <c r="AI126" s="353">
        <v>8031.8119999999999</v>
      </c>
      <c r="AJ126" s="354"/>
      <c r="AK126" s="355">
        <v>-65.145000000000437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120</v>
      </c>
      <c r="H129" s="159">
        <v>0</v>
      </c>
      <c r="I129" s="159">
        <v>337</v>
      </c>
      <c r="J129" s="159">
        <v>0</v>
      </c>
      <c r="K129" s="159">
        <v>550</v>
      </c>
      <c r="L129" s="154">
        <v>14686.871999999999</v>
      </c>
      <c r="M129" s="154">
        <v>14427.970000000001</v>
      </c>
      <c r="N129" s="159">
        <v>-258.90199999999822</v>
      </c>
      <c r="O129" s="154" t="s">
        <v>105</v>
      </c>
      <c r="P129" s="159">
        <v>-74.029999999998836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120</v>
      </c>
      <c r="H130" s="150">
        <v>0</v>
      </c>
      <c r="I130" s="150">
        <v>337</v>
      </c>
      <c r="J130" s="150">
        <v>0</v>
      </c>
      <c r="K130" s="150">
        <v>1424</v>
      </c>
      <c r="L130" s="286">
        <v>17850.871999999999</v>
      </c>
      <c r="M130" s="286">
        <v>17591.370000000003</v>
      </c>
      <c r="N130" s="150">
        <v>-259.50199999999813</v>
      </c>
      <c r="O130" s="151" t="s">
        <v>88</v>
      </c>
      <c r="P130" s="150">
        <v>-74.629999999997381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6.5801819398359483E-4</v>
      </c>
      <c r="AA130" s="180">
        <v>1021.4698509300366</v>
      </c>
      <c r="AB130" s="180">
        <v>978.11000000000013</v>
      </c>
      <c r="AC130" s="180">
        <v>-43.359850930036451</v>
      </c>
      <c r="AD130" s="180">
        <v>20.355999999999995</v>
      </c>
      <c r="AE130" s="180">
        <v>973</v>
      </c>
      <c r="AF130" s="180">
        <v>1008.7529999999999</v>
      </c>
      <c r="AG130" s="180">
        <v>35.752999999999929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1965.261</v>
      </c>
      <c r="F131" s="163">
        <v>0</v>
      </c>
      <c r="G131" s="163">
        <v>680</v>
      </c>
      <c r="H131" s="163">
        <v>3161</v>
      </c>
      <c r="I131" s="163">
        <v>337</v>
      </c>
      <c r="J131" s="167">
        <v>-959</v>
      </c>
      <c r="K131" s="163">
        <v>7908</v>
      </c>
      <c r="L131" s="163">
        <v>235098.26100000003</v>
      </c>
      <c r="M131" s="163">
        <v>235224.00899999999</v>
      </c>
      <c r="N131" s="167">
        <v>125.74799999999482</v>
      </c>
      <c r="O131" s="165" t="s">
        <v>284</v>
      </c>
      <c r="P131" s="167">
        <v>66.794999999990978</v>
      </c>
      <c r="Q131" s="88"/>
      <c r="R131" s="2890" t="s">
        <v>284</v>
      </c>
      <c r="S131" s="2891"/>
      <c r="T131" s="2891"/>
      <c r="U131" s="2892"/>
      <c r="V131" s="181"/>
      <c r="W131" s="181">
        <v>32811.442095831095</v>
      </c>
      <c r="X131" s="181">
        <v>5759.7</v>
      </c>
      <c r="Y131" s="181">
        <v>32.811442095831097</v>
      </c>
      <c r="Z131" s="181">
        <v>59.421855289132743</v>
      </c>
      <c r="AA131" s="181">
        <v>5733.0895868066982</v>
      </c>
      <c r="AB131" s="181">
        <v>5509.1100000000006</v>
      </c>
      <c r="AC131" s="181">
        <v>-223.97958680669802</v>
      </c>
      <c r="AD131" s="181">
        <v>33.826000000000022</v>
      </c>
      <c r="AE131" s="181">
        <v>5679.9570000000003</v>
      </c>
      <c r="AF131" s="181">
        <v>5581.4170000000004</v>
      </c>
      <c r="AG131" s="181">
        <v>-98.539999999999964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7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364.97500000000036</v>
      </c>
      <c r="F133" s="163">
        <v>0</v>
      </c>
      <c r="G133" s="163">
        <v>1587</v>
      </c>
      <c r="H133" s="163">
        <v>3201</v>
      </c>
      <c r="I133" s="163">
        <v>1116.0349305555555</v>
      </c>
      <c r="J133" s="167">
        <v>-1873</v>
      </c>
      <c r="K133" s="163">
        <v>18377</v>
      </c>
      <c r="L133" s="163">
        <v>396520.94006944448</v>
      </c>
      <c r="M133" s="163">
        <v>397992.85769999999</v>
      </c>
      <c r="N133" s="167">
        <v>1471.9176305555568</v>
      </c>
      <c r="O133" s="165" t="s">
        <v>94</v>
      </c>
      <c r="P133" s="167">
        <v>130.96629999998549</v>
      </c>
      <c r="Q133" s="88"/>
      <c r="R133" s="2890" t="s">
        <v>94</v>
      </c>
      <c r="S133" s="2891"/>
      <c r="T133" s="2891"/>
      <c r="U133" s="2892"/>
      <c r="V133" s="181"/>
      <c r="W133" s="181">
        <v>22824.374793452589</v>
      </c>
      <c r="X133" s="181">
        <v>8323.2999999999993</v>
      </c>
      <c r="Y133" s="181">
        <v>22.824374793452588</v>
      </c>
      <c r="Z133" s="181">
        <v>112.12527381595257</v>
      </c>
      <c r="AA133" s="181">
        <v>8233.9991009775003</v>
      </c>
      <c r="AB133" s="181">
        <v>8005.2070000000003</v>
      </c>
      <c r="AC133" s="181">
        <v>-228.79210097749964</v>
      </c>
      <c r="AD133" s="181">
        <v>67.765999999999622</v>
      </c>
      <c r="AE133" s="181">
        <v>8155.1620000000003</v>
      </c>
      <c r="AF133" s="181">
        <v>8079.0440000000008</v>
      </c>
      <c r="AG133" s="181">
        <v>-76.117999999999483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45" priority="9" operator="lessThan">
      <formula>0</formula>
    </cfRule>
  </conditionalFormatting>
  <conditionalFormatting sqref="AJ120:AJ121">
    <cfRule type="cellIs" dxfId="44" priority="8" operator="lessThan">
      <formula>0</formula>
    </cfRule>
  </conditionalFormatting>
  <conditionalFormatting sqref="AJ125:AJ126">
    <cfRule type="cellIs" dxfId="43" priority="7" operator="lessThan">
      <formula>0</formula>
    </cfRule>
  </conditionalFormatting>
  <conditionalFormatting sqref="AK115:AK116">
    <cfRule type="cellIs" dxfId="42" priority="6" operator="lessThan">
      <formula>0</formula>
    </cfRule>
  </conditionalFormatting>
  <conditionalFormatting sqref="AK120:AK121">
    <cfRule type="cellIs" dxfId="41" priority="5" operator="lessThan">
      <formula>0</formula>
    </cfRule>
  </conditionalFormatting>
  <conditionalFormatting sqref="AK125:AK126">
    <cfRule type="cellIs" dxfId="40" priority="4" operator="lessThan">
      <formula>0</formula>
    </cfRule>
  </conditionalFormatting>
  <conditionalFormatting sqref="AK112:AK126">
    <cfRule type="cellIs" dxfId="39" priority="3" operator="lessThan">
      <formula>0</formula>
    </cfRule>
  </conditionalFormatting>
  <conditionalFormatting sqref="AK76:AK105">
    <cfRule type="cellIs" dxfId="38" priority="2" operator="lessThan">
      <formula>0</formula>
    </cfRule>
  </conditionalFormatting>
  <conditionalFormatting sqref="AK75">
    <cfRule type="cellIs" dxfId="37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W31" sqref="W3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2018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92" t="s">
        <v>1</v>
      </c>
      <c r="C3" s="215" t="s">
        <v>23</v>
      </c>
      <c r="D3" s="2806" t="s">
        <v>2</v>
      </c>
      <c r="E3" s="2794" t="s">
        <v>3</v>
      </c>
      <c r="F3" s="2794" t="s">
        <v>4</v>
      </c>
      <c r="G3" s="2792" t="s">
        <v>5</v>
      </c>
      <c r="H3" s="280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93"/>
      <c r="D4" s="451" t="s">
        <v>12</v>
      </c>
      <c r="E4" s="2795" t="s">
        <v>13</v>
      </c>
      <c r="F4" s="2795" t="s">
        <v>14</v>
      </c>
      <c r="G4" s="279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9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0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1.8709677419355402</v>
      </c>
      <c r="I8" s="1486">
        <v>0</v>
      </c>
      <c r="J8" s="1486">
        <v>0</v>
      </c>
      <c r="K8" s="1486">
        <v>2.8</v>
      </c>
      <c r="L8" s="99">
        <v>377.27103225806445</v>
      </c>
      <c r="M8" s="99">
        <v>380.01931653357713</v>
      </c>
      <c r="N8" s="1486">
        <v>2.748284275512674</v>
      </c>
      <c r="O8" s="99">
        <v>380.01931653357713</v>
      </c>
      <c r="P8" s="1486">
        <v>2.748284275512674</v>
      </c>
      <c r="Q8" s="1486">
        <v>0</v>
      </c>
      <c r="R8" s="1486">
        <v>0</v>
      </c>
      <c r="S8" s="87"/>
      <c r="T8" s="101">
        <v>2</v>
      </c>
      <c r="U8" s="1486">
        <v>1.2712405854119879</v>
      </c>
      <c r="V8" s="1486">
        <v>1.2712405854119879</v>
      </c>
      <c r="W8" s="1486">
        <v>0</v>
      </c>
      <c r="X8" s="1486">
        <v>-1.5465</v>
      </c>
      <c r="Y8" s="1486">
        <v>0</v>
      </c>
      <c r="Z8" s="1486">
        <v>2.2999999999999998</v>
      </c>
      <c r="AA8" s="1486">
        <v>-1</v>
      </c>
      <c r="AB8" s="99">
        <v>379.82453225806449</v>
      </c>
      <c r="AC8" s="1486">
        <v>31.418711021505374</v>
      </c>
      <c r="AD8" s="1486">
        <v>2.6320000000000001</v>
      </c>
      <c r="AE8" s="1486">
        <v>2.8</v>
      </c>
      <c r="AF8" s="1486">
        <v>-0.16799999999999971</v>
      </c>
      <c r="AG8" s="1486">
        <v>0</v>
      </c>
      <c r="AH8" s="99">
        <v>380.01931653357713</v>
      </c>
      <c r="AI8" s="1486">
        <v>0.19478427551263167</v>
      </c>
      <c r="AJ8" s="102">
        <v>-7.0236991650925802</v>
      </c>
      <c r="AK8" s="1486">
        <v>1.2712405854119879</v>
      </c>
    </row>
    <row r="9" spans="1:37" ht="15" customHeight="1" x14ac:dyDescent="0.2">
      <c r="A9" s="86"/>
      <c r="B9" s="2800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4.0225806451611499</v>
      </c>
      <c r="I9" s="375">
        <v>0</v>
      </c>
      <c r="J9" s="375">
        <v>0</v>
      </c>
      <c r="K9" s="375">
        <v>6.3194444444440001E-2</v>
      </c>
      <c r="L9" s="372">
        <v>637.37222491039438</v>
      </c>
      <c r="M9" s="372">
        <v>614.42797574530186</v>
      </c>
      <c r="N9" s="375">
        <v>-22.944249165092515</v>
      </c>
      <c r="O9" s="372">
        <v>614.42797574530186</v>
      </c>
      <c r="P9" s="375">
        <v>-22.944249165092515</v>
      </c>
      <c r="Q9" s="375">
        <v>0</v>
      </c>
      <c r="R9" s="375">
        <v>0</v>
      </c>
      <c r="S9" s="87"/>
      <c r="T9" s="740">
        <v>4</v>
      </c>
      <c r="U9" s="375">
        <v>-10.634030109542891</v>
      </c>
      <c r="V9" s="375">
        <v>-10.634030109542891</v>
      </c>
      <c r="W9" s="375">
        <v>0</v>
      </c>
      <c r="X9" s="375">
        <v>-10.520550000000005</v>
      </c>
      <c r="Y9" s="375">
        <v>0</v>
      </c>
      <c r="Z9" s="375">
        <v>-5.4</v>
      </c>
      <c r="AA9" s="1513">
        <v>0</v>
      </c>
      <c r="AB9" s="372">
        <v>621.51486935483888</v>
      </c>
      <c r="AC9" s="375">
        <v>51.787639575866201</v>
      </c>
      <c r="AD9" s="375">
        <v>2.0289999999999999</v>
      </c>
      <c r="AE9" s="375">
        <v>6.3194444444440001E-2</v>
      </c>
      <c r="AF9" s="375">
        <v>1.9658055555555598</v>
      </c>
      <c r="AG9" s="375">
        <v>0</v>
      </c>
      <c r="AH9" s="372">
        <v>614.42797574530186</v>
      </c>
      <c r="AI9" s="1513">
        <v>-7.0868936095370145</v>
      </c>
      <c r="AJ9" s="376">
        <v>-4.8648238963727977</v>
      </c>
      <c r="AK9" s="375">
        <v>-10.634030109542891</v>
      </c>
    </row>
    <row r="10" spans="1:37" ht="15" customHeight="1" x14ac:dyDescent="0.2">
      <c r="A10" s="86"/>
      <c r="B10" s="2800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249.059</v>
      </c>
      <c r="M10" s="372">
        <v>247.1951761036272</v>
      </c>
      <c r="N10" s="375">
        <v>-1.8638238963727929</v>
      </c>
      <c r="O10" s="372">
        <v>247.1951761036272</v>
      </c>
      <c r="P10" s="375">
        <v>-1.8638238963727929</v>
      </c>
      <c r="Q10" s="375">
        <v>2074.0039999999999</v>
      </c>
      <c r="R10" s="375">
        <v>-832.36153161749371</v>
      </c>
      <c r="S10" s="449"/>
      <c r="T10" s="374">
        <v>7</v>
      </c>
      <c r="U10" s="375">
        <v>4.0377478547416104</v>
      </c>
      <c r="V10" s="375">
        <v>4.0377478547416104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21.004999999999999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247.1951761036272</v>
      </c>
      <c r="AI10" s="1513">
        <v>-4.8648238963727977</v>
      </c>
      <c r="AJ10" s="376">
        <v>-47.975210493068744</v>
      </c>
      <c r="AK10" s="375">
        <v>4.0377478547416104</v>
      </c>
    </row>
    <row r="11" spans="1:37" ht="15" customHeight="1" x14ac:dyDescent="0.2">
      <c r="A11" s="86"/>
      <c r="B11" s="2800" t="s">
        <v>41</v>
      </c>
      <c r="C11" s="374"/>
      <c r="D11" s="374">
        <v>1459</v>
      </c>
      <c r="E11" s="375">
        <v>41.333999999999996</v>
      </c>
      <c r="F11" s="375">
        <v>0</v>
      </c>
      <c r="G11" s="375">
        <v>0</v>
      </c>
      <c r="H11" s="375">
        <v>19.645161290322591</v>
      </c>
      <c r="I11" s="375">
        <v>0</v>
      </c>
      <c r="J11" s="375">
        <v>0</v>
      </c>
      <c r="K11" s="375">
        <v>6.62225578703704</v>
      </c>
      <c r="L11" s="372">
        <v>1474.0665829226402</v>
      </c>
      <c r="M11" s="372">
        <v>1385.0654224295715</v>
      </c>
      <c r="N11" s="375">
        <v>-89.00116049306871</v>
      </c>
      <c r="O11" s="372">
        <v>1385.0654224295715</v>
      </c>
      <c r="P11" s="375">
        <v>-89.00116049306871</v>
      </c>
      <c r="Q11" s="375">
        <v>1493.5659999999998</v>
      </c>
      <c r="R11" s="375">
        <v>-108.50057757042828</v>
      </c>
      <c r="S11" s="87"/>
      <c r="T11" s="397" t="s">
        <v>161</v>
      </c>
      <c r="U11" s="375">
        <v>4.7608561682650361</v>
      </c>
      <c r="V11" s="375">
        <v>4.7608561682650361</v>
      </c>
      <c r="W11" s="375">
        <v>0</v>
      </c>
      <c r="X11" s="375">
        <v>-28.225950000000022</v>
      </c>
      <c r="Y11" s="375">
        <v>0</v>
      </c>
      <c r="Z11" s="375">
        <v>-9.8000000000000007</v>
      </c>
      <c r="AA11" s="1513">
        <v>-3</v>
      </c>
      <c r="AB11" s="372">
        <v>1439.6628887096774</v>
      </c>
      <c r="AC11" s="375">
        <v>119.42005274355336</v>
      </c>
      <c r="AD11" s="375">
        <v>16.416</v>
      </c>
      <c r="AE11" s="375">
        <v>6.62225578703704</v>
      </c>
      <c r="AF11" s="375">
        <v>9.7937442129629595</v>
      </c>
      <c r="AG11" s="375">
        <v>0</v>
      </c>
      <c r="AH11" s="372">
        <v>1385.0654224295715</v>
      </c>
      <c r="AI11" s="1513">
        <v>-54.597466280105891</v>
      </c>
      <c r="AJ11" s="398">
        <v>0.99208831432355282</v>
      </c>
      <c r="AK11" s="375">
        <v>4.7608561682650361</v>
      </c>
    </row>
    <row r="12" spans="1:37" ht="15" customHeight="1" x14ac:dyDescent="0.2">
      <c r="A12" s="86"/>
      <c r="B12" s="2800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217.5312953768838</v>
      </c>
      <c r="N12" s="375">
        <v>2.7312953768837929</v>
      </c>
      <c r="O12" s="372">
        <v>217.5312953768838</v>
      </c>
      <c r="P12" s="375">
        <v>2.7312953768837929</v>
      </c>
      <c r="Q12" s="375">
        <v>0</v>
      </c>
      <c r="R12" s="375">
        <v>0</v>
      </c>
      <c r="S12" s="87"/>
      <c r="T12" s="2800">
        <v>11</v>
      </c>
      <c r="U12" s="375">
        <v>-1.1595107939333502</v>
      </c>
      <c r="V12" s="375">
        <v>-1.1595107939333502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217.5312953768838</v>
      </c>
      <c r="AI12" s="1513">
        <v>1.4312953768838099</v>
      </c>
      <c r="AJ12" s="376">
        <v>-56.237794937295149</v>
      </c>
      <c r="AK12" s="375">
        <v>-1.1595107939333502</v>
      </c>
    </row>
    <row r="13" spans="1:37" ht="15" customHeight="1" x14ac:dyDescent="0.2">
      <c r="A13" s="86"/>
      <c r="B13" s="2800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1.8709677419355402</v>
      </c>
      <c r="I13" s="375">
        <v>0</v>
      </c>
      <c r="J13" s="375">
        <v>0</v>
      </c>
      <c r="K13" s="375">
        <v>0.10069444444444001</v>
      </c>
      <c r="L13" s="372">
        <v>395.68433781362</v>
      </c>
      <c r="M13" s="372">
        <v>397.46097612794352</v>
      </c>
      <c r="N13" s="375">
        <v>1.7766383143235203</v>
      </c>
      <c r="O13" s="372">
        <v>397.46097612794352</v>
      </c>
      <c r="P13" s="375">
        <v>1.7766383143235203</v>
      </c>
      <c r="Q13" s="375">
        <v>0</v>
      </c>
      <c r="R13" s="375">
        <v>0</v>
      </c>
      <c r="S13" s="87"/>
      <c r="T13" s="2801">
        <v>13</v>
      </c>
      <c r="U13" s="375">
        <v>-6.8012111271139588</v>
      </c>
      <c r="V13" s="375">
        <v>-6.8012111271139588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396.56958225806443</v>
      </c>
      <c r="AC13" s="375">
        <v>33.039073984468331</v>
      </c>
      <c r="AD13" s="375">
        <v>4.4409999999999998</v>
      </c>
      <c r="AE13" s="375">
        <v>0.10069444444444001</v>
      </c>
      <c r="AF13" s="375">
        <v>4.3403055555555596</v>
      </c>
      <c r="AG13" s="375">
        <v>0</v>
      </c>
      <c r="AH13" s="372">
        <v>397.46097612794352</v>
      </c>
      <c r="AI13" s="1513">
        <v>0.89139386987909575</v>
      </c>
      <c r="AJ13" s="376">
        <v>3.0588988991015071</v>
      </c>
      <c r="AK13" s="375">
        <v>-6.8012111271139588</v>
      </c>
    </row>
    <row r="14" spans="1:37" ht="15" customHeight="1" thickBot="1" x14ac:dyDescent="0.25">
      <c r="A14" s="86"/>
      <c r="B14" s="279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0.93548387096777008</v>
      </c>
      <c r="I14" s="90">
        <v>0</v>
      </c>
      <c r="J14" s="90">
        <v>0</v>
      </c>
      <c r="K14" s="90">
        <v>1.09375</v>
      </c>
      <c r="L14" s="399">
        <v>201.36376612903223</v>
      </c>
      <c r="M14" s="399">
        <v>194.12873677955122</v>
      </c>
      <c r="N14" s="90">
        <v>-7.2350293494810103</v>
      </c>
      <c r="O14" s="399">
        <v>194.12873677955122</v>
      </c>
      <c r="P14" s="90">
        <v>-7.2350293494810103</v>
      </c>
      <c r="Q14" s="90">
        <v>0</v>
      </c>
      <c r="R14" s="90">
        <v>809.1210082843786</v>
      </c>
      <c r="S14" s="87"/>
      <c r="T14" s="2798">
        <v>15</v>
      </c>
      <c r="U14" s="90">
        <v>-5.8857966752697735</v>
      </c>
      <c r="V14" s="90">
        <v>-5.8857966752697735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197.01471612903225</v>
      </c>
      <c r="AC14" s="90">
        <v>16.326747177419353</v>
      </c>
      <c r="AD14" s="90">
        <v>0.35799999999999998</v>
      </c>
      <c r="AE14" s="90">
        <v>1.09375</v>
      </c>
      <c r="AF14" s="90">
        <v>-0.73575000000000002</v>
      </c>
      <c r="AG14" s="90">
        <v>0</v>
      </c>
      <c r="AH14" s="399">
        <v>194.12873677955122</v>
      </c>
      <c r="AI14" s="90">
        <v>-2.8859793494810333</v>
      </c>
      <c r="AJ14" s="191">
        <v>-4.3310650179292907</v>
      </c>
      <c r="AK14" s="90">
        <v>-5.8857966752697735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52.642000000000003</v>
      </c>
      <c r="F15" s="275">
        <v>0</v>
      </c>
      <c r="G15" s="275">
        <v>0</v>
      </c>
      <c r="H15" s="275">
        <v>28.34516129032259</v>
      </c>
      <c r="I15" s="275">
        <v>0</v>
      </c>
      <c r="J15" s="275">
        <v>0</v>
      </c>
      <c r="K15" s="275">
        <v>10.679894675925919</v>
      </c>
      <c r="L15" s="93">
        <v>3549.6169440337517</v>
      </c>
      <c r="M15" s="93">
        <v>3435.8288990964561</v>
      </c>
      <c r="N15" s="275">
        <v>-113.78804493729504</v>
      </c>
      <c r="O15" s="93">
        <v>3435.8288990964561</v>
      </c>
      <c r="P15" s="275">
        <v>-113.78804493729558</v>
      </c>
      <c r="Q15" s="275">
        <v>3567.5699999999997</v>
      </c>
      <c r="R15" s="275">
        <v>-131.74110090354338</v>
      </c>
      <c r="S15" s="87"/>
      <c r="T15" s="96" t="s">
        <v>40</v>
      </c>
      <c r="U15" s="275">
        <v>-14.410704097441339</v>
      </c>
      <c r="V15" s="275">
        <v>-14.410704097441339</v>
      </c>
      <c r="W15" s="275">
        <v>0</v>
      </c>
      <c r="X15" s="275">
        <v>-42.150250000000035</v>
      </c>
      <c r="Y15" s="275">
        <v>0</v>
      </c>
      <c r="Z15" s="275">
        <v>-8.0000000000000018</v>
      </c>
      <c r="AA15" s="275">
        <v>-7.4</v>
      </c>
      <c r="AB15" s="93">
        <v>3502.7465887096778</v>
      </c>
      <c r="AC15" s="275">
        <v>291.0055578361459</v>
      </c>
      <c r="AD15" s="275">
        <v>29.300999999999998</v>
      </c>
      <c r="AE15" s="275">
        <v>10.679894675925919</v>
      </c>
      <c r="AF15" s="275">
        <v>18.62110532407408</v>
      </c>
      <c r="AG15" s="275">
        <v>0</v>
      </c>
      <c r="AH15" s="93">
        <v>3435.8288990964561</v>
      </c>
      <c r="AI15" s="275">
        <v>-66.917689613221683</v>
      </c>
      <c r="AJ15" s="98">
        <v>8.9499737455593902</v>
      </c>
      <c r="AK15" s="275">
        <v>-14.410704097441794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104.35089889910151</v>
      </c>
      <c r="N16" s="276">
        <v>-0.8251011008984932</v>
      </c>
      <c r="O16" s="99">
        <v>104.35089889910151</v>
      </c>
      <c r="P16" s="276">
        <v>-0.8251011008984932</v>
      </c>
      <c r="Q16" s="276">
        <v>0</v>
      </c>
      <c r="R16" s="276">
        <v>0</v>
      </c>
      <c r="S16" s="87"/>
      <c r="T16" s="101">
        <v>1</v>
      </c>
      <c r="U16" s="276">
        <v>0.56006682661679008</v>
      </c>
      <c r="V16" s="276">
        <v>0.56006682661679008</v>
      </c>
      <c r="W16" s="276">
        <v>0</v>
      </c>
      <c r="X16" s="276">
        <v>-2.4840000000000018</v>
      </c>
      <c r="Y16" s="276">
        <v>0</v>
      </c>
      <c r="Z16" s="276">
        <v>-1.4</v>
      </c>
      <c r="AA16" s="276">
        <v>0</v>
      </c>
      <c r="AB16" s="99">
        <v>101.292</v>
      </c>
      <c r="AC16" s="276">
        <v>8.4410000000000007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104.35089889910151</v>
      </c>
      <c r="AI16" s="276">
        <v>3.0588988991015071</v>
      </c>
      <c r="AJ16" s="102">
        <v>9.5025807511308358</v>
      </c>
      <c r="AK16" s="276">
        <v>0.56006682661679008</v>
      </c>
    </row>
    <row r="17" spans="1:37" ht="15" customHeight="1" x14ac:dyDescent="0.2">
      <c r="A17" s="86"/>
      <c r="B17" s="280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76.868934982070712</v>
      </c>
      <c r="N17" s="375">
        <v>-5.1310650179292878</v>
      </c>
      <c r="O17" s="377">
        <v>76.868934982070712</v>
      </c>
      <c r="P17" s="375">
        <v>-5.1310650179292878</v>
      </c>
      <c r="Q17" s="375">
        <v>770.077</v>
      </c>
      <c r="R17" s="375">
        <v>-25.286274816581908</v>
      </c>
      <c r="S17" s="87"/>
      <c r="T17" s="740">
        <v>2</v>
      </c>
      <c r="U17" s="375">
        <v>-2.190744588394594</v>
      </c>
      <c r="V17" s="375">
        <v>-2.190744588394594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76.868934982070712</v>
      </c>
      <c r="AI17" s="1513">
        <v>-4.3310650179292907</v>
      </c>
      <c r="AJ17" s="376">
        <v>36.517758406644816</v>
      </c>
      <c r="AK17" s="375">
        <v>-2.190744588394594</v>
      </c>
    </row>
    <row r="18" spans="1:37" ht="15" customHeight="1" x14ac:dyDescent="0.2">
      <c r="A18" s="86"/>
      <c r="B18" s="2800" t="s">
        <v>43</v>
      </c>
      <c r="C18" s="374">
        <v>3</v>
      </c>
      <c r="D18" s="374">
        <v>180</v>
      </c>
      <c r="E18" s="375">
        <v>-8.2740000000000009</v>
      </c>
      <c r="F18" s="375">
        <v>0</v>
      </c>
      <c r="G18" s="375">
        <v>0</v>
      </c>
      <c r="H18" s="375">
        <v>8.6999999999999993</v>
      </c>
      <c r="I18" s="375">
        <v>0</v>
      </c>
      <c r="J18" s="375">
        <v>0</v>
      </c>
      <c r="K18" s="375">
        <v>1.19880787037037</v>
      </c>
      <c r="L18" s="372">
        <v>161.82719212962965</v>
      </c>
      <c r="M18" s="372">
        <v>180.69841587518903</v>
      </c>
      <c r="N18" s="375">
        <v>18.871223745559377</v>
      </c>
      <c r="O18" s="372">
        <v>180.69841587518903</v>
      </c>
      <c r="P18" s="375">
        <v>18.871223745559377</v>
      </c>
      <c r="Q18" s="375">
        <v>0</v>
      </c>
      <c r="R18" s="375">
        <v>0</v>
      </c>
      <c r="S18" s="87"/>
      <c r="T18" s="378">
        <v>3</v>
      </c>
      <c r="U18" s="375">
        <v>-1.5486582766207277</v>
      </c>
      <c r="V18" s="375">
        <v>-1.5486582766207277</v>
      </c>
      <c r="W18" s="375">
        <v>0</v>
      </c>
      <c r="X18" s="375">
        <v>-1.8750000000000711E-2</v>
      </c>
      <c r="Y18" s="375">
        <v>0</v>
      </c>
      <c r="Z18" s="375">
        <v>5.3</v>
      </c>
      <c r="AA18" s="1513">
        <v>4.6399999999999997</v>
      </c>
      <c r="AB18" s="372">
        <v>172.94725</v>
      </c>
      <c r="AC18" s="375">
        <v>14.312370177469136</v>
      </c>
      <c r="AD18" s="375">
        <v>1.9930000000000001</v>
      </c>
      <c r="AE18" s="375">
        <v>1.19880787037037</v>
      </c>
      <c r="AF18" s="375">
        <v>0.79419212962963015</v>
      </c>
      <c r="AG18" s="375">
        <v>0</v>
      </c>
      <c r="AH18" s="372">
        <v>180.69841587518903</v>
      </c>
      <c r="AI18" s="1513">
        <v>7.7511658751890309</v>
      </c>
      <c r="AJ18" s="376">
        <v>4.0021085137937007E-2</v>
      </c>
      <c r="AK18" s="375">
        <v>-1.5486582766207277</v>
      </c>
    </row>
    <row r="19" spans="1:37" ht="15" customHeight="1" x14ac:dyDescent="0.2">
      <c r="A19" s="86"/>
      <c r="B19" s="2800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8.6999999999999993</v>
      </c>
      <c r="I19" s="375">
        <v>0</v>
      </c>
      <c r="J19" s="375">
        <v>0</v>
      </c>
      <c r="K19" s="375">
        <v>4.3001053240740701</v>
      </c>
      <c r="L19" s="377">
        <v>386.81889467592595</v>
      </c>
      <c r="M19" s="377">
        <v>382.87247542705677</v>
      </c>
      <c r="N19" s="375">
        <v>-3.9464192488691765</v>
      </c>
      <c r="O19" s="377">
        <v>382.87247542705677</v>
      </c>
      <c r="P19" s="375">
        <v>-3.9464192488691765</v>
      </c>
      <c r="Q19" s="375">
        <v>0</v>
      </c>
      <c r="R19" s="375">
        <v>0</v>
      </c>
      <c r="S19" s="87"/>
      <c r="T19" s="378" t="s">
        <v>44</v>
      </c>
      <c r="U19" s="375">
        <v>1.7853788059617841</v>
      </c>
      <c r="V19" s="375">
        <v>1.7853788059617841</v>
      </c>
      <c r="W19" s="375">
        <v>0</v>
      </c>
      <c r="X19" s="375">
        <v>-8.6490000000000027</v>
      </c>
      <c r="Y19" s="375">
        <v>0</v>
      </c>
      <c r="Z19" s="375">
        <v>-4.8</v>
      </c>
      <c r="AA19" s="1513">
        <v>0</v>
      </c>
      <c r="AB19" s="377">
        <v>377.67</v>
      </c>
      <c r="AC19" s="375">
        <v>31.114157889660493</v>
      </c>
      <c r="AD19" s="375">
        <v>2.4249999999999998</v>
      </c>
      <c r="AE19" s="375">
        <v>4.3001053240740701</v>
      </c>
      <c r="AF19" s="375">
        <v>-1.8751053240740703</v>
      </c>
      <c r="AG19" s="375">
        <v>0</v>
      </c>
      <c r="AH19" s="377">
        <v>382.87247542705677</v>
      </c>
      <c r="AI19" s="1513">
        <v>5.2024754270567541</v>
      </c>
      <c r="AJ19" s="376">
        <v>1.7922492074414862</v>
      </c>
      <c r="AK19" s="375">
        <v>1.7853788059617841</v>
      </c>
    </row>
    <row r="20" spans="1:37" ht="15" customHeight="1" x14ac:dyDescent="0.2">
      <c r="A20" s="86"/>
      <c r="B20" s="2800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92.800000000000011</v>
      </c>
      <c r="I20" s="375">
        <v>0</v>
      </c>
      <c r="J20" s="375">
        <v>0</v>
      </c>
      <c r="K20" s="375">
        <v>15.00509953703704</v>
      </c>
      <c r="L20" s="372">
        <v>1294.1809004629629</v>
      </c>
      <c r="M20" s="372">
        <v>1282.6552588696077</v>
      </c>
      <c r="N20" s="375">
        <v>-11.525641593355203</v>
      </c>
      <c r="O20" s="372">
        <v>1282.6552588696077</v>
      </c>
      <c r="P20" s="375">
        <v>-11.525641593355203</v>
      </c>
      <c r="Q20" s="375">
        <v>1355.2850000000001</v>
      </c>
      <c r="R20" s="375">
        <v>-72.629741130392404</v>
      </c>
      <c r="S20" s="449"/>
      <c r="T20" s="400" t="s">
        <v>46</v>
      </c>
      <c r="U20" s="375">
        <v>0.17024413747481049</v>
      </c>
      <c r="V20" s="375">
        <v>0.17024413747481049</v>
      </c>
      <c r="W20" s="375">
        <v>0</v>
      </c>
      <c r="X20" s="375">
        <v>-55.1434</v>
      </c>
      <c r="Y20" s="375">
        <v>0</v>
      </c>
      <c r="Z20" s="375">
        <v>26.6</v>
      </c>
      <c r="AA20" s="1513">
        <v>-19.5</v>
      </c>
      <c r="AB20" s="372">
        <v>1261.1425999999999</v>
      </c>
      <c r="AC20" s="375">
        <v>103.84479170524691</v>
      </c>
      <c r="AD20" s="375">
        <v>7.89</v>
      </c>
      <c r="AE20" s="375">
        <v>15.00509953703704</v>
      </c>
      <c r="AF20" s="375">
        <v>-7.1150995370370405</v>
      </c>
      <c r="AG20" s="375">
        <v>0</v>
      </c>
      <c r="AH20" s="372">
        <v>1282.6552588696077</v>
      </c>
      <c r="AI20" s="1513">
        <v>21.512658869607776</v>
      </c>
      <c r="AJ20" s="376">
        <v>2.2189002046167019</v>
      </c>
      <c r="AK20" s="375">
        <v>0.17024413747481049</v>
      </c>
    </row>
    <row r="21" spans="1:37" ht="15" customHeight="1" x14ac:dyDescent="0.2">
      <c r="A21" s="86"/>
      <c r="B21" s="2800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0.28999999999999998</v>
      </c>
      <c r="I21" s="375">
        <v>0</v>
      </c>
      <c r="J21" s="375">
        <v>0</v>
      </c>
      <c r="K21" s="375">
        <v>0</v>
      </c>
      <c r="L21" s="377">
        <v>152.32300000000001</v>
      </c>
      <c r="M21" s="377">
        <v>151.50592108513794</v>
      </c>
      <c r="N21" s="375">
        <v>-0.81707891486206563</v>
      </c>
      <c r="O21" s="377">
        <v>151.50592108513794</v>
      </c>
      <c r="P21" s="375">
        <v>-0.81707891486206563</v>
      </c>
      <c r="Q21" s="375">
        <v>249.52699999999999</v>
      </c>
      <c r="R21" s="375">
        <v>0.85538904257941795</v>
      </c>
      <c r="S21" s="87"/>
      <c r="T21" s="740">
        <v>4</v>
      </c>
      <c r="U21" s="375">
        <v>-0.23524319098308411</v>
      </c>
      <c r="V21" s="375">
        <v>-0.23524319098308411</v>
      </c>
      <c r="W21" s="375">
        <v>0</v>
      </c>
      <c r="X21" s="375">
        <v>-0.9571000000000085</v>
      </c>
      <c r="Y21" s="375">
        <v>0</v>
      </c>
      <c r="Z21" s="375">
        <v>0.1</v>
      </c>
      <c r="AA21" s="1513">
        <v>0</v>
      </c>
      <c r="AB21" s="377">
        <v>151.4659</v>
      </c>
      <c r="AC21" s="375">
        <v>12.622158333333333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151.50592108513794</v>
      </c>
      <c r="AI21" s="1513">
        <v>4.0021085137937007E-2</v>
      </c>
      <c r="AJ21" s="376">
        <v>53.698146784507259</v>
      </c>
      <c r="AK21" s="375">
        <v>-0.23524319098308411</v>
      </c>
    </row>
    <row r="22" spans="1:37" ht="15" customHeight="1" x14ac:dyDescent="0.2">
      <c r="A22" s="86"/>
      <c r="B22" s="280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0.28999999999999998</v>
      </c>
      <c r="I22" s="375">
        <v>0</v>
      </c>
      <c r="J22" s="375">
        <v>0</v>
      </c>
      <c r="K22" s="375">
        <v>0.12578125000000001</v>
      </c>
      <c r="L22" s="372">
        <v>97.584218749999991</v>
      </c>
      <c r="M22" s="372">
        <v>98.876467957441477</v>
      </c>
      <c r="N22" s="375">
        <v>1.2922492074414862</v>
      </c>
      <c r="O22" s="372">
        <v>98.876467957441477</v>
      </c>
      <c r="P22" s="375">
        <v>1.2922492074414862</v>
      </c>
      <c r="Q22" s="375">
        <v>0</v>
      </c>
      <c r="R22" s="375">
        <v>0</v>
      </c>
      <c r="S22" s="87"/>
      <c r="T22" s="378">
        <v>6</v>
      </c>
      <c r="U22" s="375">
        <v>1.5908881690417758</v>
      </c>
      <c r="V22" s="375">
        <v>1.5908881690417758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97.21</v>
      </c>
      <c r="AC22" s="375">
        <v>8.0903515624999986</v>
      </c>
      <c r="AD22" s="375">
        <v>0.106</v>
      </c>
      <c r="AE22" s="445">
        <v>0.12578125000000001</v>
      </c>
      <c r="AF22" s="375">
        <v>-1.9781250000000014E-2</v>
      </c>
      <c r="AG22" s="375">
        <v>0</v>
      </c>
      <c r="AH22" s="372">
        <v>98.876467957441477</v>
      </c>
      <c r="AI22" s="1513">
        <v>1.6664679574414833</v>
      </c>
      <c r="AJ22" s="376">
        <v>-6.1346500522704446</v>
      </c>
      <c r="AK22" s="375">
        <v>1.5908881690417758</v>
      </c>
    </row>
    <row r="23" spans="1:37" ht="15" customHeight="1" x14ac:dyDescent="0.2">
      <c r="A23" s="86"/>
      <c r="B23" s="280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6.96</v>
      </c>
      <c r="I23" s="375">
        <v>0</v>
      </c>
      <c r="J23" s="375">
        <v>0</v>
      </c>
      <c r="K23" s="375">
        <v>0</v>
      </c>
      <c r="L23" s="377">
        <v>97.04</v>
      </c>
      <c r="M23" s="377">
        <v>105.25890020461671</v>
      </c>
      <c r="N23" s="375">
        <v>8.2189002046167019</v>
      </c>
      <c r="O23" s="377">
        <v>105.25890020461671</v>
      </c>
      <c r="P23" s="375">
        <v>8.2189002046167019</v>
      </c>
      <c r="Q23" s="375">
        <v>101.82300000000001</v>
      </c>
      <c r="R23" s="375">
        <v>3.4359002046167006</v>
      </c>
      <c r="S23" s="87"/>
      <c r="T23" s="378" t="s">
        <v>50</v>
      </c>
      <c r="U23" s="375">
        <v>3.3695915179395968</v>
      </c>
      <c r="V23" s="375">
        <v>3.3695915179395968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103.04</v>
      </c>
      <c r="AC23" s="375">
        <v>8.5866666666666678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105.25890020461671</v>
      </c>
      <c r="AI23" s="1513">
        <v>2.2189002046167019</v>
      </c>
      <c r="AJ23" s="376">
        <v>0</v>
      </c>
      <c r="AK23" s="375">
        <v>3.3695915179395968</v>
      </c>
    </row>
    <row r="24" spans="1:37" ht="15" customHeight="1" thickBot="1" x14ac:dyDescent="0.3">
      <c r="A24" s="86"/>
      <c r="B24" s="280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0.87</v>
      </c>
      <c r="I24" s="90">
        <v>0</v>
      </c>
      <c r="J24" s="90">
        <v>0</v>
      </c>
      <c r="K24" s="90">
        <v>0</v>
      </c>
      <c r="L24" s="372">
        <v>296.13</v>
      </c>
      <c r="M24" s="372">
        <v>273.53447402090768</v>
      </c>
      <c r="N24" s="90">
        <v>-22.595525979092315</v>
      </c>
      <c r="O24" s="372">
        <v>273.53447402090768</v>
      </c>
      <c r="P24" s="90">
        <v>-22.595525979092315</v>
      </c>
      <c r="Q24" s="90">
        <v>291.75400000000002</v>
      </c>
      <c r="R24" s="90">
        <v>-18.219525979092339</v>
      </c>
      <c r="S24" s="103"/>
      <c r="T24" s="740" t="s">
        <v>52</v>
      </c>
      <c r="U24" s="90">
        <v>-12.165366721091402</v>
      </c>
      <c r="V24" s="90">
        <v>-12.165366721091402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285.13</v>
      </c>
      <c r="AC24" s="90">
        <v>23.760833333333334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273.53447402090768</v>
      </c>
      <c r="AI24" s="90">
        <v>-11.595525979092315</v>
      </c>
      <c r="AJ24" s="376">
        <v>61.165081841951974</v>
      </c>
      <c r="AK24" s="90">
        <v>-12.165366721091402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17.31999999999999</v>
      </c>
      <c r="F25" s="275">
        <v>0</v>
      </c>
      <c r="G25" s="275">
        <v>0</v>
      </c>
      <c r="H25" s="275">
        <v>118.61000000000003</v>
      </c>
      <c r="I25" s="275">
        <v>0</v>
      </c>
      <c r="J25" s="275">
        <v>0</v>
      </c>
      <c r="K25" s="275">
        <v>20.62979398148148</v>
      </c>
      <c r="L25" s="93">
        <v>2673.0802060185188</v>
      </c>
      <c r="M25" s="93">
        <v>2656.6217473211291</v>
      </c>
      <c r="N25" s="275">
        <v>-16.458458697389688</v>
      </c>
      <c r="O25" s="93">
        <v>2656.6217473211291</v>
      </c>
      <c r="P25" s="275">
        <v>-16.458458697389688</v>
      </c>
      <c r="Q25" s="275">
        <v>2768.4659999999999</v>
      </c>
      <c r="R25" s="275">
        <v>-111.84425267887082</v>
      </c>
      <c r="T25" s="92" t="s">
        <v>47</v>
      </c>
      <c r="U25" s="275">
        <v>-8.6638433200555482</v>
      </c>
      <c r="V25" s="275">
        <v>-8.6638433200555482</v>
      </c>
      <c r="W25" s="275">
        <v>0</v>
      </c>
      <c r="X25" s="275">
        <v>-67.252250000000004</v>
      </c>
      <c r="Y25" s="275">
        <v>0</v>
      </c>
      <c r="Z25" s="275">
        <v>19.500000000000004</v>
      </c>
      <c r="AA25" s="275">
        <v>-14.86</v>
      </c>
      <c r="AB25" s="93">
        <v>2631.0977499999999</v>
      </c>
      <c r="AC25" s="275">
        <v>217.53899633487651</v>
      </c>
      <c r="AD25" s="275">
        <v>15.708</v>
      </c>
      <c r="AE25" s="275">
        <v>20.62979398148148</v>
      </c>
      <c r="AF25" s="275">
        <v>-4.9217939814814802</v>
      </c>
      <c r="AG25" s="275">
        <v>0</v>
      </c>
      <c r="AH25" s="93">
        <v>2656.6217473211291</v>
      </c>
      <c r="AI25" s="275">
        <v>25.523997321129173</v>
      </c>
      <c r="AJ25" s="98">
        <v>-11.603726538436206</v>
      </c>
      <c r="AK25" s="275">
        <v>-8.6638433200555482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3.7209999999999992</v>
      </c>
      <c r="F26" s="90">
        <v>0</v>
      </c>
      <c r="G26" s="90">
        <v>0</v>
      </c>
      <c r="H26" s="90">
        <v>17.399999999999999</v>
      </c>
      <c r="I26" s="90">
        <v>0</v>
      </c>
      <c r="J26" s="90">
        <v>0</v>
      </c>
      <c r="K26" s="90">
        <v>5.49891319444444</v>
      </c>
      <c r="L26" s="270">
        <v>735.8220868055555</v>
      </c>
      <c r="M26" s="270">
        <v>744.79072518341809</v>
      </c>
      <c r="N26" s="90">
        <v>8.9686383778625896</v>
      </c>
      <c r="O26" s="270">
        <v>744.79072518341809</v>
      </c>
      <c r="P26" s="90">
        <v>8.9686383778625896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-11.151750000000005</v>
      </c>
      <c r="Y26" s="90">
        <v>0</v>
      </c>
      <c r="Z26" s="90">
        <v>24.900000000000002</v>
      </c>
      <c r="AA26" s="90">
        <v>4.6399999999999997</v>
      </c>
      <c r="AB26" s="270">
        <v>1994.2518499999999</v>
      </c>
      <c r="AC26" s="90">
        <v>60.634194733796292</v>
      </c>
      <c r="AD26" s="90">
        <v>6.2910000000000004</v>
      </c>
      <c r="AE26" s="90">
        <v>5.49891319444444</v>
      </c>
      <c r="AF26" s="90">
        <v>0.79208680555556032</v>
      </c>
      <c r="AG26" s="90">
        <v>0</v>
      </c>
      <c r="AH26" s="270">
        <v>744.79072518341809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69.961999999999989</v>
      </c>
      <c r="F27" s="90">
        <v>0</v>
      </c>
      <c r="G27" s="90">
        <v>0</v>
      </c>
      <c r="H27" s="90">
        <v>146.95516129032262</v>
      </c>
      <c r="I27" s="90">
        <v>0</v>
      </c>
      <c r="J27" s="90">
        <v>0</v>
      </c>
      <c r="K27" s="90">
        <v>31.309688657407399</v>
      </c>
      <c r="L27" s="270">
        <v>6222.6971500522704</v>
      </c>
      <c r="M27" s="270">
        <v>6092.4506464175847</v>
      </c>
      <c r="N27" s="90">
        <v>-130.24650363468572</v>
      </c>
      <c r="O27" s="270">
        <v>6096.4</v>
      </c>
      <c r="P27" s="90">
        <v>-126.29715005227081</v>
      </c>
      <c r="Q27" s="90"/>
      <c r="R27" s="90"/>
      <c r="T27" s="272"/>
      <c r="U27" s="90">
        <v>-23.074547417498252</v>
      </c>
      <c r="V27" s="90">
        <v>-24</v>
      </c>
      <c r="W27" s="90">
        <v>0</v>
      </c>
      <c r="X27" s="90">
        <v>-109.40250000000003</v>
      </c>
      <c r="Y27" s="90">
        <v>0</v>
      </c>
      <c r="Z27" s="90">
        <v>11.500000000000002</v>
      </c>
      <c r="AA27" s="90">
        <v>-22.259999999999998</v>
      </c>
      <c r="AB27" s="270">
        <v>6133.8443387096777</v>
      </c>
      <c r="AC27" s="90">
        <v>508.54455417102241</v>
      </c>
      <c r="AD27" s="90">
        <v>45.009</v>
      </c>
      <c r="AE27" s="90">
        <v>31.309688657407399</v>
      </c>
      <c r="AF27" s="90">
        <v>13.699311342592601</v>
      </c>
      <c r="AG27" s="90">
        <v>0</v>
      </c>
      <c r="AH27" s="270">
        <v>6096.4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-10.516999999999996</v>
      </c>
      <c r="F29" s="90">
        <v>0</v>
      </c>
      <c r="G29" s="90">
        <v>0</v>
      </c>
      <c r="H29" s="90">
        <v>43.5</v>
      </c>
      <c r="I29" s="90">
        <v>0</v>
      </c>
      <c r="J29" s="90">
        <v>0</v>
      </c>
      <c r="K29" s="90">
        <v>19.955969907407411</v>
      </c>
      <c r="L29" s="270">
        <v>916.02703009259255</v>
      </c>
      <c r="M29" s="270">
        <v>925.53473837724721</v>
      </c>
      <c r="N29" s="90">
        <v>9.5077082846546546</v>
      </c>
      <c r="O29" s="270">
        <v>982.58621193454451</v>
      </c>
      <c r="P29" s="90">
        <v>66.559181841951954</v>
      </c>
      <c r="Q29" s="90"/>
      <c r="R29" s="90"/>
      <c r="T29" s="272"/>
      <c r="U29" s="90">
        <v>11.796033681811878</v>
      </c>
      <c r="V29" s="90">
        <v>11.209204863466312</v>
      </c>
      <c r="W29" s="90">
        <v>0</v>
      </c>
      <c r="X29" s="90">
        <v>-14.405900000000001</v>
      </c>
      <c r="Y29" s="90">
        <v>0</v>
      </c>
      <c r="Z29" s="90">
        <v>0.3</v>
      </c>
      <c r="AA29" s="90">
        <v>-0.5</v>
      </c>
      <c r="AB29" s="270">
        <v>941.37709999999993</v>
      </c>
      <c r="AC29" s="90">
        <v>76.785094174382706</v>
      </c>
      <c r="AD29" s="90">
        <v>39.524999999999999</v>
      </c>
      <c r="AE29" s="90">
        <v>19.955969907407411</v>
      </c>
      <c r="AF29" s="90">
        <v>19.569030092592588</v>
      </c>
      <c r="AG29" s="90">
        <v>0</v>
      </c>
      <c r="AH29" s="270">
        <v>982.58621193454451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-10.516999999999996</v>
      </c>
      <c r="F30" s="276">
        <v>0</v>
      </c>
      <c r="G30" s="276">
        <v>0</v>
      </c>
      <c r="H30" s="276">
        <v>43.5</v>
      </c>
      <c r="I30" s="276">
        <v>0</v>
      </c>
      <c r="J30" s="276">
        <v>0</v>
      </c>
      <c r="K30" s="276">
        <v>19.955969907407411</v>
      </c>
      <c r="L30" s="99">
        <v>916.02703009259255</v>
      </c>
      <c r="M30" s="99">
        <v>925.53473837724721</v>
      </c>
      <c r="N30" s="276">
        <v>9.5077082846546546</v>
      </c>
      <c r="O30" s="99">
        <v>982.58621193454451</v>
      </c>
      <c r="P30" s="276">
        <v>66.559181841951954</v>
      </c>
      <c r="Q30" s="276">
        <v>0</v>
      </c>
      <c r="R30" s="276">
        <v>0</v>
      </c>
      <c r="T30" s="100">
        <v>2</v>
      </c>
      <c r="U30" s="276">
        <v>11.796033681811878</v>
      </c>
      <c r="V30" s="276">
        <v>11.209204863466312</v>
      </c>
      <c r="W30" s="276">
        <v>0</v>
      </c>
      <c r="X30" s="276">
        <v>-14.405900000000001</v>
      </c>
      <c r="Y30" s="276">
        <v>0</v>
      </c>
      <c r="Z30" s="276">
        <v>0.3</v>
      </c>
      <c r="AA30" s="276">
        <v>-0.5</v>
      </c>
      <c r="AB30" s="99">
        <v>941.37709999999993</v>
      </c>
      <c r="AC30" s="276">
        <v>76.785094174382706</v>
      </c>
      <c r="AD30" s="276">
        <v>39.524999999999999</v>
      </c>
      <c r="AE30" s="276">
        <v>19.955969907407411</v>
      </c>
      <c r="AF30" s="276">
        <v>19.569030092592588</v>
      </c>
      <c r="AG30" s="276">
        <v>0</v>
      </c>
      <c r="AH30" s="99">
        <v>982.58621193454451</v>
      </c>
      <c r="AI30" s="276">
        <v>41.20911193454458</v>
      </c>
      <c r="AJ30" s="276">
        <v>-33.446710468936544</v>
      </c>
      <c r="AK30" s="276">
        <v>11.209204863466312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-0.40200000000000102</v>
      </c>
      <c r="F31" s="375">
        <v>0</v>
      </c>
      <c r="G31" s="375">
        <v>0</v>
      </c>
      <c r="H31" s="375">
        <v>43.5</v>
      </c>
      <c r="I31" s="375">
        <v>0</v>
      </c>
      <c r="J31" s="375">
        <v>0</v>
      </c>
      <c r="K31" s="375">
        <v>9.2430219907407398</v>
      </c>
      <c r="L31" s="99">
        <v>1346.8549780092592</v>
      </c>
      <c r="M31" s="99">
        <v>1302.991966075339</v>
      </c>
      <c r="N31" s="375">
        <v>-43.863011933920234</v>
      </c>
      <c r="O31" s="99">
        <v>1383.3105198967278</v>
      </c>
      <c r="P31" s="375">
        <v>36.455541887468598</v>
      </c>
      <c r="Q31" s="375">
        <v>2419.971</v>
      </c>
      <c r="R31" s="375">
        <v>-54.074268168727485</v>
      </c>
      <c r="S31" s="103"/>
      <c r="T31" s="740">
        <v>3</v>
      </c>
      <c r="U31" s="375">
        <v>-25.868080007394838</v>
      </c>
      <c r="V31" s="375">
        <v>-29.373530529301433</v>
      </c>
      <c r="W31" s="375">
        <v>0</v>
      </c>
      <c r="X31" s="375">
        <v>66.372374999999991</v>
      </c>
      <c r="Y31" s="375">
        <v>0</v>
      </c>
      <c r="Z31" s="375">
        <v>10.7</v>
      </c>
      <c r="AA31" s="1513">
        <v>4.0999999999999996</v>
      </c>
      <c r="AB31" s="99">
        <v>1437.2703749999998</v>
      </c>
      <c r="AC31" s="375">
        <v>119.00227941743826</v>
      </c>
      <c r="AD31" s="375">
        <v>11.132</v>
      </c>
      <c r="AE31" s="375">
        <v>9.2430219907407398</v>
      </c>
      <c r="AF31" s="375">
        <v>1.8889780092592598</v>
      </c>
      <c r="AG31" s="375">
        <v>0</v>
      </c>
      <c r="AH31" s="99">
        <v>1383.3105198967278</v>
      </c>
      <c r="AI31" s="1513">
        <v>-53.959855103272048</v>
      </c>
      <c r="AJ31" s="375">
        <v>16.448248729420698</v>
      </c>
      <c r="AK31" s="375">
        <v>-29.373530529301433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5.8000000000000007</v>
      </c>
      <c r="I32" s="375">
        <v>0</v>
      </c>
      <c r="J32" s="375">
        <v>0</v>
      </c>
      <c r="K32" s="375">
        <v>0.86346875000000001</v>
      </c>
      <c r="L32" s="99">
        <v>366.63153125000002</v>
      </c>
      <c r="M32" s="99">
        <v>355.39230471156378</v>
      </c>
      <c r="N32" s="375">
        <v>-11.239226538436242</v>
      </c>
      <c r="O32" s="99">
        <v>355.39230471156378</v>
      </c>
      <c r="P32" s="375">
        <v>-11.239226538436242</v>
      </c>
      <c r="Q32" s="375">
        <v>0</v>
      </c>
      <c r="R32" s="375">
        <v>0</v>
      </c>
      <c r="S32" s="103"/>
      <c r="T32" s="101">
        <v>1</v>
      </c>
      <c r="U32" s="375">
        <v>-1.1021308190969421</v>
      </c>
      <c r="V32" s="375">
        <v>-1.1021308190969421</v>
      </c>
      <c r="W32" s="375">
        <v>0</v>
      </c>
      <c r="X32" s="375">
        <v>-1.3355000000000024</v>
      </c>
      <c r="Y32" s="375">
        <v>0</v>
      </c>
      <c r="Z32" s="375">
        <v>-2.2000000000000002</v>
      </c>
      <c r="AA32" s="1513">
        <v>3.9</v>
      </c>
      <c r="AB32" s="99">
        <v>367.85949999999997</v>
      </c>
      <c r="AC32" s="375">
        <v>30.583002604166666</v>
      </c>
      <c r="AD32" s="375">
        <v>9.6219999999999999</v>
      </c>
      <c r="AE32" s="375">
        <v>0.86346875000000001</v>
      </c>
      <c r="AF32" s="375">
        <v>8.7585312500000008</v>
      </c>
      <c r="AG32" s="375">
        <v>0</v>
      </c>
      <c r="AH32" s="99">
        <v>355.39230471156378</v>
      </c>
      <c r="AI32" s="1513">
        <v>-12.467195288436187</v>
      </c>
      <c r="AJ32" s="375">
        <v>0</v>
      </c>
      <c r="AK32" s="375">
        <v>-1.1021308190969421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-18.849000000000004</v>
      </c>
      <c r="F33" s="90">
        <v>0</v>
      </c>
      <c r="G33" s="90">
        <v>0</v>
      </c>
      <c r="H33" s="90">
        <v>43.21</v>
      </c>
      <c r="I33" s="90">
        <v>0</v>
      </c>
      <c r="J33" s="90">
        <v>0</v>
      </c>
      <c r="K33" s="90">
        <v>4.0791539351851904</v>
      </c>
      <c r="L33" s="99">
        <v>1293.8618460648149</v>
      </c>
      <c r="M33" s="99">
        <v>1276.7109634571636</v>
      </c>
      <c r="N33" s="90">
        <v>-17.150882607651283</v>
      </c>
      <c r="O33" s="99">
        <v>1276.7109634571636</v>
      </c>
      <c r="P33" s="90">
        <v>-17.150882607651283</v>
      </c>
      <c r="Q33" s="90">
        <v>1791.63</v>
      </c>
      <c r="R33" s="90">
        <v>-159.52673183127263</v>
      </c>
      <c r="S33" s="103"/>
      <c r="T33" s="740">
        <v>2</v>
      </c>
      <c r="U33" s="90">
        <v>16.266456484931723</v>
      </c>
      <c r="V33" s="90">
        <v>16.266456484931723</v>
      </c>
      <c r="W33" s="90">
        <v>0</v>
      </c>
      <c r="X33" s="90">
        <v>34.405700000000003</v>
      </c>
      <c r="Y33" s="90">
        <v>0</v>
      </c>
      <c r="Z33" s="90">
        <v>0.6</v>
      </c>
      <c r="AA33" s="90">
        <v>0</v>
      </c>
      <c r="AB33" s="99">
        <v>1312.9467</v>
      </c>
      <c r="AC33" s="90">
        <v>109.07229550540124</v>
      </c>
      <c r="AD33" s="90">
        <v>22.709</v>
      </c>
      <c r="AE33" s="90">
        <v>4.0791539351851904</v>
      </c>
      <c r="AF33" s="90">
        <v>18.62984606481481</v>
      </c>
      <c r="AG33" s="90">
        <v>0</v>
      </c>
      <c r="AH33" s="99">
        <v>1276.7109634571636</v>
      </c>
      <c r="AI33" s="90">
        <v>-36.235736542836321</v>
      </c>
      <c r="AJ33" s="90">
        <v>0</v>
      </c>
      <c r="AK33" s="90">
        <v>16.266456484931723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-26.473000000000003</v>
      </c>
      <c r="F34" s="275">
        <v>0</v>
      </c>
      <c r="G34" s="275">
        <v>0</v>
      </c>
      <c r="H34" s="275">
        <v>136.01</v>
      </c>
      <c r="I34" s="275">
        <v>0</v>
      </c>
      <c r="J34" s="275">
        <v>0</v>
      </c>
      <c r="K34" s="275">
        <v>34.141614583333343</v>
      </c>
      <c r="L34" s="93">
        <v>3923.3753854166666</v>
      </c>
      <c r="M34" s="93">
        <v>3860.6299726213138</v>
      </c>
      <c r="N34" s="275">
        <v>-62.745412795352877</v>
      </c>
      <c r="O34" s="93">
        <v>3998</v>
      </c>
      <c r="P34" s="275">
        <v>74.624614583333369</v>
      </c>
      <c r="Q34" s="275">
        <v>4211.6010000000006</v>
      </c>
      <c r="R34" s="275">
        <v>-213.60100000000057</v>
      </c>
      <c r="S34" s="449"/>
      <c r="T34" s="96" t="s">
        <v>54</v>
      </c>
      <c r="U34" s="275">
        <v>1.0922793402519346</v>
      </c>
      <c r="V34" s="275">
        <v>-3</v>
      </c>
      <c r="W34" s="275">
        <v>0</v>
      </c>
      <c r="X34" s="275">
        <v>85.036674999999988</v>
      </c>
      <c r="Y34" s="275">
        <v>0</v>
      </c>
      <c r="Z34" s="275">
        <v>9.4</v>
      </c>
      <c r="AA34" s="275">
        <v>7.5</v>
      </c>
      <c r="AB34" s="93">
        <v>4059.4536749999997</v>
      </c>
      <c r="AC34" s="275">
        <v>335.44267170138886</v>
      </c>
      <c r="AD34" s="275">
        <v>82.988</v>
      </c>
      <c r="AE34" s="275">
        <v>34.141614583333343</v>
      </c>
      <c r="AF34" s="275">
        <v>48.846385416666656</v>
      </c>
      <c r="AG34" s="275">
        <v>0</v>
      </c>
      <c r="AH34" s="93">
        <v>3998</v>
      </c>
      <c r="AI34" s="275">
        <v>-61.453674999999748</v>
      </c>
      <c r="AJ34" s="275">
        <v>0</v>
      </c>
      <c r="AK34" s="275">
        <v>-3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10146.072535468937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-14.759999999999998</v>
      </c>
      <c r="AB35" s="99">
        <v>10193.298013709678</v>
      </c>
      <c r="AC35" s="118"/>
      <c r="AD35" s="118"/>
      <c r="AE35" s="118"/>
      <c r="AF35" s="118"/>
      <c r="AG35" s="118">
        <v>0</v>
      </c>
      <c r="AH35" s="99">
        <v>10094.4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43.48899999999999</v>
      </c>
      <c r="F36" s="108">
        <v>0</v>
      </c>
      <c r="G36" s="108">
        <v>0</v>
      </c>
      <c r="H36" s="108">
        <v>282.96516129032261</v>
      </c>
      <c r="I36" s="108">
        <v>0</v>
      </c>
      <c r="J36" s="442">
        <v>0</v>
      </c>
      <c r="K36" s="108">
        <v>65.451303240740742</v>
      </c>
      <c r="L36" s="108">
        <v>10146.072535468937</v>
      </c>
      <c r="M36" s="108">
        <v>9953.0806190388976</v>
      </c>
      <c r="N36" s="108">
        <v>-192.99191643003905</v>
      </c>
      <c r="O36" s="108">
        <v>10142.113449522796</v>
      </c>
      <c r="P36" s="108">
        <v>-3.9590859461404762</v>
      </c>
      <c r="Q36" s="108">
        <v>10547.637000000001</v>
      </c>
      <c r="R36" s="108">
        <v>-405.52355047720448</v>
      </c>
      <c r="S36" s="109"/>
      <c r="T36" s="105" t="s">
        <v>286</v>
      </c>
      <c r="U36" s="108">
        <v>-21.982268077244953</v>
      </c>
      <c r="V36" s="108">
        <v>-27</v>
      </c>
      <c r="W36" s="108">
        <v>0</v>
      </c>
      <c r="X36" s="108">
        <v>-24.365825000000044</v>
      </c>
      <c r="Y36" s="108">
        <v>0</v>
      </c>
      <c r="Z36" s="108">
        <v>20.900000000000002</v>
      </c>
      <c r="AA36" s="108">
        <v>-14.759999999999998</v>
      </c>
      <c r="AB36" s="106">
        <v>10193.298013709678</v>
      </c>
      <c r="AC36" s="108">
        <v>843.98722587241127</v>
      </c>
      <c r="AD36" s="108">
        <v>127.997</v>
      </c>
      <c r="AE36" s="108">
        <v>65.451303240740742</v>
      </c>
      <c r="AF36" s="108">
        <v>62.545696759259258</v>
      </c>
      <c r="AG36" s="108">
        <v>0</v>
      </c>
      <c r="AH36" s="108">
        <v>10094.4</v>
      </c>
      <c r="AI36" s="108">
        <v>-98.898013709678708</v>
      </c>
      <c r="AJ36" s="110" t="s">
        <v>320</v>
      </c>
      <c r="AK36" s="108">
        <v>-27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99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2.9000000000000004</v>
      </c>
      <c r="I39" s="276">
        <v>0</v>
      </c>
      <c r="J39" s="276">
        <v>0</v>
      </c>
      <c r="K39" s="276">
        <v>0</v>
      </c>
      <c r="L39" s="266">
        <v>259.73400000000004</v>
      </c>
      <c r="M39" s="266">
        <v>248.88657657599998</v>
      </c>
      <c r="N39" s="276">
        <v>-10.847423424000056</v>
      </c>
      <c r="O39" s="266">
        <v>248.88657657599998</v>
      </c>
      <c r="P39" s="276">
        <v>-10.847423424000056</v>
      </c>
      <c r="Q39" s="276">
        <v>0</v>
      </c>
      <c r="R39" s="276"/>
      <c r="S39" s="116"/>
      <c r="T39" s="266">
        <v>1</v>
      </c>
      <c r="U39" s="276">
        <v>10.690694849999971</v>
      </c>
      <c r="V39" s="276">
        <v>10.690694849999971</v>
      </c>
      <c r="W39" s="276">
        <v>0</v>
      </c>
      <c r="X39" s="276">
        <v>-3.6</v>
      </c>
      <c r="Y39" s="276">
        <v>0</v>
      </c>
      <c r="Z39" s="276">
        <v>-0.3</v>
      </c>
      <c r="AA39" s="276">
        <v>-17</v>
      </c>
      <c r="AB39" s="266">
        <v>238.834</v>
      </c>
      <c r="AC39" s="276">
        <v>19.902833333333334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248.88657657599998</v>
      </c>
      <c r="AI39" s="276">
        <v>10.052576575999979</v>
      </c>
      <c r="AJ39" s="276">
        <v>10.052576575999979</v>
      </c>
      <c r="AK39" s="276">
        <v>10.690694849999971</v>
      </c>
    </row>
    <row r="40" spans="1:37" ht="15" customHeight="1" x14ac:dyDescent="0.2">
      <c r="A40" s="86"/>
      <c r="B40" s="2800" t="s">
        <v>73</v>
      </c>
      <c r="C40" s="374">
        <v>3</v>
      </c>
      <c r="D40" s="374">
        <v>418</v>
      </c>
      <c r="E40" s="375">
        <v>-2.2480000000000011</v>
      </c>
      <c r="F40" s="375">
        <v>0</v>
      </c>
      <c r="G40" s="375">
        <v>0</v>
      </c>
      <c r="H40" s="375">
        <v>2.9000000000000004</v>
      </c>
      <c r="I40" s="375">
        <v>0</v>
      </c>
      <c r="J40" s="375">
        <v>0</v>
      </c>
      <c r="K40" s="375">
        <v>11.357554398148149</v>
      </c>
      <c r="L40" s="374">
        <v>401.49444560185191</v>
      </c>
      <c r="M40" s="374">
        <v>397.20361655700003</v>
      </c>
      <c r="N40" s="375">
        <v>-4.2908290448518756</v>
      </c>
      <c r="O40" s="374">
        <v>397.20361655700003</v>
      </c>
      <c r="P40" s="375">
        <v>-4.2908290448518756</v>
      </c>
      <c r="Q40" s="375">
        <v>0</v>
      </c>
      <c r="R40" s="375"/>
      <c r="S40" s="116"/>
      <c r="T40" s="374">
        <v>3</v>
      </c>
      <c r="U40" s="375">
        <v>-13.137853904999986</v>
      </c>
      <c r="V40" s="375">
        <v>-13.137853904999986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410.05200000000002</v>
      </c>
      <c r="AC40" s="375">
        <v>34.170999999999999</v>
      </c>
      <c r="AD40" s="375">
        <v>0.80300000000000005</v>
      </c>
      <c r="AE40" s="375">
        <v>11.357554398148149</v>
      </c>
      <c r="AF40" s="375">
        <v>-10.554554398148149</v>
      </c>
      <c r="AG40" s="375">
        <v>0</v>
      </c>
      <c r="AH40" s="374">
        <v>397.20361655700003</v>
      </c>
      <c r="AI40" s="375">
        <v>-12.848383442999989</v>
      </c>
      <c r="AJ40" s="375">
        <v>-12.848383442999989</v>
      </c>
      <c r="AK40" s="375">
        <v>-13.137853904999986</v>
      </c>
    </row>
    <row r="41" spans="1:37" ht="15" customHeight="1" x14ac:dyDescent="0.2">
      <c r="A41" s="86"/>
      <c r="B41" s="280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183.01189499999998</v>
      </c>
      <c r="N41" s="375">
        <v>3.0118949999999813</v>
      </c>
      <c r="O41" s="374">
        <v>183.01189499999998</v>
      </c>
      <c r="P41" s="375">
        <v>3.0118949999999813</v>
      </c>
      <c r="Q41" s="375">
        <v>0</v>
      </c>
      <c r="R41" s="375"/>
      <c r="S41" s="116"/>
      <c r="T41" s="374">
        <v>4</v>
      </c>
      <c r="U41" s="375">
        <v>6.0003899999999817</v>
      </c>
      <c r="V41" s="375">
        <v>6.0003899999999817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183.01189499999998</v>
      </c>
      <c r="AI41" s="375">
        <v>2.71189499999997</v>
      </c>
      <c r="AJ41" s="375">
        <v>2.71189499999997</v>
      </c>
      <c r="AK41" s="375">
        <v>6.0003899999999817</v>
      </c>
    </row>
    <row r="42" spans="1:37" ht="15" customHeight="1" x14ac:dyDescent="0.2">
      <c r="A42" s="86"/>
      <c r="B42" s="2800" t="s">
        <v>74</v>
      </c>
      <c r="C42" s="374"/>
      <c r="D42" s="374">
        <v>2575</v>
      </c>
      <c r="E42" s="375">
        <v>13.575000000000045</v>
      </c>
      <c r="F42" s="375">
        <v>0</v>
      </c>
      <c r="G42" s="375">
        <v>0</v>
      </c>
      <c r="H42" s="375">
        <v>191.69</v>
      </c>
      <c r="I42" s="375">
        <v>0</v>
      </c>
      <c r="J42" s="375">
        <v>0</v>
      </c>
      <c r="K42" s="375">
        <v>13.662969907407408</v>
      </c>
      <c r="L42" s="374">
        <v>2383.2220300925924</v>
      </c>
      <c r="M42" s="374">
        <v>2281.067</v>
      </c>
      <c r="N42" s="375">
        <v>-102.15503009259237</v>
      </c>
      <c r="O42" s="374">
        <v>2281.067</v>
      </c>
      <c r="P42" s="375">
        <v>-102.15503009259237</v>
      </c>
      <c r="Q42" s="375">
        <v>0</v>
      </c>
      <c r="R42" s="375"/>
      <c r="S42" s="116"/>
      <c r="T42" s="374" t="s">
        <v>95</v>
      </c>
      <c r="U42" s="375">
        <v>25.382999999999811</v>
      </c>
      <c r="V42" s="375">
        <v>25.382999999999811</v>
      </c>
      <c r="W42" s="375">
        <v>-35.6</v>
      </c>
      <c r="X42" s="375">
        <v>-123.4</v>
      </c>
      <c r="Y42" s="375">
        <v>0</v>
      </c>
      <c r="Z42" s="375">
        <v>-21.7</v>
      </c>
      <c r="AA42" s="375">
        <v>44</v>
      </c>
      <c r="AB42" s="374">
        <v>2260.1849999999999</v>
      </c>
      <c r="AC42" s="375">
        <v>188.34875</v>
      </c>
      <c r="AD42" s="375">
        <v>9.6059999999999999</v>
      </c>
      <c r="AE42" s="375">
        <v>13.662969907407408</v>
      </c>
      <c r="AF42" s="375">
        <v>-4.0569699074074084</v>
      </c>
      <c r="AG42" s="375">
        <v>-35.6</v>
      </c>
      <c r="AH42" s="374">
        <v>2281.067</v>
      </c>
      <c r="AI42" s="375">
        <v>20.882000000000062</v>
      </c>
      <c r="AJ42" s="375">
        <v>20.882000000000062</v>
      </c>
      <c r="AK42" s="375">
        <v>25.382999999999811</v>
      </c>
    </row>
    <row r="43" spans="1:37" ht="15" customHeight="1" x14ac:dyDescent="0.2">
      <c r="A43" s="86"/>
      <c r="B43" s="2800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0.28999999999999998</v>
      </c>
      <c r="I43" s="375">
        <v>0</v>
      </c>
      <c r="J43" s="375">
        <v>0</v>
      </c>
      <c r="K43" s="375">
        <v>7.0729166666666662E-2</v>
      </c>
      <c r="L43" s="374">
        <v>204.69027083333333</v>
      </c>
      <c r="M43" s="374">
        <v>204.71299999999999</v>
      </c>
      <c r="N43" s="375">
        <v>2.2729166666664469E-2</v>
      </c>
      <c r="O43" s="374">
        <v>204.71299999999999</v>
      </c>
      <c r="P43" s="375">
        <v>2.2729166666664469E-2</v>
      </c>
      <c r="Q43" s="375">
        <v>0</v>
      </c>
      <c r="R43" s="375"/>
      <c r="S43" s="116"/>
      <c r="T43" s="374" t="s">
        <v>96</v>
      </c>
      <c r="U43" s="375">
        <v>-0.17799999999999727</v>
      </c>
      <c r="V43" s="375">
        <v>-0.17799999999999727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204.761</v>
      </c>
      <c r="AC43" s="375">
        <v>17.063416666666665</v>
      </c>
      <c r="AD43" s="375">
        <v>0.85399999999999998</v>
      </c>
      <c r="AE43" s="375">
        <v>7.0729166666666662E-2</v>
      </c>
      <c r="AF43" s="375">
        <v>0.78327083333333336</v>
      </c>
      <c r="AG43" s="375">
        <v>0</v>
      </c>
      <c r="AH43" s="374">
        <v>204.71299999999999</v>
      </c>
      <c r="AI43" s="375">
        <v>-4.8000000000001819E-2</v>
      </c>
      <c r="AJ43" s="375">
        <v>-4.8000000000001819E-2</v>
      </c>
      <c r="AK43" s="375">
        <v>-0.17799999999999727</v>
      </c>
    </row>
    <row r="44" spans="1:37" ht="15" customHeight="1" x14ac:dyDescent="0.2">
      <c r="A44" s="86"/>
      <c r="B44" s="280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5.8000000000000007</v>
      </c>
      <c r="I44" s="375">
        <v>0</v>
      </c>
      <c r="J44" s="375">
        <v>0</v>
      </c>
      <c r="K44" s="375">
        <v>0</v>
      </c>
      <c r="L44" s="374">
        <v>711.2</v>
      </c>
      <c r="M44" s="374">
        <v>686.56100000000004</v>
      </c>
      <c r="N44" s="375">
        <v>-24.63900000000001</v>
      </c>
      <c r="O44" s="374">
        <v>686.56100000000004</v>
      </c>
      <c r="P44" s="375">
        <v>-24.63900000000001</v>
      </c>
      <c r="Q44" s="375">
        <v>0</v>
      </c>
      <c r="R44" s="375"/>
      <c r="S44" s="116"/>
      <c r="T44" s="374" t="s">
        <v>97</v>
      </c>
      <c r="U44" s="375">
        <v>1.8220000000000027</v>
      </c>
      <c r="V44" s="375">
        <v>1.8220000000000027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701.7</v>
      </c>
      <c r="AC44" s="375">
        <v>58.475000000000001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686.56100000000004</v>
      </c>
      <c r="AI44" s="375">
        <v>-15.13900000000001</v>
      </c>
      <c r="AJ44" s="375">
        <v>-15.13900000000001</v>
      </c>
      <c r="AK44" s="375">
        <v>1.8220000000000027</v>
      </c>
    </row>
    <row r="45" spans="1:37" ht="15" hidden="1" customHeight="1" x14ac:dyDescent="0.2">
      <c r="A45" s="86"/>
      <c r="B45" s="280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0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0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66.531000000000006</v>
      </c>
      <c r="N47" s="375">
        <v>-8.4689999999999941</v>
      </c>
      <c r="O47" s="374">
        <v>66.531000000000006</v>
      </c>
      <c r="P47" s="375">
        <v>-8.4689999999999941</v>
      </c>
      <c r="Q47" s="375">
        <v>0</v>
      </c>
      <c r="R47" s="375"/>
      <c r="S47" s="87"/>
      <c r="T47" s="374" t="s">
        <v>98</v>
      </c>
      <c r="U47" s="375">
        <v>1.1680000000000064</v>
      </c>
      <c r="V47" s="375">
        <v>1.1680000000000064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66.531000000000006</v>
      </c>
      <c r="AI47" s="375">
        <v>12.331000000000003</v>
      </c>
      <c r="AJ47" s="401">
        <v>0.625</v>
      </c>
      <c r="AK47" s="375">
        <v>1.1680000000000064</v>
      </c>
    </row>
    <row r="48" spans="1:37" ht="15" customHeight="1" x14ac:dyDescent="0.2">
      <c r="A48" s="86"/>
      <c r="B48" s="2800" t="s">
        <v>79</v>
      </c>
      <c r="C48" s="374"/>
      <c r="D48" s="374">
        <v>415</v>
      </c>
      <c r="E48" s="375">
        <v>0.23299999999999876</v>
      </c>
      <c r="F48" s="375">
        <v>0</v>
      </c>
      <c r="G48" s="375">
        <v>0</v>
      </c>
      <c r="H48" s="375">
        <v>10.44</v>
      </c>
      <c r="I48" s="375">
        <v>0</v>
      </c>
      <c r="J48" s="375">
        <v>0</v>
      </c>
      <c r="K48" s="375">
        <v>0.43687037037037041</v>
      </c>
      <c r="L48" s="374">
        <v>404.35612962962966</v>
      </c>
      <c r="M48" s="374">
        <v>410.31799999999998</v>
      </c>
      <c r="N48" s="375">
        <v>5.9618703703703204</v>
      </c>
      <c r="O48" s="374">
        <v>410.31799999999998</v>
      </c>
      <c r="P48" s="375">
        <v>5.9618703703703204</v>
      </c>
      <c r="Q48" s="375">
        <v>0</v>
      </c>
      <c r="R48" s="375"/>
      <c r="S48" s="87"/>
      <c r="T48" s="374" t="s">
        <v>99</v>
      </c>
      <c r="U48" s="375">
        <v>2.58299999999997</v>
      </c>
      <c r="V48" s="375">
        <v>2.58299999999997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409.69299999999998</v>
      </c>
      <c r="AC48" s="375">
        <v>34.141083333333334</v>
      </c>
      <c r="AD48" s="375">
        <v>0.78</v>
      </c>
      <c r="AE48" s="375">
        <v>0.43687037037037041</v>
      </c>
      <c r="AF48" s="375">
        <v>0.34312962962962962</v>
      </c>
      <c r="AG48" s="375">
        <v>0</v>
      </c>
      <c r="AH48" s="374">
        <v>410.31799999999998</v>
      </c>
      <c r="AI48" s="375">
        <v>0.625</v>
      </c>
      <c r="AJ48" s="401">
        <v>4.2100000000000364</v>
      </c>
      <c r="AK48" s="375">
        <v>2.58299999999997</v>
      </c>
    </row>
    <row r="49" spans="1:37" ht="15" customHeight="1" thickBot="1" x14ac:dyDescent="0.25">
      <c r="A49" s="86"/>
      <c r="B49" s="2797" t="s">
        <v>80</v>
      </c>
      <c r="C49" s="89"/>
      <c r="D49" s="89">
        <v>1180</v>
      </c>
      <c r="E49" s="90">
        <v>53.674999999999997</v>
      </c>
      <c r="F49" s="90">
        <v>0</v>
      </c>
      <c r="G49" s="90">
        <v>0</v>
      </c>
      <c r="H49" s="90">
        <v>29</v>
      </c>
      <c r="I49" s="90">
        <v>0</v>
      </c>
      <c r="J49" s="90">
        <v>0</v>
      </c>
      <c r="K49" s="90">
        <v>0</v>
      </c>
      <c r="L49" s="89">
        <v>1204.675</v>
      </c>
      <c r="M49" s="89">
        <v>1209.885</v>
      </c>
      <c r="N49" s="90">
        <v>5.2100000000000364</v>
      </c>
      <c r="O49" s="89">
        <v>1209.885</v>
      </c>
      <c r="P49" s="90">
        <v>5.2100000000000364</v>
      </c>
      <c r="Q49" s="90">
        <v>0</v>
      </c>
      <c r="R49" s="90"/>
      <c r="S49" s="87"/>
      <c r="T49" s="89" t="s">
        <v>100</v>
      </c>
      <c r="U49" s="90">
        <v>10.330999999999904</v>
      </c>
      <c r="V49" s="90">
        <v>10.330999999999904</v>
      </c>
      <c r="W49" s="90">
        <v>0</v>
      </c>
      <c r="X49" s="90">
        <v>18.399999999999999</v>
      </c>
      <c r="Y49" s="90">
        <v>0</v>
      </c>
      <c r="Z49" s="90">
        <v>-17.399999999999999</v>
      </c>
      <c r="AA49" s="90">
        <v>0</v>
      </c>
      <c r="AB49" s="89">
        <v>1205.675</v>
      </c>
      <c r="AC49" s="90">
        <v>100.47291666666666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1209.885</v>
      </c>
      <c r="AI49" s="90">
        <v>4.2100000000000364</v>
      </c>
      <c r="AJ49" s="192">
        <v>22.777088133000049</v>
      </c>
      <c r="AK49" s="90">
        <v>10.330999999999904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52.920000000000044</v>
      </c>
      <c r="F50" s="98">
        <v>0</v>
      </c>
      <c r="G50" s="98">
        <v>0</v>
      </c>
      <c r="H50" s="98">
        <v>243.02</v>
      </c>
      <c r="I50" s="98">
        <v>0</v>
      </c>
      <c r="J50" s="98">
        <v>0</v>
      </c>
      <c r="K50" s="98">
        <v>25.528123842592596</v>
      </c>
      <c r="L50" s="94">
        <v>5824.3718761574073</v>
      </c>
      <c r="M50" s="94">
        <v>5688.1770881330003</v>
      </c>
      <c r="N50" s="98">
        <v>-136.1947880244073</v>
      </c>
      <c r="O50" s="94">
        <v>5688.1770881330003</v>
      </c>
      <c r="P50" s="98">
        <v>-136.19478802440699</v>
      </c>
      <c r="Q50" s="98">
        <v>6031.0509999999995</v>
      </c>
      <c r="R50" s="98">
        <v>-342.87391186699915</v>
      </c>
      <c r="S50" s="449"/>
      <c r="T50" s="96" t="s">
        <v>77</v>
      </c>
      <c r="U50" s="98">
        <v>44.662230945000374</v>
      </c>
      <c r="V50" s="98">
        <v>44.662230945000374</v>
      </c>
      <c r="W50" s="98">
        <v>-35.6</v>
      </c>
      <c r="X50" s="98">
        <v>-113.6</v>
      </c>
      <c r="Y50" s="98">
        <v>0</v>
      </c>
      <c r="Z50" s="98">
        <v>-62.3</v>
      </c>
      <c r="AA50" s="98">
        <v>27</v>
      </c>
      <c r="AB50" s="94">
        <v>5665.4000000000005</v>
      </c>
      <c r="AC50" s="98">
        <v>472.11666666666667</v>
      </c>
      <c r="AD50" s="98">
        <v>21.744</v>
      </c>
      <c r="AE50" s="98">
        <v>25.528123842592596</v>
      </c>
      <c r="AF50" s="98">
        <v>-3.7841238425925958</v>
      </c>
      <c r="AG50" s="98">
        <v>-35.6</v>
      </c>
      <c r="AH50" s="94">
        <v>5688.1770881330003</v>
      </c>
      <c r="AI50" s="98">
        <v>22.777088132999779</v>
      </c>
      <c r="AJ50" s="95">
        <v>51.518000000000256</v>
      </c>
      <c r="AK50" s="98">
        <v>44.662230945000374</v>
      </c>
    </row>
    <row r="51" spans="1:37" ht="15" customHeight="1" x14ac:dyDescent="0.2">
      <c r="A51" s="86"/>
      <c r="B51" s="2799" t="s">
        <v>82</v>
      </c>
      <c r="C51" s="266">
        <v>1</v>
      </c>
      <c r="D51" s="266">
        <v>1998</v>
      </c>
      <c r="E51" s="288">
        <v>94.078999999999979</v>
      </c>
      <c r="F51" s="288">
        <v>11.2</v>
      </c>
      <c r="G51" s="288">
        <v>0</v>
      </c>
      <c r="H51" s="288">
        <v>78.88000000000001</v>
      </c>
      <c r="I51" s="288">
        <v>0</v>
      </c>
      <c r="J51" s="288">
        <v>0</v>
      </c>
      <c r="K51" s="288">
        <v>38.070186342592592</v>
      </c>
      <c r="L51" s="263">
        <v>1986.3288136574074</v>
      </c>
      <c r="M51" s="263">
        <v>2145.0404168474734</v>
      </c>
      <c r="N51" s="288">
        <v>158.71160319006594</v>
      </c>
      <c r="O51" s="263">
        <v>2132.4560000000001</v>
      </c>
      <c r="P51" s="288">
        <v>146.12718634259272</v>
      </c>
      <c r="Q51" s="288">
        <v>0</v>
      </c>
      <c r="R51" s="288"/>
      <c r="S51" s="87"/>
      <c r="T51" s="266">
        <v>1</v>
      </c>
      <c r="U51" s="288">
        <v>-72.577089845259707</v>
      </c>
      <c r="V51" s="288">
        <v>-74.635999999999967</v>
      </c>
      <c r="W51" s="288">
        <v>-3</v>
      </c>
      <c r="X51" s="288">
        <v>-41.7</v>
      </c>
      <c r="Y51" s="288">
        <v>11.2</v>
      </c>
      <c r="Z51" s="288">
        <v>-58.2</v>
      </c>
      <c r="AA51" s="288">
        <v>-11</v>
      </c>
      <c r="AB51" s="263">
        <v>1782.4989999999998</v>
      </c>
      <c r="AC51" s="288">
        <v>148.54158333333331</v>
      </c>
      <c r="AD51" s="288">
        <v>6.4160000000000004</v>
      </c>
      <c r="AE51" s="288">
        <v>38.070186342592592</v>
      </c>
      <c r="AF51" s="288">
        <v>-31.654186342592592</v>
      </c>
      <c r="AG51" s="288">
        <v>-3</v>
      </c>
      <c r="AH51" s="263">
        <v>1834.0170000000001</v>
      </c>
      <c r="AI51" s="289">
        <v>51.518000000000256</v>
      </c>
      <c r="AJ51" s="289">
        <v>0</v>
      </c>
      <c r="AK51" s="289">
        <v>24.836999999999989</v>
      </c>
    </row>
    <row r="52" spans="1:37" ht="15" customHeight="1" x14ac:dyDescent="0.2">
      <c r="A52" s="86"/>
      <c r="B52" s="2800" t="s">
        <v>82</v>
      </c>
      <c r="C52" s="374">
        <v>2</v>
      </c>
      <c r="D52" s="374">
        <v>1086</v>
      </c>
      <c r="E52" s="401">
        <v>36.886000000000003</v>
      </c>
      <c r="F52" s="401">
        <v>50</v>
      </c>
      <c r="G52" s="401">
        <v>0</v>
      </c>
      <c r="H52" s="401">
        <v>78.88000000000001</v>
      </c>
      <c r="I52" s="401">
        <v>0</v>
      </c>
      <c r="J52" s="401">
        <v>0</v>
      </c>
      <c r="K52" s="401">
        <v>24.410924768518512</v>
      </c>
      <c r="L52" s="392">
        <v>1069.5950752314814</v>
      </c>
      <c r="M52" s="392">
        <v>1205.5536789479911</v>
      </c>
      <c r="N52" s="401">
        <v>135.95860371650974</v>
      </c>
      <c r="O52" s="392">
        <v>1198.308</v>
      </c>
      <c r="P52" s="401">
        <v>128.71292476851863</v>
      </c>
      <c r="Q52" s="401">
        <v>0</v>
      </c>
      <c r="R52" s="401"/>
      <c r="S52" s="87"/>
      <c r="T52" s="374">
        <v>2</v>
      </c>
      <c r="U52" s="401">
        <v>81.055858318650053</v>
      </c>
      <c r="V52" s="401">
        <v>79.25</v>
      </c>
      <c r="W52" s="401">
        <v>0</v>
      </c>
      <c r="X52" s="401">
        <v>-0.1</v>
      </c>
      <c r="Y52" s="401">
        <v>0</v>
      </c>
      <c r="Z52" s="401">
        <v>25.7</v>
      </c>
      <c r="AA52" s="401">
        <v>0</v>
      </c>
      <c r="AB52" s="392">
        <v>938.60599999999999</v>
      </c>
      <c r="AC52" s="401">
        <v>78.217166666666671</v>
      </c>
      <c r="AD52" s="401">
        <v>10.241</v>
      </c>
      <c r="AE52" s="401">
        <v>24.410924768518512</v>
      </c>
      <c r="AF52" s="401">
        <v>-14.169924768518513</v>
      </c>
      <c r="AG52" s="401">
        <v>0</v>
      </c>
      <c r="AH52" s="392">
        <v>999.16200000000003</v>
      </c>
      <c r="AI52" s="398">
        <v>60.55600000000004</v>
      </c>
      <c r="AJ52" s="398">
        <v>0.25700000000006185</v>
      </c>
      <c r="AK52" s="398">
        <v>89.143000000000029</v>
      </c>
    </row>
    <row r="53" spans="1:37" ht="15" customHeight="1" x14ac:dyDescent="0.2">
      <c r="A53" s="86"/>
      <c r="B53" s="2800" t="s">
        <v>82</v>
      </c>
      <c r="C53" s="374">
        <v>3</v>
      </c>
      <c r="D53" s="374">
        <v>1748</v>
      </c>
      <c r="E53" s="401">
        <v>-62.249000000000009</v>
      </c>
      <c r="F53" s="401">
        <v>50</v>
      </c>
      <c r="G53" s="401">
        <v>0</v>
      </c>
      <c r="H53" s="401">
        <v>78.88000000000001</v>
      </c>
      <c r="I53" s="401">
        <v>0</v>
      </c>
      <c r="J53" s="401">
        <v>0</v>
      </c>
      <c r="K53" s="401">
        <v>34.002803240740732</v>
      </c>
      <c r="L53" s="392">
        <v>1622.868196759259</v>
      </c>
      <c r="M53" s="392">
        <v>1583.8482630486558</v>
      </c>
      <c r="N53" s="401">
        <v>-39.019933710603254</v>
      </c>
      <c r="O53" s="392">
        <v>1574.499</v>
      </c>
      <c r="P53" s="401">
        <v>-48.369196759259012</v>
      </c>
      <c r="Q53" s="401">
        <v>0</v>
      </c>
      <c r="R53" s="401"/>
      <c r="S53" s="87"/>
      <c r="T53" s="374">
        <v>3</v>
      </c>
      <c r="U53" s="401">
        <v>11.136323383497938</v>
      </c>
      <c r="V53" s="401">
        <v>9.1929999999999836</v>
      </c>
      <c r="W53" s="401">
        <v>0</v>
      </c>
      <c r="X53" s="401">
        <v>47.6</v>
      </c>
      <c r="Y53" s="401">
        <v>0</v>
      </c>
      <c r="Z53" s="401">
        <v>-25</v>
      </c>
      <c r="AA53" s="401">
        <v>15</v>
      </c>
      <c r="AB53" s="392">
        <v>1516.4709999999998</v>
      </c>
      <c r="AC53" s="401">
        <v>126.37258333333331</v>
      </c>
      <c r="AD53" s="401">
        <v>6.9509999999999996</v>
      </c>
      <c r="AE53" s="401">
        <v>34.002803240740732</v>
      </c>
      <c r="AF53" s="401">
        <v>-27.051803240740732</v>
      </c>
      <c r="AG53" s="401">
        <v>0</v>
      </c>
      <c r="AH53" s="392">
        <v>1463.5530000000001</v>
      </c>
      <c r="AI53" s="398">
        <v>-52.917999999999665</v>
      </c>
      <c r="AJ53" s="398">
        <v>60.55600000000004</v>
      </c>
      <c r="AK53" s="398">
        <v>-26.634999999999991</v>
      </c>
    </row>
    <row r="54" spans="1:37" ht="15" customHeight="1" x14ac:dyDescent="0.2">
      <c r="A54" s="86"/>
      <c r="B54" s="2800" t="s">
        <v>82</v>
      </c>
      <c r="C54" s="374">
        <v>5</v>
      </c>
      <c r="D54" s="374">
        <v>963</v>
      </c>
      <c r="E54" s="401">
        <v>95.114999999999981</v>
      </c>
      <c r="F54" s="401">
        <v>0</v>
      </c>
      <c r="G54" s="401">
        <v>0</v>
      </c>
      <c r="H54" s="401">
        <v>79.75</v>
      </c>
      <c r="I54" s="401">
        <v>0</v>
      </c>
      <c r="J54" s="401">
        <v>0</v>
      </c>
      <c r="K54" s="401">
        <v>13.94151736111111</v>
      </c>
      <c r="L54" s="392">
        <v>964.42348263888891</v>
      </c>
      <c r="M54" s="392">
        <v>1021.5056957511644</v>
      </c>
      <c r="N54" s="401">
        <v>57.08221311227544</v>
      </c>
      <c r="O54" s="392">
        <v>1015.452</v>
      </c>
      <c r="P54" s="401">
        <v>51.028517361111085</v>
      </c>
      <c r="Q54" s="401">
        <v>0</v>
      </c>
      <c r="R54" s="401"/>
      <c r="S54" s="87"/>
      <c r="T54" s="374">
        <v>5</v>
      </c>
      <c r="U54" s="401">
        <v>-47.250838025243752</v>
      </c>
      <c r="V54" s="401">
        <v>-48.2650000000001</v>
      </c>
      <c r="W54" s="401">
        <v>0</v>
      </c>
      <c r="X54" s="401">
        <v>13.1</v>
      </c>
      <c r="Y54" s="401">
        <v>0</v>
      </c>
      <c r="Z54" s="401">
        <v>21</v>
      </c>
      <c r="AA54" s="401">
        <v>0</v>
      </c>
      <c r="AB54" s="392">
        <v>884.46500000000003</v>
      </c>
      <c r="AC54" s="401">
        <v>73.705416666666665</v>
      </c>
      <c r="AD54" s="401">
        <v>2.6509999999999998</v>
      </c>
      <c r="AE54" s="401">
        <v>13.94151736111111</v>
      </c>
      <c r="AF54" s="401">
        <v>-11.29051736111111</v>
      </c>
      <c r="AG54" s="401">
        <v>0</v>
      </c>
      <c r="AH54" s="392">
        <v>857.63199999999995</v>
      </c>
      <c r="AI54" s="398">
        <v>-26.833000000000084</v>
      </c>
      <c r="AJ54" s="398">
        <v>-52.917999999999665</v>
      </c>
      <c r="AK54" s="398">
        <v>0.41899999999998272</v>
      </c>
    </row>
    <row r="55" spans="1:37" ht="15" customHeight="1" x14ac:dyDescent="0.2">
      <c r="A55" s="86"/>
      <c r="B55" s="280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64.626000000000005</v>
      </c>
      <c r="P55" s="401">
        <v>-0.37399999999999523</v>
      </c>
      <c r="Q55" s="401">
        <v>0</v>
      </c>
      <c r="R55" s="401"/>
      <c r="S55" s="87"/>
      <c r="T55" s="374" t="s">
        <v>101</v>
      </c>
      <c r="U55" s="401">
        <v>0</v>
      </c>
      <c r="V55" s="401">
        <v>-7.4999999999988631E-2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64.629000000000005</v>
      </c>
      <c r="AI55" s="398">
        <v>-0.37099999999999511</v>
      </c>
      <c r="AJ55" s="398">
        <v>110.7480000000006</v>
      </c>
      <c r="AK55" s="398">
        <v>-6.9999999999993179E-2</v>
      </c>
    </row>
    <row r="56" spans="1:37" ht="15" customHeight="1" x14ac:dyDescent="0.2">
      <c r="A56" s="86"/>
      <c r="B56" s="2800" t="s">
        <v>84</v>
      </c>
      <c r="C56" s="374"/>
      <c r="D56" s="374">
        <v>1120</v>
      </c>
      <c r="E56" s="401">
        <v>14.067</v>
      </c>
      <c r="F56" s="401">
        <v>0</v>
      </c>
      <c r="G56" s="401">
        <v>0</v>
      </c>
      <c r="H56" s="401">
        <v>243.60000000000002</v>
      </c>
      <c r="I56" s="401">
        <v>0</v>
      </c>
      <c r="J56" s="401">
        <v>0</v>
      </c>
      <c r="K56" s="401">
        <v>9.6880937500000002</v>
      </c>
      <c r="L56" s="392">
        <v>880.77890624999998</v>
      </c>
      <c r="M56" s="392">
        <v>1007.7757581083845</v>
      </c>
      <c r="N56" s="401">
        <v>126.9968518583845</v>
      </c>
      <c r="O56" s="392">
        <v>1001.872</v>
      </c>
      <c r="P56" s="401">
        <v>121.09309374999998</v>
      </c>
      <c r="Q56" s="401">
        <v>0</v>
      </c>
      <c r="R56" s="401"/>
      <c r="S56" s="87"/>
      <c r="T56" s="374" t="s">
        <v>102</v>
      </c>
      <c r="U56" s="401">
        <v>-6.8040263511447847</v>
      </c>
      <c r="V56" s="401">
        <v>-7.9290000000000873</v>
      </c>
      <c r="W56" s="401">
        <v>0</v>
      </c>
      <c r="X56" s="401">
        <v>57.9</v>
      </c>
      <c r="Y56" s="401">
        <v>0</v>
      </c>
      <c r="Z56" s="401">
        <v>-25</v>
      </c>
      <c r="AA56" s="401">
        <v>0</v>
      </c>
      <c r="AB56" s="392">
        <v>923.36699999999996</v>
      </c>
      <c r="AC56" s="401">
        <v>76.947249999999997</v>
      </c>
      <c r="AD56" s="401">
        <v>6.016</v>
      </c>
      <c r="AE56" s="401">
        <v>9.6880937500000002</v>
      </c>
      <c r="AF56" s="401">
        <v>-3.6720937500000002</v>
      </c>
      <c r="AG56" s="401">
        <v>0</v>
      </c>
      <c r="AH56" s="392">
        <v>1001.9059999999999</v>
      </c>
      <c r="AI56" s="398">
        <v>78.538999999999987</v>
      </c>
      <c r="AJ56" s="398">
        <v>-0.30400000000000205</v>
      </c>
      <c r="AK56" s="398">
        <v>-7.8730000000000473</v>
      </c>
    </row>
    <row r="57" spans="1:37" ht="15" hidden="1" customHeight="1" thickBot="1" x14ac:dyDescent="0.25">
      <c r="A57" s="86"/>
      <c r="B57" s="280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-26.833000000000084</v>
      </c>
      <c r="AK57" s="398">
        <v>0</v>
      </c>
    </row>
    <row r="58" spans="1:37" ht="15" customHeight="1" thickBot="1" x14ac:dyDescent="0.25">
      <c r="A58" s="86"/>
      <c r="B58" s="2797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43.5</v>
      </c>
      <c r="I58" s="192">
        <v>0</v>
      </c>
      <c r="J58" s="192">
        <v>0</v>
      </c>
      <c r="K58" s="192">
        <v>8.0999062499999983</v>
      </c>
      <c r="L58" s="190">
        <v>1188.7720937500001</v>
      </c>
      <c r="M58" s="190">
        <v>981.46140991863967</v>
      </c>
      <c r="N58" s="192">
        <v>-207.31068383136039</v>
      </c>
      <c r="O58" s="190">
        <v>975.71400000000006</v>
      </c>
      <c r="P58" s="192">
        <v>-213.05809375000001</v>
      </c>
      <c r="Q58" s="192">
        <v>0</v>
      </c>
      <c r="R58" s="192"/>
      <c r="S58" s="87"/>
      <c r="T58" s="89">
        <v>2</v>
      </c>
      <c r="U58" s="192">
        <v>-2.3445962922389754</v>
      </c>
      <c r="V58" s="192">
        <v>-3.4589999999999463</v>
      </c>
      <c r="W58" s="192">
        <v>0</v>
      </c>
      <c r="X58" s="192">
        <v>4.5999999999999996</v>
      </c>
      <c r="Y58" s="192">
        <v>0</v>
      </c>
      <c r="Z58" s="192">
        <v>-16.2</v>
      </c>
      <c r="AA58" s="192">
        <v>0</v>
      </c>
      <c r="AB58" s="190">
        <v>975.27199999999993</v>
      </c>
      <c r="AC58" s="192">
        <v>81.272666666666666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975.529</v>
      </c>
      <c r="AI58" s="193">
        <v>0.25700000000006185</v>
      </c>
      <c r="AJ58" s="193">
        <v>-0.37099999999999511</v>
      </c>
      <c r="AK58" s="193">
        <v>-0.26900000000000546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213.26999999999998</v>
      </c>
      <c r="F59" s="97">
        <v>321.2</v>
      </c>
      <c r="G59" s="97">
        <v>0</v>
      </c>
      <c r="H59" s="97">
        <v>603.49</v>
      </c>
      <c r="I59" s="97">
        <v>0</v>
      </c>
      <c r="J59" s="97">
        <v>0</v>
      </c>
      <c r="K59" s="97">
        <v>128.21343171296294</v>
      </c>
      <c r="L59" s="97">
        <v>7777.7665682870365</v>
      </c>
      <c r="M59" s="97">
        <v>8010.1915900151616</v>
      </c>
      <c r="N59" s="97">
        <v>232.42502172812408</v>
      </c>
      <c r="O59" s="97">
        <v>7962.9270000000006</v>
      </c>
      <c r="P59" s="97">
        <v>185.16043171296405</v>
      </c>
      <c r="Q59" s="97">
        <v>7362.9650000000001</v>
      </c>
      <c r="R59" s="97">
        <v>599.96200000000044</v>
      </c>
      <c r="S59" s="449"/>
      <c r="T59" s="96" t="s">
        <v>81</v>
      </c>
      <c r="U59" s="97">
        <v>-36.784368811739114</v>
      </c>
      <c r="V59" s="97">
        <v>-45.921000000000276</v>
      </c>
      <c r="W59" s="97">
        <v>-3</v>
      </c>
      <c r="X59" s="97">
        <v>81.399999999999991</v>
      </c>
      <c r="Y59" s="97">
        <v>11.2</v>
      </c>
      <c r="Z59" s="97">
        <v>-77.7</v>
      </c>
      <c r="AA59" s="97">
        <v>4</v>
      </c>
      <c r="AB59" s="97">
        <v>7085.6799999999994</v>
      </c>
      <c r="AC59" s="97">
        <v>590.47333333333324</v>
      </c>
      <c r="AD59" s="97">
        <v>35.497</v>
      </c>
      <c r="AE59" s="97">
        <v>128.21343171296294</v>
      </c>
      <c r="AF59" s="97">
        <v>-92.716431712962944</v>
      </c>
      <c r="AG59" s="97">
        <v>-3</v>
      </c>
      <c r="AH59" s="97">
        <v>7196.4279999999999</v>
      </c>
      <c r="AI59" s="98">
        <v>110.7480000000005</v>
      </c>
      <c r="AJ59" s="95">
        <v>-0.13499999999999091</v>
      </c>
      <c r="AK59" s="98">
        <v>79.552000000000589</v>
      </c>
    </row>
    <row r="60" spans="1:37" ht="15" customHeight="1" x14ac:dyDescent="0.2">
      <c r="A60" s="86"/>
      <c r="B60" s="2800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1.4500000000000002</v>
      </c>
      <c r="I60" s="401">
        <v>0</v>
      </c>
      <c r="J60" s="401">
        <v>0</v>
      </c>
      <c r="K60" s="401">
        <v>0</v>
      </c>
      <c r="L60" s="392">
        <v>157.23400000000001</v>
      </c>
      <c r="M60" s="392">
        <v>157.23046400659985</v>
      </c>
      <c r="N60" s="401">
        <v>-3.5359934001633064E-3</v>
      </c>
      <c r="O60" s="392">
        <v>156.86699999999999</v>
      </c>
      <c r="P60" s="401">
        <v>-0.36700000000001864</v>
      </c>
      <c r="Q60" s="401">
        <v>0</v>
      </c>
      <c r="R60" s="401"/>
      <c r="S60" s="87"/>
      <c r="T60" s="374" t="s">
        <v>86</v>
      </c>
      <c r="U60" s="401">
        <v>-0.53881887790032579</v>
      </c>
      <c r="V60" s="401">
        <v>-0.35699999999999932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157.23400000000001</v>
      </c>
      <c r="AC60" s="401">
        <v>13.102833333333335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156.93</v>
      </c>
      <c r="AI60" s="398">
        <v>-0.30400000000000205</v>
      </c>
      <c r="AJ60" s="398">
        <v>0</v>
      </c>
      <c r="AK60" s="398">
        <v>-0.34299999999998931</v>
      </c>
    </row>
    <row r="61" spans="1:37" ht="15" customHeight="1" x14ac:dyDescent="0.2">
      <c r="A61" s="86"/>
      <c r="B61" s="280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0.28999999999999998</v>
      </c>
      <c r="I61" s="401">
        <v>0</v>
      </c>
      <c r="J61" s="401">
        <v>0</v>
      </c>
      <c r="K61" s="401">
        <v>0</v>
      </c>
      <c r="L61" s="392">
        <v>69.709999999999994</v>
      </c>
      <c r="M61" s="392">
        <v>69.982185108527716</v>
      </c>
      <c r="N61" s="401">
        <v>0.27218510852772226</v>
      </c>
      <c r="O61" s="392">
        <v>69.572000000000003</v>
      </c>
      <c r="P61" s="401">
        <v>-0.13799999999999102</v>
      </c>
      <c r="Q61" s="401">
        <v>0</v>
      </c>
      <c r="R61" s="401"/>
      <c r="S61" s="87"/>
      <c r="T61" s="374" t="s">
        <v>103</v>
      </c>
      <c r="U61" s="401">
        <v>0.42020585364737428</v>
      </c>
      <c r="V61" s="401">
        <v>0.33800000000000807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69.709999999999994</v>
      </c>
      <c r="AC61" s="401">
        <v>5.8091666666666661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69.575000000000003</v>
      </c>
      <c r="AI61" s="398">
        <v>-0.13499999999999091</v>
      </c>
      <c r="AJ61" s="398">
        <v>0</v>
      </c>
      <c r="AK61" s="398">
        <v>0.34199999999999875</v>
      </c>
    </row>
    <row r="62" spans="1:37" ht="15" customHeight="1" x14ac:dyDescent="0.2">
      <c r="A62" s="86"/>
      <c r="B62" s="280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61.886000000000422</v>
      </c>
      <c r="AK62" s="398">
        <v>0</v>
      </c>
    </row>
    <row r="63" spans="1:37" ht="15" customHeight="1" x14ac:dyDescent="0.2">
      <c r="A63" s="86"/>
      <c r="B63" s="280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61.447000000000429</v>
      </c>
      <c r="AK63" s="398">
        <v>0</v>
      </c>
    </row>
    <row r="64" spans="1:37" ht="15" customHeight="1" thickBot="1" x14ac:dyDescent="0.25">
      <c r="A64" s="86"/>
      <c r="B64" s="2797" t="s">
        <v>93</v>
      </c>
      <c r="C64" s="89"/>
      <c r="D64" s="89">
        <v>6180</v>
      </c>
      <c r="E64" s="192">
        <v>372.11200000000002</v>
      </c>
      <c r="F64" s="192">
        <v>3.7</v>
      </c>
      <c r="G64" s="192">
        <v>0</v>
      </c>
      <c r="H64" s="192">
        <v>319</v>
      </c>
      <c r="I64" s="192">
        <v>0</v>
      </c>
      <c r="J64" s="192">
        <v>0</v>
      </c>
      <c r="K64" s="192">
        <v>2.6361805555555553</v>
      </c>
      <c r="L64" s="190">
        <v>6234.1758194444446</v>
      </c>
      <c r="M64" s="190">
        <v>6205.6935002237497</v>
      </c>
      <c r="N64" s="192">
        <v>-28.48231922069499</v>
      </c>
      <c r="O64" s="190">
        <v>6195.1809999999996</v>
      </c>
      <c r="P64" s="192">
        <v>-38.994819444445056</v>
      </c>
      <c r="Q64" s="192">
        <v>0</v>
      </c>
      <c r="R64" s="192"/>
      <c r="S64" s="87"/>
      <c r="T64" s="89" t="s">
        <v>105</v>
      </c>
      <c r="U64" s="192">
        <v>-12.115502815599939</v>
      </c>
      <c r="V64" s="192">
        <v>-1.2290000000002692</v>
      </c>
      <c r="W64" s="192">
        <v>-219.27099999999999</v>
      </c>
      <c r="X64" s="192">
        <v>37.200000000000003</v>
      </c>
      <c r="Y64" s="192">
        <v>3.7</v>
      </c>
      <c r="Z64" s="192">
        <v>0</v>
      </c>
      <c r="AA64" s="192">
        <v>82</v>
      </c>
      <c r="AB64" s="190">
        <v>6936.741</v>
      </c>
      <c r="AC64" s="192">
        <v>578.06174999999996</v>
      </c>
      <c r="AD64" s="192">
        <v>5.27</v>
      </c>
      <c r="AE64" s="192">
        <v>2.6361805555555553</v>
      </c>
      <c r="AF64" s="192">
        <v>2.6338194444444443</v>
      </c>
      <c r="AG64" s="192">
        <v>-219.27099999999999</v>
      </c>
      <c r="AH64" s="190">
        <v>6998.6270000000004</v>
      </c>
      <c r="AI64" s="193">
        <v>61.886000000000422</v>
      </c>
      <c r="AJ64" s="193">
        <v>194.97208813300108</v>
      </c>
      <c r="AK64" s="193">
        <v>-14.712999999999738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3.7</v>
      </c>
      <c r="G65" s="97">
        <v>0</v>
      </c>
      <c r="H65" s="97">
        <v>320.74</v>
      </c>
      <c r="I65" s="97">
        <v>0</v>
      </c>
      <c r="J65" s="97">
        <v>0</v>
      </c>
      <c r="K65" s="97">
        <v>2.6361805555555553</v>
      </c>
      <c r="L65" s="119">
        <v>6461.1198194444451</v>
      </c>
      <c r="M65" s="119">
        <v>6432.9061493388772</v>
      </c>
      <c r="N65" s="97">
        <v>-28.213670105567431</v>
      </c>
      <c r="O65" s="119">
        <v>6421.62</v>
      </c>
      <c r="P65" s="97">
        <v>-39.499819444445166</v>
      </c>
      <c r="Q65" s="97">
        <v>7199.9739999999993</v>
      </c>
      <c r="R65" s="97">
        <v>-778.35399999999936</v>
      </c>
      <c r="S65" s="449"/>
      <c r="T65" s="96" t="s">
        <v>88</v>
      </c>
      <c r="U65" s="97">
        <v>-12.234115839853075</v>
      </c>
      <c r="V65" s="97">
        <v>-1.2479999999995925</v>
      </c>
      <c r="W65" s="97">
        <v>-219.27099999999999</v>
      </c>
      <c r="X65" s="97">
        <v>37.200000000000003</v>
      </c>
      <c r="Y65" s="97">
        <v>3.7</v>
      </c>
      <c r="Z65" s="97">
        <v>0</v>
      </c>
      <c r="AA65" s="97">
        <v>82</v>
      </c>
      <c r="AB65" s="119">
        <v>7163.6850000000004</v>
      </c>
      <c r="AC65" s="97">
        <v>596.97375</v>
      </c>
      <c r="AD65" s="97">
        <v>9.9849999999999994</v>
      </c>
      <c r="AE65" s="97">
        <v>2.6361805555555553</v>
      </c>
      <c r="AF65" s="97">
        <v>7.3488194444444446</v>
      </c>
      <c r="AG65" s="97">
        <v>-219.27099999999999</v>
      </c>
      <c r="AH65" s="119">
        <v>7225.1320000000005</v>
      </c>
      <c r="AI65" s="98">
        <v>61.447000000000116</v>
      </c>
      <c r="AJ65" s="95">
        <v>0</v>
      </c>
      <c r="AK65" s="98">
        <v>-14.713999999999942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646.9860000000001</v>
      </c>
      <c r="F66" s="108">
        <v>324.89999999999998</v>
      </c>
      <c r="G66" s="108">
        <v>0</v>
      </c>
      <c r="H66" s="108">
        <v>1167.25</v>
      </c>
      <c r="I66" s="108">
        <v>0</v>
      </c>
      <c r="J66" s="442">
        <v>0</v>
      </c>
      <c r="K66" s="108">
        <v>156.37773611111112</v>
      </c>
      <c r="L66" s="108">
        <v>20063.258263888889</v>
      </c>
      <c r="M66" s="108">
        <v>20131.274827487039</v>
      </c>
      <c r="N66" s="108">
        <v>68.016563598150242</v>
      </c>
      <c r="O66" s="108">
        <v>20072.724088133</v>
      </c>
      <c r="P66" s="108">
        <v>9.4658242441109905</v>
      </c>
      <c r="Q66" s="108">
        <v>20593.989999999998</v>
      </c>
      <c r="R66" s="108">
        <v>-521.26591186699807</v>
      </c>
      <c r="S66" s="109"/>
      <c r="T66" s="105" t="s">
        <v>287</v>
      </c>
      <c r="U66" s="108">
        <v>-4.356253706591815</v>
      </c>
      <c r="V66" s="108">
        <v>-2.506769054999495</v>
      </c>
      <c r="W66" s="108">
        <v>-257.87099999999998</v>
      </c>
      <c r="X66" s="108">
        <v>5</v>
      </c>
      <c r="Y66" s="108">
        <v>14.899999999999999</v>
      </c>
      <c r="Z66" s="108">
        <v>-140</v>
      </c>
      <c r="AA66" s="108">
        <v>113</v>
      </c>
      <c r="AB66" s="106">
        <v>19914.764999999999</v>
      </c>
      <c r="AC66" s="108">
        <v>1659.5637499999998</v>
      </c>
      <c r="AD66" s="108">
        <v>67.225999999999999</v>
      </c>
      <c r="AE66" s="442">
        <v>156.37773611111112</v>
      </c>
      <c r="AF66" s="108">
        <v>-89.151736111111092</v>
      </c>
      <c r="AG66" s="108">
        <v>-257.87099999999998</v>
      </c>
      <c r="AH66" s="108">
        <v>20109.737088133003</v>
      </c>
      <c r="AI66" s="108">
        <v>194.97208813300313</v>
      </c>
      <c r="AJ66" s="110">
        <v>0</v>
      </c>
      <c r="AK66" s="108">
        <v>109.50023094500284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690.47500000000014</v>
      </c>
      <c r="F68" s="108">
        <v>324.89999999999998</v>
      </c>
      <c r="G68" s="106">
        <v>0</v>
      </c>
      <c r="H68" s="106">
        <v>1450.2151612903226</v>
      </c>
      <c r="I68" s="106">
        <v>0</v>
      </c>
      <c r="J68" s="447">
        <v>0</v>
      </c>
      <c r="K68" s="106">
        <v>221.82903935185186</v>
      </c>
      <c r="L68" s="106">
        <v>30209.330799357827</v>
      </c>
      <c r="M68" s="106">
        <v>30084.355446525937</v>
      </c>
      <c r="N68" s="108">
        <v>-124.97535283188881</v>
      </c>
      <c r="O68" s="106">
        <v>30214.837537655796</v>
      </c>
      <c r="P68" s="108">
        <v>5.5067382979705144</v>
      </c>
      <c r="Q68" s="106">
        <v>31141.627</v>
      </c>
      <c r="R68" s="108">
        <v>-926.78946234420255</v>
      </c>
      <c r="S68" s="109"/>
      <c r="T68" s="105" t="s">
        <v>288</v>
      </c>
      <c r="U68" s="108">
        <v>-26.338521783836768</v>
      </c>
      <c r="V68" s="108">
        <v>-29.506769054999495</v>
      </c>
      <c r="W68" s="108">
        <v>-257.87099999999998</v>
      </c>
      <c r="X68" s="108">
        <v>-19.365825000000044</v>
      </c>
      <c r="Y68" s="106">
        <v>14.899999999999999</v>
      </c>
      <c r="Z68" s="120">
        <v>-119.1</v>
      </c>
      <c r="AA68" s="108">
        <v>98.240000000000009</v>
      </c>
      <c r="AB68" s="107">
        <v>30108.063013709678</v>
      </c>
      <c r="AC68" s="106">
        <v>2503.5509758724111</v>
      </c>
      <c r="AD68" s="106">
        <v>195.22300000000001</v>
      </c>
      <c r="AE68" s="106">
        <v>221.82903935185186</v>
      </c>
      <c r="AF68" s="106">
        <v>-26.606039351851834</v>
      </c>
      <c r="AG68" s="108">
        <v>-257.87099999999998</v>
      </c>
      <c r="AH68" s="106">
        <v>30204.137088133</v>
      </c>
      <c r="AI68" s="108">
        <v>96.074074423324419</v>
      </c>
      <c r="AJ68" s="169" t="e">
        <v>#VALUE!</v>
      </c>
      <c r="AK68" s="108">
        <v>82.500230945002841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9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9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92" t="s">
        <v>322</v>
      </c>
      <c r="Y72" s="2792" t="s">
        <v>323</v>
      </c>
      <c r="Z72" s="331" t="s">
        <v>324</v>
      </c>
      <c r="AA72" s="2792" t="s">
        <v>325</v>
      </c>
      <c r="AB72" s="333" t="s">
        <v>317</v>
      </c>
      <c r="AC72" s="279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0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93" t="s">
        <v>316</v>
      </c>
      <c r="Y73" s="2793" t="s">
        <v>327</v>
      </c>
      <c r="Z73" s="332" t="s">
        <v>328</v>
      </c>
      <c r="AA73" s="2793" t="s">
        <v>316</v>
      </c>
      <c r="AB73" s="334" t="s">
        <v>316</v>
      </c>
      <c r="AC73" s="279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0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65</v>
      </c>
      <c r="J76" s="404">
        <v>1</v>
      </c>
      <c r="K76" s="404">
        <v>110</v>
      </c>
      <c r="L76" s="403">
        <v>5956.3019999999997</v>
      </c>
      <c r="M76" s="403">
        <v>6286.1625000000004</v>
      </c>
      <c r="N76" s="404">
        <v>329.86050000000068</v>
      </c>
      <c r="O76" s="403">
        <v>2</v>
      </c>
      <c r="P76" s="404">
        <v>99.625000000001819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0.97449022320390055</v>
      </c>
      <c r="AA76" s="267">
        <v>33.363976335092637</v>
      </c>
      <c r="AB76" s="267">
        <v>35.567</v>
      </c>
      <c r="AC76" s="336">
        <v>2.2030236649073629</v>
      </c>
      <c r="AD76" s="336">
        <v>-0.96500000000000341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5.3263888888888902</v>
      </c>
      <c r="J77" s="382">
        <v>-24</v>
      </c>
      <c r="K77" s="382">
        <v>290</v>
      </c>
      <c r="L77" s="381">
        <v>8604.6626111111109</v>
      </c>
      <c r="M77" s="381">
        <v>8450</v>
      </c>
      <c r="N77" s="382">
        <v>-154.66261111111089</v>
      </c>
      <c r="O77" s="381">
        <v>4</v>
      </c>
      <c r="P77" s="382">
        <v>-67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9.0936913602198757E-3</v>
      </c>
      <c r="AA77" s="384">
        <v>17.19058417701293</v>
      </c>
      <c r="AB77" s="384">
        <v>13.215</v>
      </c>
      <c r="AC77" s="383">
        <v>-3.9755841770129301</v>
      </c>
      <c r="AD77" s="182">
        <v>-9.2000000000000526E-2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1804.8612343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0</v>
      </c>
      <c r="J78" s="382">
        <v>-2</v>
      </c>
      <c r="K78" s="382">
        <v>50</v>
      </c>
      <c r="L78" s="381">
        <v>7165.0709999999999</v>
      </c>
      <c r="M78" s="381">
        <v>7201</v>
      </c>
      <c r="N78" s="382">
        <v>35.929000000000087</v>
      </c>
      <c r="O78" s="381">
        <v>7</v>
      </c>
      <c r="P78" s="382">
        <v>18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0</v>
      </c>
      <c r="AA78" s="384">
        <v>45.956460849710254</v>
      </c>
      <c r="AB78" s="384">
        <v>34.621000000000002</v>
      </c>
      <c r="AC78" s="383">
        <v>-11.335460849710252</v>
      </c>
      <c r="AD78" s="383">
        <v>-3.4460000000000015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-180.51899999999989</v>
      </c>
      <c r="F79" s="382">
        <v>0</v>
      </c>
      <c r="G79" s="382">
        <v>0</v>
      </c>
      <c r="H79" s="382">
        <v>0</v>
      </c>
      <c r="I79" s="382">
        <v>24.97877314814815</v>
      </c>
      <c r="J79" s="382">
        <v>-93</v>
      </c>
      <c r="K79" s="382">
        <v>1780</v>
      </c>
      <c r="L79" s="381">
        <v>11731.502226851851</v>
      </c>
      <c r="M79" s="381">
        <v>11884.6862</v>
      </c>
      <c r="N79" s="382">
        <v>153.18397314814865</v>
      </c>
      <c r="O79" s="381"/>
      <c r="P79" s="382">
        <v>16.346499999999651</v>
      </c>
      <c r="Q79" s="187"/>
      <c r="R79" s="2899" t="s">
        <v>41</v>
      </c>
      <c r="S79" s="2900"/>
      <c r="T79" s="2900"/>
      <c r="U79" s="2900"/>
      <c r="V79" s="374"/>
      <c r="W79" s="383">
        <v>1813.0251715773568</v>
      </c>
      <c r="X79" s="383">
        <v>135</v>
      </c>
      <c r="Y79" s="383">
        <v>1.8130251715773569</v>
      </c>
      <c r="Z79" s="383">
        <v>0.69342628700205311</v>
      </c>
      <c r="AA79" s="384">
        <v>136.11959888457531</v>
      </c>
      <c r="AB79" s="384">
        <v>131</v>
      </c>
      <c r="AC79" s="383">
        <v>-5.1195988845753106</v>
      </c>
      <c r="AD79" s="383">
        <v>-0.86500000000000909</v>
      </c>
      <c r="AE79" s="384">
        <v>132</v>
      </c>
      <c r="AF79" s="383">
        <v>130.86000000000001</v>
      </c>
      <c r="AG79" s="383">
        <v>-1.1399999999999864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29</v>
      </c>
      <c r="I80" s="382">
        <v>0</v>
      </c>
      <c r="J80" s="382">
        <v>-9</v>
      </c>
      <c r="K80" s="382">
        <v>290</v>
      </c>
      <c r="L80" s="381">
        <v>9539.0709999999999</v>
      </c>
      <c r="M80" s="381">
        <v>9730.3855999999996</v>
      </c>
      <c r="N80" s="382">
        <v>191.3145999999997</v>
      </c>
      <c r="O80" s="381">
        <v>11</v>
      </c>
      <c r="P80" s="382">
        <v>31.263999999997395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54.360999999999997</v>
      </c>
      <c r="AC80" s="383">
        <v>5.8616468189693123</v>
      </c>
      <c r="AD80" s="383">
        <v>9.8570000000000064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4.2312500000000002</v>
      </c>
      <c r="J81" s="382">
        <v>-4</v>
      </c>
      <c r="K81" s="382">
        <v>0</v>
      </c>
      <c r="L81" s="381">
        <v>15823.247749999999</v>
      </c>
      <c r="M81" s="381">
        <v>15903.986500000003</v>
      </c>
      <c r="N81" s="382">
        <v>80.738750000004075</v>
      </c>
      <c r="O81" s="381">
        <v>13</v>
      </c>
      <c r="P81" s="382">
        <v>-9.3280000000013388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8.6767480157366201E-3</v>
      </c>
      <c r="AA81" s="384">
        <v>70.739745803436648</v>
      </c>
      <c r="AB81" s="384">
        <v>67.070999999999998</v>
      </c>
      <c r="AC81" s="383">
        <v>-3.66874580343665</v>
      </c>
      <c r="AD81" s="182">
        <v>6.1000000000007049E-2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1.8229166666666701</v>
      </c>
      <c r="J82" s="157">
        <v>-9</v>
      </c>
      <c r="K82" s="157">
        <v>110</v>
      </c>
      <c r="L82" s="153">
        <v>6484.177083333333</v>
      </c>
      <c r="M82" s="153">
        <v>6522.4930000000004</v>
      </c>
      <c r="N82" s="157">
        <v>38.315916666667363</v>
      </c>
      <c r="O82" s="153">
        <v>15</v>
      </c>
      <c r="P82" s="157">
        <v>-8.7534999999988941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0.16346774335517969</v>
      </c>
      <c r="AA82" s="185">
        <v>41.421039850367862</v>
      </c>
      <c r="AB82" s="185">
        <v>42.289000000000001</v>
      </c>
      <c r="AC82" s="383">
        <v>0.86796014963213963</v>
      </c>
      <c r="AD82" s="182">
        <v>-2.622000000000007</v>
      </c>
      <c r="AE82" s="185">
        <v>252.49</v>
      </c>
      <c r="AF82" s="383">
        <v>247.363</v>
      </c>
      <c r="AG82" s="383">
        <v>-5.1270000000000095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-463.60699999999986</v>
      </c>
      <c r="F83" s="150">
        <v>0</v>
      </c>
      <c r="G83" s="150">
        <v>72</v>
      </c>
      <c r="H83" s="150">
        <v>29</v>
      </c>
      <c r="I83" s="150">
        <v>101.35932870370371</v>
      </c>
      <c r="J83" s="150">
        <v>-140</v>
      </c>
      <c r="K83" s="150">
        <v>2630</v>
      </c>
      <c r="L83" s="285">
        <v>65306.033671296296</v>
      </c>
      <c r="M83" s="285">
        <v>65978.713800000012</v>
      </c>
      <c r="N83" s="150">
        <v>672.68012870370967</v>
      </c>
      <c r="O83" s="285" t="s">
        <v>40</v>
      </c>
      <c r="P83" s="150">
        <v>80.154000000009546</v>
      </c>
      <c r="Q83" s="187"/>
      <c r="R83" s="2905" t="s">
        <v>40</v>
      </c>
      <c r="S83" s="2906"/>
      <c r="T83" s="2906"/>
      <c r="U83" s="2907"/>
      <c r="V83" s="179"/>
      <c r="W83" s="180">
        <v>3539.9137741634013</v>
      </c>
      <c r="X83" s="180">
        <v>391.59999999999997</v>
      </c>
      <c r="Y83" s="180">
        <v>3.5399137741634012</v>
      </c>
      <c r="Z83" s="180">
        <v>1.8491546929370899</v>
      </c>
      <c r="AA83" s="180">
        <v>393.29075908122627</v>
      </c>
      <c r="AB83" s="180">
        <v>378.12400000000002</v>
      </c>
      <c r="AC83" s="180">
        <v>-15.166759081226328</v>
      </c>
      <c r="AD83" s="180">
        <v>1.9279999999999404</v>
      </c>
      <c r="AE83" s="180">
        <v>384.49</v>
      </c>
      <c r="AF83" s="180">
        <v>378.22300000000001</v>
      </c>
      <c r="AG83" s="180">
        <v>-6.2669999999999959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3480.0880000000002</v>
      </c>
      <c r="N84" s="382">
        <v>152.08800000000019</v>
      </c>
      <c r="O84" s="381">
        <v>1</v>
      </c>
      <c r="P84" s="382">
        <v>21.176000000000386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12.988</v>
      </c>
      <c r="AC84" s="383">
        <v>-1.2189960477123023</v>
      </c>
      <c r="AD84" s="182">
        <v>-0.37799999999999834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3.0440489999999998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1</v>
      </c>
      <c r="H85" s="382">
        <v>0</v>
      </c>
      <c r="I85" s="382">
        <v>0</v>
      </c>
      <c r="J85" s="382">
        <v>-33</v>
      </c>
      <c r="K85" s="382">
        <v>373</v>
      </c>
      <c r="L85" s="381">
        <v>4531</v>
      </c>
      <c r="M85" s="381">
        <v>4512.1160000000009</v>
      </c>
      <c r="N85" s="382">
        <v>-18.883999999999105</v>
      </c>
      <c r="O85" s="381">
        <v>2</v>
      </c>
      <c r="P85" s="382">
        <v>-24.524799999999232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3.0179999999999998</v>
      </c>
      <c r="AC85" s="383">
        <v>0.61799999999999988</v>
      </c>
      <c r="AD85" s="182">
        <v>1.2199999999999998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1.9645899999999998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-46.543999999999997</v>
      </c>
      <c r="F86" s="382">
        <v>0</v>
      </c>
      <c r="G86" s="382">
        <v>1</v>
      </c>
      <c r="H86" s="382">
        <v>0</v>
      </c>
      <c r="I86" s="382">
        <v>79.293634259259264</v>
      </c>
      <c r="J86" s="382">
        <v>46</v>
      </c>
      <c r="K86" s="382">
        <v>0</v>
      </c>
      <c r="L86" s="381">
        <v>6571.1623657407408</v>
      </c>
      <c r="M86" s="381">
        <v>6647.7219999999998</v>
      </c>
      <c r="N86" s="382">
        <v>76.559634259258928</v>
      </c>
      <c r="O86" s="381">
        <v>3</v>
      </c>
      <c r="P86" s="382">
        <v>-47.762000000000626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0.17726940586190446</v>
      </c>
      <c r="AA86" s="384">
        <v>20.671076584835113</v>
      </c>
      <c r="AB86" s="384">
        <v>17.795000000000002</v>
      </c>
      <c r="AC86" s="383">
        <v>-2.8760765848351113</v>
      </c>
      <c r="AD86" s="182">
        <v>3.6999999999999034E-2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5.0086389999999996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60.951180555555553</v>
      </c>
      <c r="J87" s="382">
        <v>8</v>
      </c>
      <c r="K87" s="382">
        <v>437</v>
      </c>
      <c r="L87" s="381">
        <v>5615.3658194444442</v>
      </c>
      <c r="M87" s="381">
        <v>5599.3540000000003</v>
      </c>
      <c r="N87" s="382">
        <v>-16.011819444443972</v>
      </c>
      <c r="O87" s="381" t="s">
        <v>44</v>
      </c>
      <c r="P87" s="382">
        <v>-47.251199999999699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37.585999999999999</v>
      </c>
      <c r="AC87" s="383">
        <v>-3.7889024255553068</v>
      </c>
      <c r="AD87" s="182">
        <v>5.7610000000000028</v>
      </c>
      <c r="AE87" s="384">
        <v>79</v>
      </c>
      <c r="AF87" s="383">
        <v>71.152000000000001</v>
      </c>
      <c r="AG87" s="383">
        <v>-7.847999999999999</v>
      </c>
      <c r="AH87" s="2915" t="s">
        <v>36</v>
      </c>
      <c r="AI87" s="2939" t="s">
        <v>36</v>
      </c>
      <c r="AJ87" s="366" t="s">
        <v>36</v>
      </c>
      <c r="AK87" s="361">
        <v>0.76463899999999985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42.008310185185188</v>
      </c>
      <c r="J88" s="382">
        <v>-80</v>
      </c>
      <c r="K88" s="382">
        <v>0</v>
      </c>
      <c r="L88" s="381">
        <v>5351.7296898148152</v>
      </c>
      <c r="M88" s="381">
        <v>5536</v>
      </c>
      <c r="N88" s="382">
        <v>184.27031018518483</v>
      </c>
      <c r="O88" s="381" t="s">
        <v>46</v>
      </c>
      <c r="P88" s="382">
        <v>152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0.28868437128358115</v>
      </c>
      <c r="AA88" s="384">
        <v>80.547300585353739</v>
      </c>
      <c r="AB88" s="384">
        <v>73.546999999999997</v>
      </c>
      <c r="AC88" s="383">
        <v>-7.0003005853537417</v>
      </c>
      <c r="AD88" s="383">
        <v>-7.3029999999999973</v>
      </c>
      <c r="AE88" s="384">
        <v>70.405000000000001</v>
      </c>
      <c r="AF88" s="383">
        <v>73.173000000000002</v>
      </c>
      <c r="AG88" s="383">
        <v>2.7680000000000007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8555.9660000000003</v>
      </c>
      <c r="M89" s="381">
        <v>8695.0148000000008</v>
      </c>
      <c r="N89" s="382">
        <v>139.04880000000048</v>
      </c>
      <c r="O89" s="381">
        <v>4</v>
      </c>
      <c r="P89" s="382">
        <v>90.483799999999974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22.759999999999998</v>
      </c>
      <c r="AC89" s="383">
        <v>0.61450487122060338</v>
      </c>
      <c r="AD89" s="383">
        <v>-0.20700000000000074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123.07599999999999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12.0390625</v>
      </c>
      <c r="J90" s="382">
        <v>-44</v>
      </c>
      <c r="K90" s="382">
        <v>0</v>
      </c>
      <c r="L90" s="381">
        <v>9543.9609375</v>
      </c>
      <c r="M90" s="381">
        <v>9606.1473999999998</v>
      </c>
      <c r="N90" s="382">
        <v>62.186462499999834</v>
      </c>
      <c r="O90" s="381">
        <v>6</v>
      </c>
      <c r="P90" s="382">
        <v>-7.5892000000003463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3.7064583873077147E-3</v>
      </c>
      <c r="AA90" s="384">
        <v>9.9962935416126921</v>
      </c>
      <c r="AB90" s="384">
        <v>11.395</v>
      </c>
      <c r="AC90" s="383">
        <v>1.3987064583873074</v>
      </c>
      <c r="AD90" s="182">
        <v>1.5250000000000004</v>
      </c>
      <c r="AE90" s="384">
        <v>30</v>
      </c>
      <c r="AF90" s="383">
        <v>32.408999999999999</v>
      </c>
      <c r="AG90" s="383">
        <v>2.4089999999999989</v>
      </c>
      <c r="AH90" s="2895" t="s">
        <v>337</v>
      </c>
      <c r="AI90" s="2912" t="s">
        <v>337</v>
      </c>
      <c r="AJ90" s="405" t="s">
        <v>337</v>
      </c>
      <c r="AK90" s="379">
        <v>86.73983530000001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75</v>
      </c>
      <c r="H91" s="155">
        <v>0</v>
      </c>
      <c r="I91" s="155">
        <v>0</v>
      </c>
      <c r="J91" s="155">
        <v>-43</v>
      </c>
      <c r="K91" s="155">
        <v>444</v>
      </c>
      <c r="L91" s="381">
        <v>2346</v>
      </c>
      <c r="M91" s="381">
        <v>2436.9999999999995</v>
      </c>
      <c r="N91" s="155">
        <v>90.999999999999545</v>
      </c>
      <c r="O91" s="381" t="s">
        <v>50</v>
      </c>
      <c r="P91" s="155">
        <v>-120.20000000000027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39.042999999999999</v>
      </c>
      <c r="AC91" s="383">
        <v>31.542999999999999</v>
      </c>
      <c r="AD91" s="383">
        <v>-1.8889999999999958</v>
      </c>
      <c r="AE91" s="384">
        <v>8.31</v>
      </c>
      <c r="AF91" s="383">
        <v>38.772000000000006</v>
      </c>
      <c r="AG91" s="383">
        <v>30.462000000000003</v>
      </c>
      <c r="AH91" s="2895" t="s">
        <v>338</v>
      </c>
      <c r="AI91" s="2912" t="s">
        <v>338</v>
      </c>
      <c r="AJ91" s="405" t="s">
        <v>338</v>
      </c>
      <c r="AK91" s="379">
        <v>56.711399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6690.9259999999995</v>
      </c>
      <c r="N92" s="382">
        <v>70.925999999999476</v>
      </c>
      <c r="O92" s="381" t="s">
        <v>52</v>
      </c>
      <c r="P92" s="382">
        <v>22.611000000000786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44.024000000000001</v>
      </c>
      <c r="AC92" s="383">
        <v>2.0240000000000009</v>
      </c>
      <c r="AD92" s="182">
        <v>-0.91300000000000381</v>
      </c>
      <c r="AE92" s="384">
        <v>42</v>
      </c>
      <c r="AF92" s="383">
        <v>44.027999999999999</v>
      </c>
      <c r="AG92" s="383">
        <v>2.0279999999999987</v>
      </c>
      <c r="AH92" s="2895" t="s">
        <v>357</v>
      </c>
      <c r="AI92" s="2912" t="s">
        <v>357</v>
      </c>
      <c r="AJ92" s="406" t="s">
        <v>357</v>
      </c>
      <c r="AK92" s="379">
        <v>143.45123430000001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0.47700000000000387</v>
      </c>
      <c r="F93" s="150">
        <v>0</v>
      </c>
      <c r="G93" s="150">
        <v>217</v>
      </c>
      <c r="H93" s="150">
        <v>0</v>
      </c>
      <c r="I93" s="150">
        <v>194.29218750000001</v>
      </c>
      <c r="J93" s="150">
        <v>-139</v>
      </c>
      <c r="K93" s="150">
        <v>1909</v>
      </c>
      <c r="L93" s="285">
        <v>52463.184812499996</v>
      </c>
      <c r="M93" s="285">
        <v>53204.368200000004</v>
      </c>
      <c r="N93" s="150">
        <v>741.18338750000021</v>
      </c>
      <c r="O93" s="285" t="s">
        <v>47</v>
      </c>
      <c r="P93" s="150">
        <v>38.943600000005972</v>
      </c>
      <c r="Q93" s="187"/>
      <c r="R93" s="2905" t="s">
        <v>47</v>
      </c>
      <c r="S93" s="2906"/>
      <c r="T93" s="2906"/>
      <c r="U93" s="2907"/>
      <c r="V93" s="179"/>
      <c r="W93" s="180">
        <v>-688.27545061867215</v>
      </c>
      <c r="X93" s="180">
        <v>242</v>
      </c>
      <c r="Y93" s="180">
        <v>-0.68827545061867212</v>
      </c>
      <c r="Z93" s="180">
        <v>0.46966023553279329</v>
      </c>
      <c r="AA93" s="180">
        <v>240.84206431384854</v>
      </c>
      <c r="AB93" s="180">
        <v>262.15600000000001</v>
      </c>
      <c r="AC93" s="180">
        <v>21.313935686151449</v>
      </c>
      <c r="AD93" s="180">
        <v>-2.1469999999999914</v>
      </c>
      <c r="AE93" s="180">
        <v>229.715</v>
      </c>
      <c r="AF93" s="180">
        <v>259.53399999999999</v>
      </c>
      <c r="AG93" s="180">
        <v>29.818999999999988</v>
      </c>
      <c r="AH93" s="2893" t="s">
        <v>36</v>
      </c>
      <c r="AI93" s="2940" t="s">
        <v>36</v>
      </c>
      <c r="AJ93" s="407" t="s">
        <v>36</v>
      </c>
      <c r="AK93" s="379">
        <v>20.375234300000017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-85.22699999999999</v>
      </c>
      <c r="F94" s="280">
        <v>0</v>
      </c>
      <c r="G94" s="280">
        <v>142</v>
      </c>
      <c r="H94" s="280">
        <v>0</v>
      </c>
      <c r="I94" s="280">
        <v>140.24481481481482</v>
      </c>
      <c r="J94" s="280">
        <v>-21</v>
      </c>
      <c r="K94" s="280">
        <v>1100</v>
      </c>
      <c r="L94" s="279">
        <v>20045.528185185183</v>
      </c>
      <c r="M94" s="279">
        <v>20239.280000000002</v>
      </c>
      <c r="N94" s="280">
        <v>193.75181481481604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-463.12999999999988</v>
      </c>
      <c r="F95" s="280">
        <v>0</v>
      </c>
      <c r="G95" s="280">
        <v>289</v>
      </c>
      <c r="H95" s="280">
        <v>29</v>
      </c>
      <c r="I95" s="280">
        <v>295.65151620370375</v>
      </c>
      <c r="J95" s="280">
        <v>-279</v>
      </c>
      <c r="K95" s="280">
        <v>4539</v>
      </c>
      <c r="L95" s="279">
        <v>117769.21848379628</v>
      </c>
      <c r="M95" s="279">
        <v>119183.08200000002</v>
      </c>
      <c r="N95" s="280">
        <v>1413.8635162037099</v>
      </c>
      <c r="O95" s="279"/>
      <c r="P95" s="280">
        <v>119.09760000002279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-120.19200000000001</v>
      </c>
      <c r="F97" s="280">
        <v>0</v>
      </c>
      <c r="G97" s="280">
        <v>0</v>
      </c>
      <c r="H97" s="280">
        <v>0</v>
      </c>
      <c r="I97" s="280">
        <v>117.28486111111111</v>
      </c>
      <c r="J97" s="280">
        <v>-201</v>
      </c>
      <c r="K97" s="280">
        <v>3240</v>
      </c>
      <c r="L97" s="279">
        <v>10101.52313888889</v>
      </c>
      <c r="M97" s="279">
        <v>10731.462</v>
      </c>
      <c r="N97" s="280">
        <v>629.93886111110987</v>
      </c>
      <c r="O97" s="279"/>
      <c r="P97" s="280">
        <v>-51.949000000000524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-120.19200000000001</v>
      </c>
      <c r="F98" s="155">
        <v>0</v>
      </c>
      <c r="G98" s="155">
        <v>0</v>
      </c>
      <c r="H98" s="155">
        <v>0</v>
      </c>
      <c r="I98" s="155">
        <v>117.28486111111111</v>
      </c>
      <c r="J98" s="155">
        <v>-201</v>
      </c>
      <c r="K98" s="155">
        <v>3240</v>
      </c>
      <c r="L98" s="156">
        <v>10101.52313888889</v>
      </c>
      <c r="M98" s="156">
        <v>10731.462</v>
      </c>
      <c r="N98" s="155">
        <v>629.93886111110987</v>
      </c>
      <c r="O98" s="156">
        <v>2</v>
      </c>
      <c r="P98" s="155">
        <v>-51.949000000000524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-4526.9375252880727</v>
      </c>
      <c r="X98" s="383">
        <v>683</v>
      </c>
      <c r="Y98" s="383">
        <v>-4.5269375252880728</v>
      </c>
      <c r="Z98" s="182">
        <v>20.653935793064353</v>
      </c>
      <c r="AA98" s="384">
        <v>657.81912668164762</v>
      </c>
      <c r="AB98" s="384">
        <v>676.33800000000008</v>
      </c>
      <c r="AC98" s="383">
        <v>18.518873318352462</v>
      </c>
      <c r="AD98" s="182">
        <v>1.5449999999999591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127.68899999999999</v>
      </c>
      <c r="F99" s="382">
        <v>0</v>
      </c>
      <c r="G99" s="382">
        <v>0</v>
      </c>
      <c r="H99" s="382">
        <v>40</v>
      </c>
      <c r="I99" s="382">
        <v>40.655254629629631</v>
      </c>
      <c r="J99" s="382">
        <v>-199</v>
      </c>
      <c r="K99" s="382">
        <v>1380</v>
      </c>
      <c r="L99" s="381">
        <v>9008.0337453703705</v>
      </c>
      <c r="M99" s="381">
        <v>8876.6869999999999</v>
      </c>
      <c r="N99" s="382">
        <v>-131.34674537037063</v>
      </c>
      <c r="O99" s="381">
        <v>3</v>
      </c>
      <c r="P99" s="382">
        <v>-51.612999999999374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-341.16867432964966</v>
      </c>
      <c r="X99" s="383">
        <v>192</v>
      </c>
      <c r="Y99" s="383">
        <v>-0.34116867432964965</v>
      </c>
      <c r="Z99" s="182">
        <v>2.0834404227047587</v>
      </c>
      <c r="AA99" s="384">
        <v>189.57539090296558</v>
      </c>
      <c r="AB99" s="384">
        <v>193.75700000000001</v>
      </c>
      <c r="AC99" s="383">
        <v>4.1816090970344248</v>
      </c>
      <c r="AD99" s="182">
        <v>1.0180000000000007</v>
      </c>
      <c r="AE99" s="384">
        <v>933</v>
      </c>
      <c r="AF99" s="383">
        <v>877.53800000000001</v>
      </c>
      <c r="AG99" s="383">
        <v>-55.461999999999989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6.5348726851851904</v>
      </c>
      <c r="J100" s="155">
        <v>-91</v>
      </c>
      <c r="K100" s="155">
        <v>530</v>
      </c>
      <c r="L100" s="156">
        <v>11189.566127314816</v>
      </c>
      <c r="M100" s="156">
        <v>11100.313500000002</v>
      </c>
      <c r="N100" s="155">
        <v>-89.252627314814163</v>
      </c>
      <c r="O100" s="156">
        <v>1</v>
      </c>
      <c r="P100" s="155">
        <v>45.570999999999913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1.5762830226701032</v>
      </c>
      <c r="AA100" s="384">
        <v>312.65241814407563</v>
      </c>
      <c r="AB100" s="384">
        <v>279.54900000000004</v>
      </c>
      <c r="AC100" s="383">
        <v>-33.10341814407559</v>
      </c>
      <c r="AD100" s="182">
        <v>11.743999999999915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20.375234300000017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-585.69499999999994</v>
      </c>
      <c r="F101" s="382">
        <v>0</v>
      </c>
      <c r="G101" s="382">
        <v>400</v>
      </c>
      <c r="H101" s="382">
        <v>0</v>
      </c>
      <c r="I101" s="382">
        <v>348.95218749999998</v>
      </c>
      <c r="J101" s="382">
        <v>-204</v>
      </c>
      <c r="K101" s="382">
        <v>500</v>
      </c>
      <c r="L101" s="381">
        <v>12861.352812500001</v>
      </c>
      <c r="M101" s="381">
        <v>12516.152399999999</v>
      </c>
      <c r="N101" s="382">
        <v>-345.20041250000213</v>
      </c>
      <c r="O101" s="381">
        <v>2</v>
      </c>
      <c r="P101" s="382">
        <v>-422.25840000000062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-14244.749409497274</v>
      </c>
      <c r="X101" s="383">
        <v>750</v>
      </c>
      <c r="Y101" s="383">
        <v>-14.244749409497274</v>
      </c>
      <c r="Z101" s="182">
        <v>4.1656823958314044</v>
      </c>
      <c r="AA101" s="384">
        <v>731.58956819467141</v>
      </c>
      <c r="AB101" s="384">
        <v>691.56700000000001</v>
      </c>
      <c r="AC101" s="383">
        <v>-40.022568194671408</v>
      </c>
      <c r="AD101" s="182">
        <v>0.5180000000000291</v>
      </c>
      <c r="AE101" s="384">
        <v>940</v>
      </c>
      <c r="AF101" s="335">
        <v>956.37100000000009</v>
      </c>
      <c r="AG101" s="335">
        <v>16.371000000000095</v>
      </c>
      <c r="AH101" s="2895" t="s">
        <v>358</v>
      </c>
      <c r="AI101" s="2912" t="s">
        <v>358</v>
      </c>
      <c r="AJ101" s="406" t="s">
        <v>358</v>
      </c>
      <c r="AK101" s="379">
        <v>143.45123430000001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-1071.097</v>
      </c>
      <c r="F102" s="150">
        <v>0</v>
      </c>
      <c r="G102" s="150">
        <v>400</v>
      </c>
      <c r="H102" s="150">
        <v>40</v>
      </c>
      <c r="I102" s="150">
        <v>513.42717592592589</v>
      </c>
      <c r="J102" s="150">
        <v>-695</v>
      </c>
      <c r="K102" s="150">
        <v>5650</v>
      </c>
      <c r="L102" s="285">
        <v>43160.475824074078</v>
      </c>
      <c r="M102" s="285">
        <v>43224.6149</v>
      </c>
      <c r="N102" s="150">
        <v>64.139075925922953</v>
      </c>
      <c r="O102" s="285" t="s">
        <v>54</v>
      </c>
      <c r="P102" s="150">
        <v>-480.24940000000061</v>
      </c>
      <c r="Q102" s="187"/>
      <c r="R102" s="2905" t="s">
        <v>54</v>
      </c>
      <c r="S102" s="2906"/>
      <c r="T102" s="2906"/>
      <c r="U102" s="2907"/>
      <c r="V102" s="179"/>
      <c r="W102" s="180">
        <v>-9884.1544423692831</v>
      </c>
      <c r="X102" s="180">
        <v>1930</v>
      </c>
      <c r="Y102" s="180">
        <v>-9.8841544423692831</v>
      </c>
      <c r="Z102" s="180">
        <v>28.479341634270618</v>
      </c>
      <c r="AA102" s="180">
        <v>1891.6365039233601</v>
      </c>
      <c r="AB102" s="180">
        <v>1841.211</v>
      </c>
      <c r="AC102" s="180">
        <v>-50.425503923360111</v>
      </c>
      <c r="AD102" s="180">
        <v>14.825000000000045</v>
      </c>
      <c r="AE102" s="180">
        <v>1873</v>
      </c>
      <c r="AF102" s="342">
        <v>1833.9090000000001</v>
      </c>
      <c r="AG102" s="342">
        <v>-39.090999999999894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-1534.2269999999999</v>
      </c>
      <c r="F103" s="163">
        <v>0</v>
      </c>
      <c r="G103" s="163">
        <v>689</v>
      </c>
      <c r="H103" s="163">
        <v>69</v>
      </c>
      <c r="I103" s="163">
        <v>809.07869212962964</v>
      </c>
      <c r="J103" s="163">
        <v>-974</v>
      </c>
      <c r="K103" s="163">
        <v>10189</v>
      </c>
      <c r="L103" s="163">
        <v>160929.69430787035</v>
      </c>
      <c r="M103" s="163">
        <v>162407.69690000004</v>
      </c>
      <c r="N103" s="167">
        <v>1478.0025921296328</v>
      </c>
      <c r="O103" s="318" t="s">
        <v>283</v>
      </c>
      <c r="P103" s="167">
        <v>-361.15179999998509</v>
      </c>
      <c r="Q103" s="187"/>
      <c r="R103" s="2890" t="s">
        <v>283</v>
      </c>
      <c r="S103" s="2891"/>
      <c r="T103" s="2891"/>
      <c r="U103" s="2892"/>
      <c r="V103" s="181"/>
      <c r="W103" s="181">
        <v>-7032.5161188245538</v>
      </c>
      <c r="X103" s="181">
        <v>2563.6</v>
      </c>
      <c r="Y103" s="181">
        <v>-7.032516118824554</v>
      </c>
      <c r="Z103" s="181">
        <v>30.798156562740502</v>
      </c>
      <c r="AA103" s="181">
        <v>2525.769327318435</v>
      </c>
      <c r="AB103" s="181">
        <v>2481.491</v>
      </c>
      <c r="AC103" s="181">
        <v>-44.278327318434989</v>
      </c>
      <c r="AD103" s="181">
        <v>14.605999999999767</v>
      </c>
      <c r="AE103" s="181">
        <v>2487.2049999999999</v>
      </c>
      <c r="AF103" s="2802">
        <v>2471.6660000000002</v>
      </c>
      <c r="AG103" s="2802">
        <v>-15.53899999999976</v>
      </c>
      <c r="AH103" s="2895" t="s">
        <v>341</v>
      </c>
      <c r="AI103" s="2912" t="s">
        <v>341</v>
      </c>
      <c r="AJ103" s="405" t="s">
        <v>341</v>
      </c>
      <c r="AK103" s="385">
        <v>337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13.35899999999998</v>
      </c>
      <c r="F104" s="293">
        <v>0</v>
      </c>
      <c r="G104" s="293">
        <v>0</v>
      </c>
      <c r="H104" s="293">
        <v>0</v>
      </c>
      <c r="I104" s="293">
        <v>212</v>
      </c>
      <c r="J104" s="293">
        <v>68</v>
      </c>
      <c r="K104" s="293">
        <v>0</v>
      </c>
      <c r="L104" s="292">
        <v>9869.3590000000004</v>
      </c>
      <c r="M104" s="292">
        <v>9836.7000000000007</v>
      </c>
      <c r="N104" s="293">
        <v>-32.658999999999651</v>
      </c>
      <c r="O104" s="292">
        <v>1</v>
      </c>
      <c r="P104" s="293">
        <v>-18.199999999998909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-460.51215199791847</v>
      </c>
      <c r="X104" s="336">
        <v>30.5</v>
      </c>
      <c r="Y104" s="383">
        <v>-0.46051215199791845</v>
      </c>
      <c r="Z104" s="182">
        <v>0</v>
      </c>
      <c r="AA104" s="267">
        <v>30.039487848002082</v>
      </c>
      <c r="AB104" s="267">
        <v>28.586000000000002</v>
      </c>
      <c r="AC104" s="383">
        <v>-1.4534878480020801</v>
      </c>
      <c r="AD104" s="182">
        <v>-6.6000000000002501E-2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266.30823429999987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-201.45699999999999</v>
      </c>
      <c r="F105" s="382">
        <v>0</v>
      </c>
      <c r="G105" s="382">
        <v>100</v>
      </c>
      <c r="H105" s="382">
        <v>0</v>
      </c>
      <c r="I105" s="382">
        <v>0</v>
      </c>
      <c r="J105" s="382">
        <v>0</v>
      </c>
      <c r="K105" s="382">
        <v>0</v>
      </c>
      <c r="L105" s="370">
        <v>12648.543</v>
      </c>
      <c r="M105" s="370">
        <v>12854.6</v>
      </c>
      <c r="N105" s="382">
        <v>206.0570000000007</v>
      </c>
      <c r="O105" s="370">
        <v>3</v>
      </c>
      <c r="P105" s="382">
        <v>-211.52999999999702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-168.98394068493297</v>
      </c>
      <c r="X105" s="383">
        <v>45.7</v>
      </c>
      <c r="Y105" s="383">
        <v>-0.16898394068493297</v>
      </c>
      <c r="Z105" s="182">
        <v>2.0021267813507397</v>
      </c>
      <c r="AA105" s="384">
        <v>43.528889277964332</v>
      </c>
      <c r="AB105" s="384">
        <v>44.097999999999999</v>
      </c>
      <c r="AC105" s="383">
        <v>0.56911072203566704</v>
      </c>
      <c r="AD105" s="182">
        <v>0.42900000000000205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6416</v>
      </c>
      <c r="N106" s="382">
        <v>75.970000000000255</v>
      </c>
      <c r="O106" s="370">
        <v>4</v>
      </c>
      <c r="P106" s="382">
        <v>63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10.38</v>
      </c>
      <c r="AC106" s="383">
        <v>-0.11999999999999922</v>
      </c>
      <c r="AD106" s="182">
        <v>-0.34200000000000053</v>
      </c>
      <c r="AE106" s="384">
        <v>87</v>
      </c>
      <c r="AF106" s="383">
        <v>81.605999999999995</v>
      </c>
      <c r="AG106" s="383">
        <v>-5.3940000000000055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534.23900000000003</v>
      </c>
      <c r="F107" s="382">
        <v>0</v>
      </c>
      <c r="G107" s="382">
        <v>280</v>
      </c>
      <c r="H107" s="382">
        <v>0</v>
      </c>
      <c r="I107" s="382">
        <v>230</v>
      </c>
      <c r="J107" s="382">
        <v>-90</v>
      </c>
      <c r="K107" s="382">
        <v>460</v>
      </c>
      <c r="L107" s="370">
        <v>16554.239000000001</v>
      </c>
      <c r="M107" s="370">
        <v>15851.52</v>
      </c>
      <c r="N107" s="382">
        <v>-702.71900000000096</v>
      </c>
      <c r="O107" s="370" t="s">
        <v>95</v>
      </c>
      <c r="P107" s="382">
        <v>-630.95999999999913</v>
      </c>
      <c r="Q107" s="187"/>
      <c r="R107" s="2899" t="s">
        <v>74</v>
      </c>
      <c r="S107" s="2900"/>
      <c r="T107" s="2900"/>
      <c r="U107" s="2900"/>
      <c r="V107" s="374"/>
      <c r="W107" s="383">
        <v>-12258.033364086406</v>
      </c>
      <c r="X107" s="383">
        <v>398</v>
      </c>
      <c r="Y107" s="383">
        <v>-12.258033364086407</v>
      </c>
      <c r="Z107" s="182">
        <v>0.7797516898148148</v>
      </c>
      <c r="AA107" s="384">
        <v>384.96221494609875</v>
      </c>
      <c r="AB107" s="384">
        <v>378.51499999999999</v>
      </c>
      <c r="AC107" s="383">
        <v>-6.447214946098768</v>
      </c>
      <c r="AD107" s="182">
        <v>6.9000000000016826E-2</v>
      </c>
      <c r="AE107" s="384">
        <v>398</v>
      </c>
      <c r="AF107" s="383">
        <v>363.01100000000002</v>
      </c>
      <c r="AG107" s="383">
        <v>-34.988999999999976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18740.400000000001</v>
      </c>
      <c r="N108" s="382">
        <v>244.73500000000058</v>
      </c>
      <c r="O108" s="370" t="s">
        <v>96</v>
      </c>
      <c r="P108" s="382">
        <v>156.96000000000276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9.0937499999999994E-3</v>
      </c>
      <c r="AA108" s="384">
        <v>73.582706664895895</v>
      </c>
      <c r="AB108" s="384">
        <v>73.722999999999999</v>
      </c>
      <c r="AC108" s="383">
        <v>0.14029333510410424</v>
      </c>
      <c r="AD108" s="182">
        <v>0.46599999999999397</v>
      </c>
      <c r="AE108" s="384">
        <v>28</v>
      </c>
      <c r="AF108" s="383">
        <v>26.177</v>
      </c>
      <c r="AG108" s="383">
        <v>-1.8230000000000004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44.262999999999998</v>
      </c>
      <c r="AG109" s="386">
        <v>4.2629999999999981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6170</v>
      </c>
      <c r="N110" s="382">
        <v>0</v>
      </c>
      <c r="O110" s="370"/>
      <c r="P110" s="382">
        <v>6170</v>
      </c>
      <c r="Q110" s="187"/>
      <c r="R110" s="2800"/>
      <c r="S110" s="2801"/>
      <c r="T110" s="2801"/>
      <c r="U110" s="280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00"/>
      <c r="S111" s="2801"/>
      <c r="T111" s="2801"/>
      <c r="U111" s="280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-121.43900000000002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11813.561</v>
      </c>
      <c r="M113" s="370">
        <v>12254.68</v>
      </c>
      <c r="N113" s="382">
        <v>441.1190000000006</v>
      </c>
      <c r="O113" s="370" t="s">
        <v>99</v>
      </c>
      <c r="P113" s="382">
        <v>57.830000000001746</v>
      </c>
      <c r="Q113" s="187"/>
      <c r="R113" s="2899" t="s">
        <v>79</v>
      </c>
      <c r="S113" s="2900"/>
      <c r="T113" s="2900"/>
      <c r="U113" s="2900"/>
      <c r="V113" s="374"/>
      <c r="W113" s="383">
        <v>27.677376737000071</v>
      </c>
      <c r="X113" s="383">
        <v>26</v>
      </c>
      <c r="Y113" s="383">
        <v>2.7677376737000072E-2</v>
      </c>
      <c r="Z113" s="182">
        <v>1.1063895634439753E-2</v>
      </c>
      <c r="AA113" s="384">
        <v>26.01661348110256</v>
      </c>
      <c r="AB113" s="384">
        <v>26.716000000000001</v>
      </c>
      <c r="AC113" s="383">
        <v>0.69938651889744108</v>
      </c>
      <c r="AD113" s="182">
        <v>1.4510000000000005</v>
      </c>
      <c r="AE113" s="384">
        <v>25</v>
      </c>
      <c r="AF113" s="383">
        <v>25.843</v>
      </c>
      <c r="AG113" s="386">
        <v>0.84299999999999997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1250.07</v>
      </c>
      <c r="F114" s="159">
        <v>0</v>
      </c>
      <c r="G114" s="159">
        <v>800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60418.07</v>
      </c>
      <c r="M114" s="154">
        <v>59485.06</v>
      </c>
      <c r="N114" s="159">
        <v>-933.01000000000204</v>
      </c>
      <c r="O114" s="154" t="s">
        <v>100</v>
      </c>
      <c r="P114" s="159">
        <v>162.52999999999884</v>
      </c>
      <c r="Q114" s="187"/>
      <c r="R114" s="2908" t="s">
        <v>80</v>
      </c>
      <c r="S114" s="2909"/>
      <c r="T114" s="2909"/>
      <c r="U114" s="2909"/>
      <c r="V114" s="89"/>
      <c r="W114" s="335">
        <v>4333.464559219773</v>
      </c>
      <c r="X114" s="335">
        <v>130</v>
      </c>
      <c r="Y114" s="383">
        <v>4.3334645592197729</v>
      </c>
      <c r="Z114" s="182">
        <v>0</v>
      </c>
      <c r="AA114" s="185">
        <v>134.33346455921978</v>
      </c>
      <c r="AB114" s="185">
        <v>150.48599999999999</v>
      </c>
      <c r="AC114" s="383">
        <v>16.152535440780213</v>
      </c>
      <c r="AD114" s="182">
        <v>-14.703000000000003</v>
      </c>
      <c r="AE114" s="185">
        <v>143</v>
      </c>
      <c r="AF114" s="383">
        <v>148.98599999999999</v>
      </c>
      <c r="AG114" s="386">
        <v>5.98599999999999</v>
      </c>
      <c r="AH114" s="371" t="s">
        <v>34</v>
      </c>
      <c r="AI114" s="389">
        <v>2444.1979999999999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945.02</v>
      </c>
      <c r="F115" s="150">
        <v>0</v>
      </c>
      <c r="G115" s="150">
        <v>1180</v>
      </c>
      <c r="H115" s="150">
        <v>0</v>
      </c>
      <c r="I115" s="150">
        <v>487</v>
      </c>
      <c r="J115" s="150">
        <v>-249</v>
      </c>
      <c r="K115" s="150">
        <v>895</v>
      </c>
      <c r="L115" s="286">
        <v>139474.01999999999</v>
      </c>
      <c r="M115" s="286">
        <v>138773.52000000002</v>
      </c>
      <c r="N115" s="150">
        <v>-700.5</v>
      </c>
      <c r="O115" s="151" t="s">
        <v>77</v>
      </c>
      <c r="P115" s="150">
        <v>-420.36999999996624</v>
      </c>
      <c r="Q115" s="187"/>
      <c r="R115" s="2905" t="s">
        <v>77</v>
      </c>
      <c r="S115" s="2906"/>
      <c r="T115" s="2906"/>
      <c r="U115" s="2907"/>
      <c r="V115" s="179"/>
      <c r="W115" s="180">
        <v>-8934.5871059165875</v>
      </c>
      <c r="X115" s="180">
        <v>714.7</v>
      </c>
      <c r="Y115" s="180">
        <v>-8.934587105916588</v>
      </c>
      <c r="Z115" s="180">
        <v>2.8020361167999939</v>
      </c>
      <c r="AA115" s="180">
        <v>702.96337677728343</v>
      </c>
      <c r="AB115" s="180">
        <v>712.50399999999991</v>
      </c>
      <c r="AC115" s="180">
        <v>9.5406232227165777</v>
      </c>
      <c r="AD115" s="180">
        <v>-12.695999999999913</v>
      </c>
      <c r="AE115" s="180">
        <v>726</v>
      </c>
      <c r="AF115" s="180">
        <v>689.88599999999997</v>
      </c>
      <c r="AG115" s="342">
        <v>-36.114000000000033</v>
      </c>
      <c r="AH115" s="371" t="s">
        <v>353</v>
      </c>
      <c r="AI115" s="389">
        <v>2358.645</v>
      </c>
      <c r="AJ115" s="351"/>
      <c r="AK115" s="390">
        <v>85.552999999999884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-120.15200000000004</v>
      </c>
      <c r="F116" s="293">
        <v>0</v>
      </c>
      <c r="G116" s="293">
        <v>146</v>
      </c>
      <c r="H116" s="293">
        <v>1124</v>
      </c>
      <c r="I116" s="293">
        <v>171</v>
      </c>
      <c r="J116" s="293">
        <v>-391</v>
      </c>
      <c r="K116" s="293">
        <v>1418</v>
      </c>
      <c r="L116" s="292">
        <v>14505.848</v>
      </c>
      <c r="M116" s="292">
        <v>14380.261000000002</v>
      </c>
      <c r="N116" s="293">
        <v>-125.58699999999772</v>
      </c>
      <c r="O116" s="292">
        <v>1</v>
      </c>
      <c r="P116" s="293">
        <v>-151.27399999999761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9296.0920991051134</v>
      </c>
      <c r="X116" s="336">
        <v>270</v>
      </c>
      <c r="Y116" s="383">
        <v>9.2960920991051132</v>
      </c>
      <c r="Z116" s="336">
        <v>3.5334531188863982</v>
      </c>
      <c r="AA116" s="267">
        <v>275.76263898021875</v>
      </c>
      <c r="AB116" s="267">
        <v>263.73599999999999</v>
      </c>
      <c r="AC116" s="336">
        <v>-12.026638980218763</v>
      </c>
      <c r="AD116" s="336">
        <v>-5.1119999999999663</v>
      </c>
      <c r="AE116" s="267"/>
      <c r="AF116" s="336"/>
      <c r="AG116" s="356"/>
      <c r="AH116" s="371" t="s">
        <v>354</v>
      </c>
      <c r="AI116" s="389">
        <v>2458.6190000000001</v>
      </c>
      <c r="AJ116" s="351"/>
      <c r="AK116" s="390">
        <v>-14.421000000000276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180.85599999999999</v>
      </c>
      <c r="F117" s="382">
        <v>0</v>
      </c>
      <c r="G117" s="382">
        <v>0</v>
      </c>
      <c r="H117" s="382">
        <v>124</v>
      </c>
      <c r="I117" s="382">
        <v>0</v>
      </c>
      <c r="J117" s="382">
        <v>-49</v>
      </c>
      <c r="K117" s="382">
        <v>1199</v>
      </c>
      <c r="L117" s="370">
        <v>10404.856</v>
      </c>
      <c r="M117" s="370">
        <v>10436.769999999999</v>
      </c>
      <c r="N117" s="382">
        <v>31.91399999999885</v>
      </c>
      <c r="O117" s="370">
        <v>2</v>
      </c>
      <c r="P117" s="382">
        <v>198.3269999999975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10.547052581018519</v>
      </c>
      <c r="AA117" s="384">
        <v>913.85768391898148</v>
      </c>
      <c r="AB117" s="384">
        <v>912.45100000000002</v>
      </c>
      <c r="AC117" s="383">
        <v>-1.4066839189814573</v>
      </c>
      <c r="AD117" s="383">
        <v>-12.220000000000027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148.08500000000004</v>
      </c>
      <c r="F118" s="382">
        <v>0</v>
      </c>
      <c r="G118" s="382">
        <v>0</v>
      </c>
      <c r="H118" s="382">
        <v>1579</v>
      </c>
      <c r="I118" s="382">
        <v>0</v>
      </c>
      <c r="J118" s="382">
        <v>0</v>
      </c>
      <c r="K118" s="382">
        <v>1256</v>
      </c>
      <c r="L118" s="370">
        <v>15883.084999999999</v>
      </c>
      <c r="M118" s="370">
        <v>15939.751</v>
      </c>
      <c r="N118" s="382">
        <v>56.666000000001077</v>
      </c>
      <c r="O118" s="370">
        <v>3</v>
      </c>
      <c r="P118" s="382">
        <v>-209.2489999999998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-13594.076988711135</v>
      </c>
      <c r="X118" s="383">
        <v>500</v>
      </c>
      <c r="Y118" s="383">
        <v>-13.594076988711135</v>
      </c>
      <c r="Z118" s="383">
        <v>11.948340315205252</v>
      </c>
      <c r="AA118" s="384">
        <v>474.45758269608359</v>
      </c>
      <c r="AB118" s="384">
        <v>495.94900000000001</v>
      </c>
      <c r="AC118" s="383">
        <v>21.491417303916421</v>
      </c>
      <c r="AD118" s="383">
        <v>9.6009999999999991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424.93299999999999</v>
      </c>
      <c r="F119" s="382">
        <v>0</v>
      </c>
      <c r="G119" s="382">
        <v>0</v>
      </c>
      <c r="H119" s="382">
        <v>351</v>
      </c>
      <c r="I119" s="382">
        <v>0</v>
      </c>
      <c r="J119" s="382">
        <v>-118</v>
      </c>
      <c r="K119" s="382">
        <v>310</v>
      </c>
      <c r="L119" s="370">
        <v>8167.933</v>
      </c>
      <c r="M119" s="370">
        <v>8165.1840000000002</v>
      </c>
      <c r="N119" s="382">
        <v>-2.7489999999997963</v>
      </c>
      <c r="O119" s="370">
        <v>5</v>
      </c>
      <c r="P119" s="382">
        <v>-27.190999999999804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26938.272235045719</v>
      </c>
      <c r="X119" s="383">
        <v>460</v>
      </c>
      <c r="Y119" s="383">
        <v>26.938272235045719</v>
      </c>
      <c r="Z119" s="383">
        <v>11.181336951847179</v>
      </c>
      <c r="AA119" s="384">
        <v>475.75693528319852</v>
      </c>
      <c r="AB119" s="384">
        <v>433.988</v>
      </c>
      <c r="AC119" s="383">
        <v>-41.768935283198516</v>
      </c>
      <c r="AD119" s="383">
        <v>3.6159999999999854</v>
      </c>
      <c r="AE119" s="384">
        <v>2108.9569999999999</v>
      </c>
      <c r="AF119" s="383">
        <v>2126.4699999999998</v>
      </c>
      <c r="AG119" s="386">
        <v>17.51299999999992</v>
      </c>
      <c r="AH119" s="371" t="s">
        <v>34</v>
      </c>
      <c r="AI119" s="389">
        <v>5544.1989999999996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1124.232</v>
      </c>
    </row>
    <row r="121" spans="2:37" x14ac:dyDescent="0.2">
      <c r="B121" s="380" t="s">
        <v>84</v>
      </c>
      <c r="C121" s="374"/>
      <c r="D121" s="381">
        <v>3800</v>
      </c>
      <c r="E121" s="382">
        <v>120.494</v>
      </c>
      <c r="F121" s="382">
        <v>0</v>
      </c>
      <c r="G121" s="382">
        <v>150</v>
      </c>
      <c r="H121" s="382">
        <v>0</v>
      </c>
      <c r="I121" s="382">
        <v>0</v>
      </c>
      <c r="J121" s="382">
        <v>-270</v>
      </c>
      <c r="K121" s="382">
        <v>1412</v>
      </c>
      <c r="L121" s="370">
        <v>5212.4940000000006</v>
      </c>
      <c r="M121" s="370">
        <v>4967.3100000000004</v>
      </c>
      <c r="N121" s="382">
        <v>-245.1840000000002</v>
      </c>
      <c r="O121" s="370" t="s">
        <v>102</v>
      </c>
      <c r="P121" s="382">
        <v>-87.845999999998639</v>
      </c>
      <c r="Q121" s="187"/>
      <c r="R121" s="2899" t="s">
        <v>84</v>
      </c>
      <c r="S121" s="2900"/>
      <c r="T121" s="2900"/>
      <c r="U121" s="2900"/>
      <c r="V121" s="374"/>
      <c r="W121" s="383">
        <v>-33172.345166711486</v>
      </c>
      <c r="X121" s="383">
        <v>1840</v>
      </c>
      <c r="Y121" s="383">
        <v>-33.172345166711487</v>
      </c>
      <c r="Z121" s="383">
        <v>15.000141793981483</v>
      </c>
      <c r="AA121" s="384">
        <v>1791.827513039307</v>
      </c>
      <c r="AB121" s="384">
        <v>1717.4299999999998</v>
      </c>
      <c r="AC121" s="383">
        <v>-74.397513039307114</v>
      </c>
      <c r="AD121" s="383">
        <v>-70.064999999999827</v>
      </c>
      <c r="AE121" s="384">
        <v>1792</v>
      </c>
      <c r="AF121" s="383">
        <v>1733.413</v>
      </c>
      <c r="AG121" s="386">
        <v>-58.586999999999989</v>
      </c>
      <c r="AH121" s="371" t="s">
        <v>354</v>
      </c>
      <c r="AI121" s="389">
        <v>5573.482</v>
      </c>
      <c r="AJ121" s="351"/>
      <c r="AK121" s="390">
        <v>-29.283000000000357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23461.599999999999</v>
      </c>
      <c r="N123" s="159">
        <v>390.62799999999697</v>
      </c>
      <c r="O123" s="154">
        <v>2</v>
      </c>
      <c r="P123" s="159">
        <v>39.559999999997672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79.944000000000003</v>
      </c>
      <c r="AC123" s="335">
        <v>-2.9917326910371855</v>
      </c>
      <c r="AD123" s="335">
        <v>1.873999999999981</v>
      </c>
      <c r="AE123" s="185">
        <v>68</v>
      </c>
      <c r="AF123" s="335">
        <v>78.942999999999998</v>
      </c>
      <c r="AG123" s="357">
        <v>10.942999999999998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625.18799999999999</v>
      </c>
      <c r="F124" s="150">
        <v>0</v>
      </c>
      <c r="G124" s="150">
        <v>296</v>
      </c>
      <c r="H124" s="150">
        <v>3178</v>
      </c>
      <c r="I124" s="150">
        <v>171</v>
      </c>
      <c r="J124" s="150">
        <v>-828</v>
      </c>
      <c r="K124" s="150">
        <v>5595</v>
      </c>
      <c r="L124" s="286">
        <v>78095.187999999995</v>
      </c>
      <c r="M124" s="286">
        <v>78201.076000000001</v>
      </c>
      <c r="N124" s="150">
        <v>105.88799999999924</v>
      </c>
      <c r="O124" s="151" t="s">
        <v>81</v>
      </c>
      <c r="P124" s="150">
        <v>-237.67300000000978</v>
      </c>
      <c r="Q124" s="187"/>
      <c r="R124" s="2905" t="s">
        <v>81</v>
      </c>
      <c r="S124" s="2906"/>
      <c r="T124" s="2906"/>
      <c r="U124" s="2907"/>
      <c r="V124" s="179"/>
      <c r="W124" s="180">
        <v>-8009.5907367160826</v>
      </c>
      <c r="X124" s="180">
        <v>4075</v>
      </c>
      <c r="Y124" s="180">
        <v>-8.009590736716083</v>
      </c>
      <c r="Z124" s="180">
        <v>52.392322654457352</v>
      </c>
      <c r="AA124" s="180">
        <v>4014.5980866088262</v>
      </c>
      <c r="AB124" s="180">
        <v>3903.4979999999996</v>
      </c>
      <c r="AC124" s="180">
        <v>-111.10008660882662</v>
      </c>
      <c r="AD124" s="180">
        <v>-72.305999999999585</v>
      </c>
      <c r="AE124" s="180">
        <v>3968.9569999999999</v>
      </c>
      <c r="AF124" s="180">
        <v>3938.826</v>
      </c>
      <c r="AG124" s="342">
        <v>-30.130999999999858</v>
      </c>
      <c r="AH124" s="371" t="s">
        <v>34</v>
      </c>
      <c r="AI124" s="389">
        <v>7988.396999999999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0.27725815321790054</v>
      </c>
      <c r="AA125" s="267">
        <v>971.19325079501277</v>
      </c>
      <c r="AB125" s="267">
        <v>927.20499999999993</v>
      </c>
      <c r="AC125" s="383">
        <v>-43.988250795012846</v>
      </c>
      <c r="AD125" s="182">
        <v>19.404000000000224</v>
      </c>
      <c r="AE125" s="267">
        <v>940</v>
      </c>
      <c r="AF125" s="383">
        <v>957.53500000000008</v>
      </c>
      <c r="AG125" s="383">
        <v>17.535000000000082</v>
      </c>
      <c r="AH125" s="371" t="s">
        <v>353</v>
      </c>
      <c r="AI125" s="389">
        <v>6778.6119999999992</v>
      </c>
      <c r="AJ125" s="351"/>
      <c r="AK125" s="390">
        <v>1209.7849999999999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1640.2</v>
      </c>
      <c r="N126" s="382">
        <v>0.20000000000004547</v>
      </c>
      <c r="O126" s="370" t="s">
        <v>103</v>
      </c>
      <c r="P126" s="382">
        <v>0.40000000000031832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43.433999999999997</v>
      </c>
      <c r="AC126" s="383">
        <v>-6.5660000000000025</v>
      </c>
      <c r="AD126" s="182">
        <v>1.4810000000000016</v>
      </c>
      <c r="AE126" s="384">
        <v>33</v>
      </c>
      <c r="AF126" s="383">
        <v>43.448</v>
      </c>
      <c r="AG126" s="383">
        <v>10.448</v>
      </c>
      <c r="AH126" s="352" t="s">
        <v>354</v>
      </c>
      <c r="AI126" s="353">
        <v>8032.1010000000006</v>
      </c>
      <c r="AJ126" s="354"/>
      <c r="AK126" s="355">
        <v>-43.704000000001543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150</v>
      </c>
      <c r="H129" s="159">
        <v>394</v>
      </c>
      <c r="I129" s="159">
        <v>337</v>
      </c>
      <c r="J129" s="159">
        <v>0</v>
      </c>
      <c r="K129" s="159">
        <v>0</v>
      </c>
      <c r="L129" s="154">
        <v>14560.871999999999</v>
      </c>
      <c r="M129" s="154">
        <v>14511.939999999999</v>
      </c>
      <c r="N129" s="159">
        <v>-48.932000000000698</v>
      </c>
      <c r="O129" s="154" t="s">
        <v>105</v>
      </c>
      <c r="P129" s="159">
        <v>83.969999999997526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150</v>
      </c>
      <c r="H130" s="150">
        <v>394</v>
      </c>
      <c r="I130" s="150">
        <v>337</v>
      </c>
      <c r="J130" s="150">
        <v>0</v>
      </c>
      <c r="K130" s="150">
        <v>874</v>
      </c>
      <c r="L130" s="286">
        <v>17724.871999999999</v>
      </c>
      <c r="M130" s="286">
        <v>17675.739999999998</v>
      </c>
      <c r="N130" s="150">
        <v>-49.132000000000289</v>
      </c>
      <c r="O130" s="151" t="s">
        <v>88</v>
      </c>
      <c r="P130" s="150">
        <v>84.369999999995343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0.27725815321790054</v>
      </c>
      <c r="AA130" s="180">
        <v>1021.1932507950128</v>
      </c>
      <c r="AB130" s="180">
        <v>970.6389999999999</v>
      </c>
      <c r="AC130" s="180">
        <v>-50.554250795012848</v>
      </c>
      <c r="AD130" s="180">
        <v>20.885000000000218</v>
      </c>
      <c r="AE130" s="180">
        <v>973</v>
      </c>
      <c r="AF130" s="180">
        <v>1000.9830000000001</v>
      </c>
      <c r="AG130" s="180">
        <v>27.983000000000061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2124.08</v>
      </c>
      <c r="F131" s="163">
        <v>0</v>
      </c>
      <c r="G131" s="163">
        <v>1626</v>
      </c>
      <c r="H131" s="163">
        <v>3572</v>
      </c>
      <c r="I131" s="163">
        <v>995</v>
      </c>
      <c r="J131" s="167">
        <v>-1077</v>
      </c>
      <c r="K131" s="163">
        <v>7364</v>
      </c>
      <c r="L131" s="163">
        <v>235294.07999999999</v>
      </c>
      <c r="M131" s="163">
        <v>234650.33600000001</v>
      </c>
      <c r="N131" s="167">
        <v>-643.74400000000105</v>
      </c>
      <c r="O131" s="165" t="s">
        <v>284</v>
      </c>
      <c r="P131" s="167">
        <v>-573.67299999998068</v>
      </c>
      <c r="Q131" s="88"/>
      <c r="R131" s="2890" t="s">
        <v>284</v>
      </c>
      <c r="S131" s="2891"/>
      <c r="T131" s="2891"/>
      <c r="U131" s="2892"/>
      <c r="V131" s="181"/>
      <c r="W131" s="181">
        <v>34526.33110559803</v>
      </c>
      <c r="X131" s="181">
        <v>5759.7</v>
      </c>
      <c r="Y131" s="181">
        <v>34.526331105598032</v>
      </c>
      <c r="Z131" s="181">
        <v>55.471616924475249</v>
      </c>
      <c r="AA131" s="181">
        <v>5738.7547141811228</v>
      </c>
      <c r="AB131" s="181">
        <v>5586.6409999999996</v>
      </c>
      <c r="AC131" s="181">
        <v>-152.11371418112287</v>
      </c>
      <c r="AD131" s="181">
        <v>-64.11699999999928</v>
      </c>
      <c r="AE131" s="181">
        <v>5667.9570000000003</v>
      </c>
      <c r="AF131" s="181">
        <v>5629.6949999999997</v>
      </c>
      <c r="AG131" s="181">
        <v>-38.262000000000626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0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589.85300000000007</v>
      </c>
      <c r="F133" s="163">
        <v>0</v>
      </c>
      <c r="G133" s="163">
        <v>2315</v>
      </c>
      <c r="H133" s="163">
        <v>3641</v>
      </c>
      <c r="I133" s="163">
        <v>1804.0786921296296</v>
      </c>
      <c r="J133" s="167">
        <v>-2051</v>
      </c>
      <c r="K133" s="163">
        <v>17553</v>
      </c>
      <c r="L133" s="163">
        <v>396223.77430787031</v>
      </c>
      <c r="M133" s="163">
        <v>397058.03290000005</v>
      </c>
      <c r="N133" s="167">
        <v>834.25859212963178</v>
      </c>
      <c r="O133" s="165" t="s">
        <v>94</v>
      </c>
      <c r="P133" s="167">
        <v>-934.82479999996576</v>
      </c>
      <c r="Q133" s="88"/>
      <c r="R133" s="2890" t="s">
        <v>94</v>
      </c>
      <c r="S133" s="2891"/>
      <c r="T133" s="2891"/>
      <c r="U133" s="2892"/>
      <c r="V133" s="181"/>
      <c r="W133" s="181">
        <v>27493.814986773476</v>
      </c>
      <c r="X133" s="181">
        <v>8323.2999999999993</v>
      </c>
      <c r="Y133" s="181">
        <v>27.493814986773476</v>
      </c>
      <c r="Z133" s="181">
        <v>86.269773487215758</v>
      </c>
      <c r="AA133" s="181">
        <v>8264.5240414995569</v>
      </c>
      <c r="AB133" s="181">
        <v>8068.1319999999996</v>
      </c>
      <c r="AC133" s="181">
        <v>-196.39204149955788</v>
      </c>
      <c r="AD133" s="181">
        <v>-49.510999999999513</v>
      </c>
      <c r="AE133" s="181">
        <v>8155.1620000000003</v>
      </c>
      <c r="AF133" s="181">
        <v>8101.3609999999999</v>
      </c>
      <c r="AG133" s="181">
        <v>-53.801000000000386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36" priority="9" operator="lessThan">
      <formula>0</formula>
    </cfRule>
  </conditionalFormatting>
  <conditionalFormatting sqref="AJ120:AJ121">
    <cfRule type="cellIs" dxfId="35" priority="8" operator="lessThan">
      <formula>0</formula>
    </cfRule>
  </conditionalFormatting>
  <conditionalFormatting sqref="AJ125:AJ126">
    <cfRule type="cellIs" dxfId="34" priority="7" operator="lessThan">
      <formula>0</formula>
    </cfRule>
  </conditionalFormatting>
  <conditionalFormatting sqref="AK115:AK116">
    <cfRule type="cellIs" dxfId="33" priority="6" operator="lessThan">
      <formula>0</formula>
    </cfRule>
  </conditionalFormatting>
  <conditionalFormatting sqref="AK120:AK121">
    <cfRule type="cellIs" dxfId="32" priority="5" operator="lessThan">
      <formula>0</formula>
    </cfRule>
  </conditionalFormatting>
  <conditionalFormatting sqref="AK125:AK126">
    <cfRule type="cellIs" dxfId="31" priority="4" operator="lessThan">
      <formula>0</formula>
    </cfRule>
  </conditionalFormatting>
  <conditionalFormatting sqref="AK112:AK126">
    <cfRule type="cellIs" dxfId="30" priority="3" operator="lessThan">
      <formula>0</formula>
    </cfRule>
  </conditionalFormatting>
  <conditionalFormatting sqref="AK76:AK105">
    <cfRule type="cellIs" dxfId="29" priority="2" operator="lessThan">
      <formula>0</formula>
    </cfRule>
  </conditionalFormatting>
  <conditionalFormatting sqref="AK75">
    <cfRule type="cellIs" dxfId="28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1694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825" t="s">
        <v>1</v>
      </c>
      <c r="C3" s="215" t="s">
        <v>23</v>
      </c>
      <c r="D3" s="2839" t="s">
        <v>2</v>
      </c>
      <c r="E3" s="2827" t="s">
        <v>3</v>
      </c>
      <c r="F3" s="2827" t="s">
        <v>4</v>
      </c>
      <c r="G3" s="2825" t="s">
        <v>5</v>
      </c>
      <c r="H3" s="2838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826"/>
      <c r="D4" s="451" t="s">
        <v>12</v>
      </c>
      <c r="E4" s="2828" t="s">
        <v>13</v>
      </c>
      <c r="F4" s="2828" t="s">
        <v>14</v>
      </c>
      <c r="G4" s="2826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83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37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1.9354838709678002</v>
      </c>
      <c r="I8" s="1486">
        <v>0</v>
      </c>
      <c r="J8" s="1486">
        <v>-2.7839999999999998</v>
      </c>
      <c r="K8" s="1486">
        <v>0</v>
      </c>
      <c r="L8" s="99">
        <v>377.22251612903221</v>
      </c>
      <c r="M8" s="99">
        <v>378.02942792940775</v>
      </c>
      <c r="N8" s="1486">
        <v>0.80691180037553067</v>
      </c>
      <c r="O8" s="99">
        <v>378.02942792940775</v>
      </c>
      <c r="P8" s="1486">
        <v>0.80691180037553067</v>
      </c>
      <c r="Q8" s="1486">
        <v>0</v>
      </c>
      <c r="R8" s="1486">
        <v>0</v>
      </c>
      <c r="S8" s="87"/>
      <c r="T8" s="101">
        <v>2</v>
      </c>
      <c r="U8" s="1486">
        <v>-1.98988860416938</v>
      </c>
      <c r="V8" s="1486">
        <v>-1.98988860416938</v>
      </c>
      <c r="W8" s="1486">
        <v>0</v>
      </c>
      <c r="X8" s="1486">
        <v>-1.4700000000000002</v>
      </c>
      <c r="Y8" s="1486">
        <v>0</v>
      </c>
      <c r="Z8" s="1486">
        <v>2.2999999999999998</v>
      </c>
      <c r="AA8" s="1486">
        <v>-1</v>
      </c>
      <c r="AB8" s="99">
        <v>377.0525161290322</v>
      </c>
      <c r="AC8" s="1486">
        <v>31.421043010752683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378.02942792940775</v>
      </c>
      <c r="AI8" s="1486">
        <v>0.97691180037554659</v>
      </c>
      <c r="AJ8" s="102">
        <v>10.663914708824109</v>
      </c>
      <c r="AK8" s="1486">
        <v>-1.98988860416938</v>
      </c>
    </row>
    <row r="9" spans="1:37" ht="15" customHeight="1" x14ac:dyDescent="0.2">
      <c r="A9" s="86"/>
      <c r="B9" s="2833" t="s">
        <v>39</v>
      </c>
      <c r="C9" s="374">
        <v>4</v>
      </c>
      <c r="D9" s="374">
        <v>622</v>
      </c>
      <c r="E9" s="375">
        <v>20.093000000000004</v>
      </c>
      <c r="F9" s="375">
        <v>0</v>
      </c>
      <c r="G9" s="375">
        <v>0</v>
      </c>
      <c r="H9" s="375">
        <v>4.1612903225805002</v>
      </c>
      <c r="I9" s="375">
        <v>0</v>
      </c>
      <c r="J9" s="375">
        <v>0</v>
      </c>
      <c r="K9" s="375">
        <v>4.7916666666670001E-2</v>
      </c>
      <c r="L9" s="372">
        <v>637.88379301075281</v>
      </c>
      <c r="M9" s="372">
        <v>627.73365771957697</v>
      </c>
      <c r="N9" s="375">
        <v>-10.150135291175843</v>
      </c>
      <c r="O9" s="372">
        <v>627.73365771957697</v>
      </c>
      <c r="P9" s="375">
        <v>-10.150135291175843</v>
      </c>
      <c r="Q9" s="375">
        <v>0</v>
      </c>
      <c r="R9" s="375">
        <v>0</v>
      </c>
      <c r="S9" s="87"/>
      <c r="T9" s="740">
        <v>4</v>
      </c>
      <c r="U9" s="375">
        <v>13.305681974275103</v>
      </c>
      <c r="V9" s="375">
        <v>13.305681974275103</v>
      </c>
      <c r="W9" s="375">
        <v>0</v>
      </c>
      <c r="X9" s="375">
        <v>-15.414050000000008</v>
      </c>
      <c r="Y9" s="375">
        <v>0</v>
      </c>
      <c r="Z9" s="375">
        <v>-5.4</v>
      </c>
      <c r="AA9" s="1513">
        <v>0</v>
      </c>
      <c r="AB9" s="372">
        <v>617.11765967741951</v>
      </c>
      <c r="AC9" s="375">
        <v>51.422478584229403</v>
      </c>
      <c r="AD9" s="375">
        <v>2.0289999999999999</v>
      </c>
      <c r="AE9" s="375">
        <v>4.7916666666670001E-2</v>
      </c>
      <c r="AF9" s="375">
        <v>1.98108333333333</v>
      </c>
      <c r="AG9" s="375">
        <v>0</v>
      </c>
      <c r="AH9" s="372">
        <v>627.73365771957697</v>
      </c>
      <c r="AI9" s="1513">
        <v>10.615998042157457</v>
      </c>
      <c r="AJ9" s="376">
        <v>18.276458278403595</v>
      </c>
      <c r="AK9" s="375">
        <v>13.305681974275103</v>
      </c>
    </row>
    <row r="10" spans="1:37" ht="15" customHeight="1" x14ac:dyDescent="0.2">
      <c r="A10" s="86"/>
      <c r="B10" s="2833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249.059</v>
      </c>
      <c r="M10" s="372">
        <v>270.3364582784036</v>
      </c>
      <c r="N10" s="375">
        <v>21.2774582784036</v>
      </c>
      <c r="O10" s="372">
        <v>270.3364582784036</v>
      </c>
      <c r="P10" s="375">
        <v>21.2774582784036</v>
      </c>
      <c r="Q10" s="375">
        <v>2073.19</v>
      </c>
      <c r="R10" s="375">
        <v>-797.09045607261169</v>
      </c>
      <c r="S10" s="449"/>
      <c r="T10" s="374">
        <v>7</v>
      </c>
      <c r="U10" s="375">
        <v>23.141282174776393</v>
      </c>
      <c r="V10" s="375">
        <v>23.141282174776393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21.004999999999999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270.3364582784036</v>
      </c>
      <c r="AI10" s="1513">
        <v>18.276458278403595</v>
      </c>
      <c r="AJ10" s="376">
        <v>-24.717487462278996</v>
      </c>
      <c r="AK10" s="375">
        <v>23.141282174776393</v>
      </c>
    </row>
    <row r="11" spans="1:37" ht="15" customHeight="1" x14ac:dyDescent="0.2">
      <c r="A11" s="86"/>
      <c r="B11" s="2833" t="s">
        <v>41</v>
      </c>
      <c r="C11" s="374"/>
      <c r="D11" s="374">
        <v>1459</v>
      </c>
      <c r="E11" s="375">
        <v>45.733000000000004</v>
      </c>
      <c r="F11" s="375">
        <v>0</v>
      </c>
      <c r="G11" s="375">
        <v>0</v>
      </c>
      <c r="H11" s="375">
        <v>20.322580645161299</v>
      </c>
      <c r="I11" s="375">
        <v>0</v>
      </c>
      <c r="J11" s="375">
        <v>2.8740000000000001</v>
      </c>
      <c r="K11" s="375">
        <v>38.291349537037036</v>
      </c>
      <c r="L11" s="372">
        <v>1448.9930698178018</v>
      </c>
      <c r="M11" s="372">
        <v>1377.8295323555228</v>
      </c>
      <c r="N11" s="375">
        <v>-71.16353746227901</v>
      </c>
      <c r="O11" s="372">
        <v>1377.8295323555228</v>
      </c>
      <c r="P11" s="375">
        <v>-71.16353746227901</v>
      </c>
      <c r="Q11" s="375">
        <v>1492.365</v>
      </c>
      <c r="R11" s="375">
        <v>-114.53546764447719</v>
      </c>
      <c r="S11" s="87"/>
      <c r="T11" s="397" t="s">
        <v>161</v>
      </c>
      <c r="U11" s="375">
        <v>-7.2358900740487115</v>
      </c>
      <c r="V11" s="375">
        <v>-7.2358900740487115</v>
      </c>
      <c r="W11" s="375">
        <v>0</v>
      </c>
      <c r="X11" s="375">
        <v>-33.646050000000002</v>
      </c>
      <c r="Y11" s="375">
        <v>0</v>
      </c>
      <c r="Z11" s="375">
        <v>-9.8000000000000007</v>
      </c>
      <c r="AA11" s="1513">
        <v>-3</v>
      </c>
      <c r="AB11" s="372">
        <v>1440.838369354839</v>
      </c>
      <c r="AC11" s="375">
        <v>116.87891831815016</v>
      </c>
      <c r="AD11" s="375">
        <v>16.416</v>
      </c>
      <c r="AE11" s="375">
        <v>38.291349537037036</v>
      </c>
      <c r="AF11" s="375">
        <v>-21.875349537037035</v>
      </c>
      <c r="AG11" s="375">
        <v>0</v>
      </c>
      <c r="AH11" s="372">
        <v>1377.8295323555228</v>
      </c>
      <c r="AI11" s="1513">
        <v>-63.008836999316145</v>
      </c>
      <c r="AJ11" s="398">
        <v>2.4197923772118202</v>
      </c>
      <c r="AK11" s="375">
        <v>-7.2358900740487115</v>
      </c>
    </row>
    <row r="12" spans="1:37" ht="15" customHeight="1" x14ac:dyDescent="0.2">
      <c r="A12" s="86"/>
      <c r="B12" s="2833" t="s">
        <v>39</v>
      </c>
      <c r="C12" s="374">
        <v>11</v>
      </c>
      <c r="D12" s="374">
        <v>235</v>
      </c>
      <c r="E12" s="375">
        <v>-14.520999999999999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220.47900000000001</v>
      </c>
      <c r="M12" s="372">
        <v>218.2812558914012</v>
      </c>
      <c r="N12" s="375">
        <v>-2.1977441085988119</v>
      </c>
      <c r="O12" s="372">
        <v>218.2812558914012</v>
      </c>
      <c r="P12" s="375">
        <v>-2.1977441085988119</v>
      </c>
      <c r="Q12" s="375">
        <v>0</v>
      </c>
      <c r="R12" s="375">
        <v>0</v>
      </c>
      <c r="S12" s="87"/>
      <c r="T12" s="2833">
        <v>11</v>
      </c>
      <c r="U12" s="375">
        <v>0.74996051451739731</v>
      </c>
      <c r="V12" s="375">
        <v>0.74996051451739731</v>
      </c>
      <c r="W12" s="375">
        <v>0</v>
      </c>
      <c r="X12" s="375">
        <v>-5.6324000000000023</v>
      </c>
      <c r="Y12" s="375">
        <v>0</v>
      </c>
      <c r="Z12" s="375">
        <v>0.7</v>
      </c>
      <c r="AA12" s="1513">
        <v>-1.1000000000000001</v>
      </c>
      <c r="AB12" s="372">
        <v>214.44660000000002</v>
      </c>
      <c r="AC12" s="375">
        <v>17.870550000000001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218.2812558914012</v>
      </c>
      <c r="AI12" s="1513">
        <v>3.8346558914011837</v>
      </c>
      <c r="AJ12" s="376">
        <v>12.200733443150455</v>
      </c>
      <c r="AK12" s="375">
        <v>0.74996051451739731</v>
      </c>
    </row>
    <row r="13" spans="1:37" ht="15" customHeight="1" x14ac:dyDescent="0.2">
      <c r="A13" s="86"/>
      <c r="B13" s="2833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1.9354838709678002</v>
      </c>
      <c r="I13" s="375">
        <v>0</v>
      </c>
      <c r="J13" s="375">
        <v>0</v>
      </c>
      <c r="K13" s="375">
        <v>0</v>
      </c>
      <c r="L13" s="372">
        <v>395.72051612903221</v>
      </c>
      <c r="M13" s="372">
        <v>398.92485850624399</v>
      </c>
      <c r="N13" s="375">
        <v>3.2043423772117876</v>
      </c>
      <c r="O13" s="372">
        <v>398.92485850624399</v>
      </c>
      <c r="P13" s="375">
        <v>3.2043423772117876</v>
      </c>
      <c r="Q13" s="375">
        <v>0</v>
      </c>
      <c r="R13" s="375">
        <v>0</v>
      </c>
      <c r="S13" s="87"/>
      <c r="T13" s="2834">
        <v>13</v>
      </c>
      <c r="U13" s="375">
        <v>1.4638823783004682</v>
      </c>
      <c r="V13" s="375">
        <v>1.4638823783004682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396.50506612903217</v>
      </c>
      <c r="AC13" s="375">
        <v>33.042088844086017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398.92485850624399</v>
      </c>
      <c r="AI13" s="1513">
        <v>2.4197923772118202</v>
      </c>
      <c r="AJ13" s="376">
        <v>2.5636111357964779</v>
      </c>
      <c r="AK13" s="375">
        <v>1.4638823783004682</v>
      </c>
    </row>
    <row r="14" spans="1:37" ht="15" customHeight="1" thickBot="1" x14ac:dyDescent="0.25">
      <c r="A14" s="86"/>
      <c r="B14" s="283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0.96774193548390008</v>
      </c>
      <c r="I14" s="90">
        <v>0</v>
      </c>
      <c r="J14" s="90">
        <v>0</v>
      </c>
      <c r="K14" s="90">
        <v>0</v>
      </c>
      <c r="L14" s="399">
        <v>202.4252580645161</v>
      </c>
      <c r="M14" s="399">
        <v>197.72894591372932</v>
      </c>
      <c r="N14" s="90">
        <v>-4.6963121507867811</v>
      </c>
      <c r="O14" s="399">
        <v>197.72894591372932</v>
      </c>
      <c r="P14" s="90">
        <v>-4.6963121507867811</v>
      </c>
      <c r="Q14" s="90">
        <v>0</v>
      </c>
      <c r="R14" s="90">
        <v>814.93506031137463</v>
      </c>
      <c r="S14" s="87"/>
      <c r="T14" s="2831">
        <v>15</v>
      </c>
      <c r="U14" s="90">
        <v>3.6002091341781011</v>
      </c>
      <c r="V14" s="90">
        <v>3.6002091341781011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196.98245806451612</v>
      </c>
      <c r="AC14" s="90">
        <v>16.415204838709677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197.72894591372932</v>
      </c>
      <c r="AI14" s="90">
        <v>0.74648784921319589</v>
      </c>
      <c r="AJ14" s="191">
        <v>1.7590981650884459</v>
      </c>
      <c r="AK14" s="90">
        <v>3.6002091341781011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63.355000000000011</v>
      </c>
      <c r="F15" s="275">
        <v>0</v>
      </c>
      <c r="G15" s="275">
        <v>0</v>
      </c>
      <c r="H15" s="275">
        <v>29.322580645161302</v>
      </c>
      <c r="I15" s="275">
        <v>0</v>
      </c>
      <c r="J15" s="275">
        <v>9.0000000000000302E-2</v>
      </c>
      <c r="K15" s="275">
        <v>38.339266203703708</v>
      </c>
      <c r="L15" s="93">
        <v>3531.7831531511351</v>
      </c>
      <c r="M15" s="93">
        <v>3468.8641365942858</v>
      </c>
      <c r="N15" s="275">
        <v>-62.919016556849527</v>
      </c>
      <c r="O15" s="93">
        <v>3468.8641365942858</v>
      </c>
      <c r="P15" s="275">
        <v>-62.919016556849328</v>
      </c>
      <c r="Q15" s="275">
        <v>3565.5550000000003</v>
      </c>
      <c r="R15" s="275">
        <v>-96.690863405714254</v>
      </c>
      <c r="S15" s="87"/>
      <c r="T15" s="96" t="s">
        <v>40</v>
      </c>
      <c r="U15" s="275">
        <v>33.035237497829371</v>
      </c>
      <c r="V15" s="275">
        <v>33.035237497829371</v>
      </c>
      <c r="W15" s="275">
        <v>0</v>
      </c>
      <c r="X15" s="275">
        <v>-58.019750000000016</v>
      </c>
      <c r="Y15" s="275">
        <v>0</v>
      </c>
      <c r="Z15" s="275">
        <v>-8.0000000000000018</v>
      </c>
      <c r="AA15" s="275">
        <v>-9.1</v>
      </c>
      <c r="AB15" s="93">
        <v>3495.0026693548393</v>
      </c>
      <c r="AC15" s="275">
        <v>288.0552835959279</v>
      </c>
      <c r="AD15" s="275">
        <v>29.300999999999998</v>
      </c>
      <c r="AE15" s="275">
        <v>38.339266203703708</v>
      </c>
      <c r="AF15" s="275">
        <v>-9.03826620370371</v>
      </c>
      <c r="AG15" s="275">
        <v>0</v>
      </c>
      <c r="AH15" s="93">
        <v>3468.8641365942858</v>
      </c>
      <c r="AI15" s="275">
        <v>-26.138532760553517</v>
      </c>
      <c r="AJ15" s="98">
        <v>9.9146432071988215</v>
      </c>
      <c r="AK15" s="275">
        <v>33.035237497829712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0.17772569444444</v>
      </c>
      <c r="L16" s="99">
        <v>104.99827430555557</v>
      </c>
      <c r="M16" s="99">
        <v>103.64728544135204</v>
      </c>
      <c r="N16" s="276">
        <v>-1.3509888642035293</v>
      </c>
      <c r="O16" s="99">
        <v>103.64728544135204</v>
      </c>
      <c r="P16" s="276">
        <v>-1.3509888642035293</v>
      </c>
      <c r="Q16" s="276">
        <v>0</v>
      </c>
      <c r="R16" s="276">
        <v>0</v>
      </c>
      <c r="S16" s="87"/>
      <c r="T16" s="101">
        <v>1</v>
      </c>
      <c r="U16" s="276">
        <v>-0.70361345774946926</v>
      </c>
      <c r="V16" s="276">
        <v>-0.70361345774946926</v>
      </c>
      <c r="W16" s="276">
        <v>0</v>
      </c>
      <c r="X16" s="276">
        <v>-2.5146000000000015</v>
      </c>
      <c r="Y16" s="276">
        <v>0</v>
      </c>
      <c r="Z16" s="276">
        <v>-1.4</v>
      </c>
      <c r="AA16" s="276">
        <v>0</v>
      </c>
      <c r="AB16" s="99">
        <v>101.26139999999999</v>
      </c>
      <c r="AC16" s="276">
        <v>8.4236395254629635</v>
      </c>
      <c r="AD16" s="276">
        <v>1.732</v>
      </c>
      <c r="AE16" s="276">
        <v>0.17772569444444</v>
      </c>
      <c r="AF16" s="276">
        <v>1.5542743055555599</v>
      </c>
      <c r="AG16" s="276">
        <v>0</v>
      </c>
      <c r="AH16" s="99">
        <v>103.64728544135204</v>
      </c>
      <c r="AI16" s="276">
        <v>2.3858854413520447</v>
      </c>
      <c r="AJ16" s="102">
        <v>7.975653928880547</v>
      </c>
      <c r="AK16" s="276">
        <v>-0.70361345774946926</v>
      </c>
    </row>
    <row r="17" spans="1:37" ht="15" customHeight="1" x14ac:dyDescent="0.2">
      <c r="A17" s="86"/>
      <c r="B17" s="2833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82.959098165088449</v>
      </c>
      <c r="N17" s="375">
        <v>0.9590981650884487</v>
      </c>
      <c r="O17" s="377">
        <v>82.959098165088449</v>
      </c>
      <c r="P17" s="375">
        <v>0.9590981650884487</v>
      </c>
      <c r="Q17" s="375">
        <v>772.47699999999998</v>
      </c>
      <c r="R17" s="375">
        <v>-21.03756092414676</v>
      </c>
      <c r="S17" s="87"/>
      <c r="T17" s="740">
        <v>2</v>
      </c>
      <c r="U17" s="375">
        <v>6.0901631830177365</v>
      </c>
      <c r="V17" s="375">
        <v>6.0901631830177365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82.959098165088449</v>
      </c>
      <c r="AI17" s="1513">
        <v>1.7590981650884459</v>
      </c>
      <c r="AJ17" s="376">
        <v>18.380544350046875</v>
      </c>
      <c r="AK17" s="375">
        <v>6.0901631830177365</v>
      </c>
    </row>
    <row r="18" spans="1:37" ht="15" customHeight="1" x14ac:dyDescent="0.2">
      <c r="A18" s="86"/>
      <c r="B18" s="2833" t="s">
        <v>43</v>
      </c>
      <c r="C18" s="374">
        <v>3</v>
      </c>
      <c r="D18" s="374">
        <v>180</v>
      </c>
      <c r="E18" s="375">
        <v>-8.2740000000000009</v>
      </c>
      <c r="F18" s="375">
        <v>0</v>
      </c>
      <c r="G18" s="375">
        <v>0</v>
      </c>
      <c r="H18" s="375">
        <v>9</v>
      </c>
      <c r="I18" s="375">
        <v>0</v>
      </c>
      <c r="J18" s="375">
        <v>0</v>
      </c>
      <c r="K18" s="375">
        <v>0.69252199074073995</v>
      </c>
      <c r="L18" s="372">
        <v>162.03347800925926</v>
      </c>
      <c r="M18" s="372">
        <v>182.35812121645807</v>
      </c>
      <c r="N18" s="375">
        <v>20.324643207198818</v>
      </c>
      <c r="O18" s="372">
        <v>182.35812121645807</v>
      </c>
      <c r="P18" s="375">
        <v>20.324643207198818</v>
      </c>
      <c r="Q18" s="375">
        <v>0</v>
      </c>
      <c r="R18" s="375">
        <v>0</v>
      </c>
      <c r="S18" s="87"/>
      <c r="T18" s="378">
        <v>3</v>
      </c>
      <c r="U18" s="375">
        <v>1.6597053412690457</v>
      </c>
      <c r="V18" s="375">
        <v>1.6597053412690457</v>
      </c>
      <c r="W18" s="375">
        <v>0</v>
      </c>
      <c r="X18" s="375">
        <v>0.46999999999999886</v>
      </c>
      <c r="Y18" s="375">
        <v>0</v>
      </c>
      <c r="Z18" s="375">
        <v>5.3</v>
      </c>
      <c r="AA18" s="1513">
        <v>4.6399999999999997</v>
      </c>
      <c r="AB18" s="372">
        <v>173.136</v>
      </c>
      <c r="AC18" s="375">
        <v>14.370289834104938</v>
      </c>
      <c r="AD18" s="375">
        <v>1.9930000000000001</v>
      </c>
      <c r="AE18" s="375">
        <v>0.69252199074073995</v>
      </c>
      <c r="AF18" s="375">
        <v>1.30047800925926</v>
      </c>
      <c r="AG18" s="375">
        <v>0</v>
      </c>
      <c r="AH18" s="372">
        <v>182.35812121645807</v>
      </c>
      <c r="AI18" s="1513">
        <v>9.2221212164580777</v>
      </c>
      <c r="AJ18" s="376">
        <v>3.7999712994307799</v>
      </c>
      <c r="AK18" s="375">
        <v>1.6597053412690457</v>
      </c>
    </row>
    <row r="19" spans="1:37" ht="15" customHeight="1" x14ac:dyDescent="0.2">
      <c r="A19" s="86"/>
      <c r="B19" s="2833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9</v>
      </c>
      <c r="I19" s="375">
        <v>0</v>
      </c>
      <c r="J19" s="375">
        <v>0</v>
      </c>
      <c r="K19" s="375">
        <v>2.8690196759259301</v>
      </c>
      <c r="L19" s="377">
        <v>387.94998032407409</v>
      </c>
      <c r="M19" s="377">
        <v>382.4749342529546</v>
      </c>
      <c r="N19" s="375">
        <v>-5.4750460711194933</v>
      </c>
      <c r="O19" s="377">
        <v>382.4749342529546</v>
      </c>
      <c r="P19" s="375">
        <v>-5.4750460711194933</v>
      </c>
      <c r="Q19" s="375">
        <v>0</v>
      </c>
      <c r="R19" s="375">
        <v>0</v>
      </c>
      <c r="S19" s="87"/>
      <c r="T19" s="378" t="s">
        <v>44</v>
      </c>
      <c r="U19" s="375">
        <v>-0.39754117410217304</v>
      </c>
      <c r="V19" s="375">
        <v>-0.39754117410217304</v>
      </c>
      <c r="W19" s="375">
        <v>0</v>
      </c>
      <c r="X19" s="375">
        <v>-8.6507000000000041</v>
      </c>
      <c r="Y19" s="375">
        <v>0</v>
      </c>
      <c r="Z19" s="375">
        <v>-4.8</v>
      </c>
      <c r="AA19" s="1513">
        <v>0</v>
      </c>
      <c r="AB19" s="377">
        <v>377.36829999999998</v>
      </c>
      <c r="AC19" s="375">
        <v>31.208273360339504</v>
      </c>
      <c r="AD19" s="375">
        <v>2.4249999999999998</v>
      </c>
      <c r="AE19" s="375">
        <v>2.8690196759259301</v>
      </c>
      <c r="AF19" s="375">
        <v>-0.44401967592593028</v>
      </c>
      <c r="AG19" s="375">
        <v>0</v>
      </c>
      <c r="AH19" s="377">
        <v>382.4749342529546</v>
      </c>
      <c r="AI19" s="1513">
        <v>5.1066342529546205</v>
      </c>
      <c r="AJ19" s="376">
        <v>5.46137961492974E-2</v>
      </c>
      <c r="AK19" s="375">
        <v>-0.39754117410217304</v>
      </c>
    </row>
    <row r="20" spans="1:37" ht="15" customHeight="1" x14ac:dyDescent="0.2">
      <c r="A20" s="86"/>
      <c r="B20" s="2833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96</v>
      </c>
      <c r="I20" s="375">
        <v>0</v>
      </c>
      <c r="J20" s="375">
        <v>0</v>
      </c>
      <c r="K20" s="375">
        <v>10.17332407407407</v>
      </c>
      <c r="L20" s="372">
        <v>1295.8126759259258</v>
      </c>
      <c r="M20" s="372">
        <v>1327.7833202759725</v>
      </c>
      <c r="N20" s="375">
        <v>31.970644350046769</v>
      </c>
      <c r="O20" s="372">
        <v>1327.7833202759725</v>
      </c>
      <c r="P20" s="375">
        <v>31.970644350046769</v>
      </c>
      <c r="Q20" s="375">
        <v>1352.085</v>
      </c>
      <c r="R20" s="375">
        <v>-24.301679724027508</v>
      </c>
      <c r="S20" s="449"/>
      <c r="T20" s="400" t="s">
        <v>46</v>
      </c>
      <c r="U20" s="375">
        <v>45.12806140636485</v>
      </c>
      <c r="V20" s="375">
        <v>45.12806140636485</v>
      </c>
      <c r="W20" s="375">
        <v>0</v>
      </c>
      <c r="X20" s="375">
        <v>6.4901000000000035</v>
      </c>
      <c r="Y20" s="375">
        <v>0</v>
      </c>
      <c r="Z20" s="375">
        <v>26.6</v>
      </c>
      <c r="AA20" s="1513">
        <v>-19.5</v>
      </c>
      <c r="AB20" s="372">
        <v>1319.5760999999998</v>
      </c>
      <c r="AC20" s="375">
        <v>109.11689799382714</v>
      </c>
      <c r="AD20" s="375">
        <v>7.89</v>
      </c>
      <c r="AE20" s="375">
        <v>10.17332407407407</v>
      </c>
      <c r="AF20" s="375">
        <v>-2.2833240740740708</v>
      </c>
      <c r="AG20" s="375">
        <v>0</v>
      </c>
      <c r="AH20" s="372">
        <v>1327.7833202759725</v>
      </c>
      <c r="AI20" s="1513">
        <v>8.2072202759727588</v>
      </c>
      <c r="AJ20" s="376">
        <v>1.3436649842678747</v>
      </c>
      <c r="AK20" s="375">
        <v>45.12806140636485</v>
      </c>
    </row>
    <row r="21" spans="1:37" ht="15" customHeight="1" x14ac:dyDescent="0.2">
      <c r="A21" s="86"/>
      <c r="B21" s="2833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0.3</v>
      </c>
      <c r="I21" s="375">
        <v>0</v>
      </c>
      <c r="J21" s="375">
        <v>0</v>
      </c>
      <c r="K21" s="375">
        <v>0</v>
      </c>
      <c r="L21" s="377">
        <v>152.31299999999999</v>
      </c>
      <c r="M21" s="377">
        <v>155.25247129943077</v>
      </c>
      <c r="N21" s="375">
        <v>2.9394712994307781</v>
      </c>
      <c r="O21" s="377">
        <v>155.25247129943077</v>
      </c>
      <c r="P21" s="375">
        <v>2.9394712994307781</v>
      </c>
      <c r="Q21" s="375">
        <v>249.50700000000001</v>
      </c>
      <c r="R21" s="375">
        <v>3.0000850955800615</v>
      </c>
      <c r="S21" s="87"/>
      <c r="T21" s="740">
        <v>4</v>
      </c>
      <c r="U21" s="375">
        <v>3.7465502142928244</v>
      </c>
      <c r="V21" s="375">
        <v>3.7465502142928244</v>
      </c>
      <c r="W21" s="375">
        <v>0</v>
      </c>
      <c r="X21" s="375">
        <v>-0.96050000000000813</v>
      </c>
      <c r="Y21" s="375">
        <v>0</v>
      </c>
      <c r="Z21" s="375">
        <v>0.1</v>
      </c>
      <c r="AA21" s="1513">
        <v>0</v>
      </c>
      <c r="AB21" s="377">
        <v>151.45249999999999</v>
      </c>
      <c r="AC21" s="375">
        <v>12.621041666666665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155.25247129943077</v>
      </c>
      <c r="AI21" s="1513">
        <v>3.7999712994307799</v>
      </c>
      <c r="AJ21" s="376">
        <v>40.593550787011168</v>
      </c>
      <c r="AK21" s="375">
        <v>3.7465502142928244</v>
      </c>
    </row>
    <row r="22" spans="1:37" ht="15" customHeight="1" x14ac:dyDescent="0.2">
      <c r="A22" s="86"/>
      <c r="B22" s="2833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0.3</v>
      </c>
      <c r="I22" s="375">
        <v>0</v>
      </c>
      <c r="J22" s="375">
        <v>0</v>
      </c>
      <c r="K22" s="375">
        <v>0</v>
      </c>
      <c r="L22" s="372">
        <v>97.7</v>
      </c>
      <c r="M22" s="372">
        <v>97.2546137961493</v>
      </c>
      <c r="N22" s="375">
        <v>-0.4453862038507026</v>
      </c>
      <c r="O22" s="372">
        <v>97.2546137961493</v>
      </c>
      <c r="P22" s="375">
        <v>-0.4453862038507026</v>
      </c>
      <c r="Q22" s="375">
        <v>0</v>
      </c>
      <c r="R22" s="375">
        <v>0</v>
      </c>
      <c r="S22" s="87"/>
      <c r="T22" s="378">
        <v>6</v>
      </c>
      <c r="U22" s="375">
        <v>-1.6218541612921769</v>
      </c>
      <c r="V22" s="375">
        <v>-1.6218541612921769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</v>
      </c>
      <c r="AC22" s="375">
        <v>8.1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97.2546137961493</v>
      </c>
      <c r="AI22" s="1513">
        <v>5.46137961492974E-2</v>
      </c>
      <c r="AJ22" s="376">
        <v>51.554888284050321</v>
      </c>
      <c r="AK22" s="375">
        <v>-1.6218541612921769</v>
      </c>
    </row>
    <row r="23" spans="1:37" ht="15" customHeight="1" x14ac:dyDescent="0.2">
      <c r="A23" s="86"/>
      <c r="B23" s="2833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7.1999999999999993</v>
      </c>
      <c r="I23" s="375">
        <v>0</v>
      </c>
      <c r="J23" s="375">
        <v>0</v>
      </c>
      <c r="K23" s="375">
        <v>0</v>
      </c>
      <c r="L23" s="377">
        <v>96.8</v>
      </c>
      <c r="M23" s="377">
        <v>104.14366498426787</v>
      </c>
      <c r="N23" s="375">
        <v>7.3436649842678747</v>
      </c>
      <c r="O23" s="377">
        <v>104.14366498426787</v>
      </c>
      <c r="P23" s="375">
        <v>7.3436649842678747</v>
      </c>
      <c r="Q23" s="375">
        <v>120.583</v>
      </c>
      <c r="R23" s="375">
        <v>-16.439335015732127</v>
      </c>
      <c r="S23" s="87"/>
      <c r="T23" s="378" t="s">
        <v>50</v>
      </c>
      <c r="U23" s="375">
        <v>-1.1152352203488363</v>
      </c>
      <c r="V23" s="375">
        <v>-1.1152352203488363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102.8</v>
      </c>
      <c r="AC23" s="375">
        <v>8.5666666666666664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104.14366498426787</v>
      </c>
      <c r="AI23" s="1513">
        <v>1.3436649842678747</v>
      </c>
      <c r="AJ23" s="376">
        <v>0</v>
      </c>
      <c r="AK23" s="375">
        <v>-1.1152352203488363</v>
      </c>
    </row>
    <row r="24" spans="1:37" ht="15" customHeight="1" thickBot="1" x14ac:dyDescent="0.3">
      <c r="A24" s="86"/>
      <c r="B24" s="2833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0.89999999999999991</v>
      </c>
      <c r="I24" s="90">
        <v>0</v>
      </c>
      <c r="J24" s="90">
        <v>0</v>
      </c>
      <c r="K24" s="90">
        <v>0</v>
      </c>
      <c r="L24" s="372">
        <v>296.10000000000002</v>
      </c>
      <c r="M24" s="372">
        <v>278.56552023850509</v>
      </c>
      <c r="N24" s="90">
        <v>-17.534479761494936</v>
      </c>
      <c r="O24" s="372">
        <v>278.56552023850509</v>
      </c>
      <c r="P24" s="90">
        <v>-17.534479761494936</v>
      </c>
      <c r="Q24" s="90">
        <v>291.72399999999999</v>
      </c>
      <c r="R24" s="90">
        <v>-13.158479761494903</v>
      </c>
      <c r="S24" s="103"/>
      <c r="T24" s="740" t="s">
        <v>52</v>
      </c>
      <c r="U24" s="90">
        <v>5.0310462175974067</v>
      </c>
      <c r="V24" s="90">
        <v>5.0310462175974067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285.10000000000002</v>
      </c>
      <c r="AC24" s="90">
        <v>23.758333333333336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278.56552023850509</v>
      </c>
      <c r="AI24" s="90">
        <v>-6.5344797614949357</v>
      </c>
      <c r="AJ24" s="376">
        <v>20.237686805854878</v>
      </c>
      <c r="AK24" s="90">
        <v>5.0310462175974067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17.31999999999999</v>
      </c>
      <c r="F25" s="275">
        <v>0</v>
      </c>
      <c r="G25" s="275">
        <v>0</v>
      </c>
      <c r="H25" s="275">
        <v>122.7</v>
      </c>
      <c r="I25" s="275">
        <v>0</v>
      </c>
      <c r="J25" s="275">
        <v>0</v>
      </c>
      <c r="K25" s="275">
        <v>13.912591435185181</v>
      </c>
      <c r="L25" s="93">
        <v>2675.7074085648146</v>
      </c>
      <c r="M25" s="93">
        <v>2714.439029670179</v>
      </c>
      <c r="N25" s="275">
        <v>38.731621105364411</v>
      </c>
      <c r="O25" s="93">
        <v>2714.439029670179</v>
      </c>
      <c r="P25" s="275">
        <v>38.731621105364411</v>
      </c>
      <c r="Q25" s="275">
        <v>2786.3760000000002</v>
      </c>
      <c r="R25" s="275">
        <v>-71.936970329821179</v>
      </c>
      <c r="T25" s="92" t="s">
        <v>47</v>
      </c>
      <c r="U25" s="275">
        <v>57.817282349049947</v>
      </c>
      <c r="V25" s="275">
        <v>57.817282349049947</v>
      </c>
      <c r="W25" s="275">
        <v>0</v>
      </c>
      <c r="X25" s="275">
        <v>-5.1657000000000117</v>
      </c>
      <c r="Y25" s="275">
        <v>0</v>
      </c>
      <c r="Z25" s="275">
        <v>19.500000000000004</v>
      </c>
      <c r="AA25" s="275">
        <v>-14.86</v>
      </c>
      <c r="AB25" s="93">
        <v>2689.0942999999997</v>
      </c>
      <c r="AC25" s="275">
        <v>222.93180904706784</v>
      </c>
      <c r="AD25" s="275">
        <v>15.708</v>
      </c>
      <c r="AE25" s="275">
        <v>13.912591435185181</v>
      </c>
      <c r="AF25" s="275">
        <v>1.795408564814819</v>
      </c>
      <c r="AG25" s="275">
        <v>0</v>
      </c>
      <c r="AH25" s="93">
        <v>2714.439029670179</v>
      </c>
      <c r="AI25" s="275">
        <v>25.344729670179277</v>
      </c>
      <c r="AJ25" s="98">
        <v>-14.969041217270501</v>
      </c>
      <c r="AK25" s="275">
        <v>57.817282349049947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3.7209999999999992</v>
      </c>
      <c r="F26" s="90">
        <v>0</v>
      </c>
      <c r="G26" s="90">
        <v>0</v>
      </c>
      <c r="H26" s="90">
        <v>18</v>
      </c>
      <c r="I26" s="90">
        <v>0</v>
      </c>
      <c r="J26" s="90">
        <v>0</v>
      </c>
      <c r="K26" s="90">
        <v>3.7392673611111098</v>
      </c>
      <c r="L26" s="270">
        <v>736.98173263888896</v>
      </c>
      <c r="M26" s="270">
        <v>751.43943907585322</v>
      </c>
      <c r="N26" s="90">
        <v>14.457706436964259</v>
      </c>
      <c r="O26" s="270">
        <v>751.43943907585322</v>
      </c>
      <c r="P26" s="90">
        <v>14.457706436964259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-10.695300000000007</v>
      </c>
      <c r="Y26" s="90">
        <v>0</v>
      </c>
      <c r="Z26" s="90">
        <v>24.900000000000002</v>
      </c>
      <c r="AA26" s="90">
        <v>4.6399999999999997</v>
      </c>
      <c r="AB26" s="270">
        <v>2052.5418</v>
      </c>
      <c r="AC26" s="90">
        <v>60.768869386574067</v>
      </c>
      <c r="AD26" s="90">
        <v>6.2910000000000004</v>
      </c>
      <c r="AE26" s="90">
        <v>3.7392673611111098</v>
      </c>
      <c r="AF26" s="90">
        <v>2.5517326388888906</v>
      </c>
      <c r="AG26" s="90">
        <v>0</v>
      </c>
      <c r="AH26" s="270">
        <v>751.43943907585322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80.674999999999997</v>
      </c>
      <c r="F27" s="90">
        <v>0</v>
      </c>
      <c r="G27" s="90">
        <v>0</v>
      </c>
      <c r="H27" s="90">
        <v>152.0225806451613</v>
      </c>
      <c r="I27" s="90">
        <v>9.0000000000000302E-2</v>
      </c>
      <c r="J27" s="90">
        <v>0</v>
      </c>
      <c r="K27" s="90">
        <v>52.251857638888893</v>
      </c>
      <c r="L27" s="270">
        <v>6207.4905617159493</v>
      </c>
      <c r="M27" s="270">
        <v>6183.3031662644644</v>
      </c>
      <c r="N27" s="90">
        <v>-24.187395451484917</v>
      </c>
      <c r="O27" s="270">
        <v>6183.4</v>
      </c>
      <c r="P27" s="90">
        <v>-24.090561715949661</v>
      </c>
      <c r="Q27" s="90"/>
      <c r="R27" s="90"/>
      <c r="T27" s="272"/>
      <c r="U27" s="90">
        <v>90.852519846879659</v>
      </c>
      <c r="V27" s="90">
        <v>87</v>
      </c>
      <c r="W27" s="90">
        <v>0</v>
      </c>
      <c r="X27" s="90">
        <v>-63.185450000000031</v>
      </c>
      <c r="Y27" s="90">
        <v>0</v>
      </c>
      <c r="Z27" s="90">
        <v>11.500000000000002</v>
      </c>
      <c r="AA27" s="90">
        <v>-23.96</v>
      </c>
      <c r="AB27" s="270">
        <v>6184.0969693548395</v>
      </c>
      <c r="AC27" s="90">
        <v>510.98709264299578</v>
      </c>
      <c r="AD27" s="90">
        <v>45.009</v>
      </c>
      <c r="AE27" s="90">
        <v>52.251857638888893</v>
      </c>
      <c r="AF27" s="90">
        <v>-7.2428576388888928</v>
      </c>
      <c r="AG27" s="90">
        <v>0</v>
      </c>
      <c r="AH27" s="270">
        <v>6183.4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-4.1620000000000061</v>
      </c>
      <c r="F29" s="90">
        <v>0</v>
      </c>
      <c r="G29" s="90">
        <v>0</v>
      </c>
      <c r="H29" s="90">
        <v>45</v>
      </c>
      <c r="I29" s="90">
        <v>0</v>
      </c>
      <c r="J29" s="90">
        <v>0</v>
      </c>
      <c r="K29" s="90">
        <v>19.18256481481481</v>
      </c>
      <c r="L29" s="270">
        <v>921.65543518518518</v>
      </c>
      <c r="M29" s="270">
        <v>892.99827413270202</v>
      </c>
      <c r="N29" s="90">
        <v>-28.657161052483161</v>
      </c>
      <c r="O29" s="270">
        <v>934.72692199104006</v>
      </c>
      <c r="P29" s="90">
        <v>13.071486805854875</v>
      </c>
      <c r="Q29" s="90"/>
      <c r="R29" s="90"/>
      <c r="T29" s="272"/>
      <c r="U29" s="90">
        <v>-32.536464244545186</v>
      </c>
      <c r="V29" s="90">
        <v>-47.85928994350445</v>
      </c>
      <c r="W29" s="90">
        <v>0</v>
      </c>
      <c r="X29" s="90">
        <v>-23.666200000000003</v>
      </c>
      <c r="Y29" s="90">
        <v>0</v>
      </c>
      <c r="Z29" s="90">
        <v>0.3</v>
      </c>
      <c r="AA29" s="90">
        <v>-3.8</v>
      </c>
      <c r="AB29" s="270">
        <v>933.67179999999996</v>
      </c>
      <c r="AC29" s="90">
        <v>76.207436265432094</v>
      </c>
      <c r="AD29" s="90">
        <v>39.524999999999999</v>
      </c>
      <c r="AE29" s="90">
        <v>19.18256481481481</v>
      </c>
      <c r="AF29" s="90">
        <v>20.342435185185188</v>
      </c>
      <c r="AG29" s="90">
        <v>0</v>
      </c>
      <c r="AH29" s="270">
        <v>934.72692199104006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-4.1620000000000061</v>
      </c>
      <c r="F30" s="276">
        <v>0</v>
      </c>
      <c r="G30" s="276">
        <v>0</v>
      </c>
      <c r="H30" s="276">
        <v>45</v>
      </c>
      <c r="I30" s="276">
        <v>0</v>
      </c>
      <c r="J30" s="276">
        <v>0</v>
      </c>
      <c r="K30" s="276">
        <v>19.18256481481481</v>
      </c>
      <c r="L30" s="99">
        <v>921.65543518518518</v>
      </c>
      <c r="M30" s="99">
        <v>892.99827413270202</v>
      </c>
      <c r="N30" s="276">
        <v>-28.657161052483161</v>
      </c>
      <c r="O30" s="99">
        <v>934.72692199104006</v>
      </c>
      <c r="P30" s="276">
        <v>13.071486805854875</v>
      </c>
      <c r="Q30" s="276">
        <v>0</v>
      </c>
      <c r="R30" s="276">
        <v>0</v>
      </c>
      <c r="T30" s="100">
        <v>2</v>
      </c>
      <c r="U30" s="276">
        <v>-32.536464244545186</v>
      </c>
      <c r="V30" s="276">
        <v>-47.85928994350445</v>
      </c>
      <c r="W30" s="276">
        <v>0</v>
      </c>
      <c r="X30" s="276">
        <v>-23.666200000000003</v>
      </c>
      <c r="Y30" s="276">
        <v>0</v>
      </c>
      <c r="Z30" s="276">
        <v>0.3</v>
      </c>
      <c r="AA30" s="276">
        <v>-3.8</v>
      </c>
      <c r="AB30" s="99">
        <v>933.67179999999996</v>
      </c>
      <c r="AC30" s="276">
        <v>76.207436265432094</v>
      </c>
      <c r="AD30" s="276">
        <v>39.524999999999999</v>
      </c>
      <c r="AE30" s="276">
        <v>19.18256481481481</v>
      </c>
      <c r="AF30" s="276">
        <v>20.342435185185188</v>
      </c>
      <c r="AG30" s="276">
        <v>0</v>
      </c>
      <c r="AH30" s="99">
        <v>934.72692199104006</v>
      </c>
      <c r="AI30" s="276">
        <v>1.055121991040096</v>
      </c>
      <c r="AJ30" s="276">
        <v>67.767977172939027</v>
      </c>
      <c r="AK30" s="276">
        <v>-47.85928994350445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-4.4909999999999997</v>
      </c>
      <c r="F31" s="375">
        <v>0</v>
      </c>
      <c r="G31" s="375">
        <v>0</v>
      </c>
      <c r="H31" s="375">
        <v>45</v>
      </c>
      <c r="I31" s="375">
        <v>0</v>
      </c>
      <c r="J31" s="375">
        <v>0</v>
      </c>
      <c r="K31" s="375">
        <v>5.9447928240740699</v>
      </c>
      <c r="L31" s="99">
        <v>1344.564207175926</v>
      </c>
      <c r="M31" s="99">
        <v>1370.0115492548459</v>
      </c>
      <c r="N31" s="375">
        <v>25.447342078919974</v>
      </c>
      <c r="O31" s="99">
        <v>1434.030407025019</v>
      </c>
      <c r="P31" s="375">
        <v>89.466199849093073</v>
      </c>
      <c r="Q31" s="375">
        <v>2444.8020000000001</v>
      </c>
      <c r="R31" s="375">
        <v>-76.04467098394116</v>
      </c>
      <c r="S31" s="103"/>
      <c r="T31" s="740">
        <v>3</v>
      </c>
      <c r="U31" s="375">
        <v>67.019583179506981</v>
      </c>
      <c r="V31" s="375">
        <v>50.719887128291248</v>
      </c>
      <c r="W31" s="375">
        <v>0</v>
      </c>
      <c r="X31" s="375">
        <v>37.875624999999992</v>
      </c>
      <c r="Y31" s="375">
        <v>0</v>
      </c>
      <c r="Z31" s="375">
        <v>10.7</v>
      </c>
      <c r="AA31" s="1513">
        <v>8.9</v>
      </c>
      <c r="AB31" s="99">
        <v>1407.9846250000001</v>
      </c>
      <c r="AC31" s="375">
        <v>116.83665268132717</v>
      </c>
      <c r="AD31" s="375">
        <v>11.132</v>
      </c>
      <c r="AE31" s="375">
        <v>5.9447928240740699</v>
      </c>
      <c r="AF31" s="375">
        <v>5.1872071759259297</v>
      </c>
      <c r="AG31" s="375">
        <v>0</v>
      </c>
      <c r="AH31" s="99">
        <v>1434.030407025019</v>
      </c>
      <c r="AI31" s="1513">
        <v>26.04578202501898</v>
      </c>
      <c r="AJ31" s="375">
        <v>52.228261654947914</v>
      </c>
      <c r="AK31" s="375">
        <v>50.719887128291248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6</v>
      </c>
      <c r="I32" s="375">
        <v>0</v>
      </c>
      <c r="J32" s="375">
        <v>0</v>
      </c>
      <c r="K32" s="375">
        <v>0</v>
      </c>
      <c r="L32" s="99">
        <v>367.29500000000002</v>
      </c>
      <c r="M32" s="99">
        <v>348.99635878272949</v>
      </c>
      <c r="N32" s="375">
        <v>-18.298641217270529</v>
      </c>
      <c r="O32" s="99">
        <v>348.99635878272949</v>
      </c>
      <c r="P32" s="375">
        <v>-18.298641217270529</v>
      </c>
      <c r="Q32" s="375">
        <v>0</v>
      </c>
      <c r="R32" s="375">
        <v>0</v>
      </c>
      <c r="S32" s="103"/>
      <c r="T32" s="101">
        <v>1</v>
      </c>
      <c r="U32" s="375">
        <v>-6.3959459288342941</v>
      </c>
      <c r="V32" s="375">
        <v>-6.3959459288342941</v>
      </c>
      <c r="W32" s="375">
        <v>0</v>
      </c>
      <c r="X32" s="375">
        <v>-5.0296000000000056</v>
      </c>
      <c r="Y32" s="375">
        <v>0</v>
      </c>
      <c r="Z32" s="375">
        <v>-2.2000000000000002</v>
      </c>
      <c r="AA32" s="1513">
        <v>3.9</v>
      </c>
      <c r="AB32" s="99">
        <v>363.96539999999999</v>
      </c>
      <c r="AC32" s="375">
        <v>30.330449999999999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348.99635878272949</v>
      </c>
      <c r="AI32" s="1513">
        <v>-14.969041217270501</v>
      </c>
      <c r="AJ32" s="375">
        <v>0</v>
      </c>
      <c r="AK32" s="375">
        <v>-6.3959459288342941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1.2830000000000013</v>
      </c>
      <c r="F33" s="90">
        <v>0</v>
      </c>
      <c r="G33" s="90">
        <v>0</v>
      </c>
      <c r="H33" s="90">
        <v>44.7</v>
      </c>
      <c r="I33" s="90">
        <v>0</v>
      </c>
      <c r="J33" s="90">
        <v>0</v>
      </c>
      <c r="K33" s="90">
        <v>1.37890625</v>
      </c>
      <c r="L33" s="99">
        <v>1315.2040937499999</v>
      </c>
      <c r="M33" s="99">
        <v>1290.2463122012111</v>
      </c>
      <c r="N33" s="90">
        <v>-24.957781548788716</v>
      </c>
      <c r="O33" s="99">
        <v>1290.2463122012111</v>
      </c>
      <c r="P33" s="90">
        <v>-24.957781548788716</v>
      </c>
      <c r="Q33" s="90">
        <v>1789.94</v>
      </c>
      <c r="R33" s="90">
        <v>-150.69732901605948</v>
      </c>
      <c r="S33" s="103"/>
      <c r="T33" s="740">
        <v>2</v>
      </c>
      <c r="U33" s="90">
        <v>13.535348744047496</v>
      </c>
      <c r="V33" s="90">
        <v>13.535348744047496</v>
      </c>
      <c r="W33" s="90">
        <v>0</v>
      </c>
      <c r="X33" s="90">
        <v>15.48835000000004</v>
      </c>
      <c r="Y33" s="90">
        <v>0</v>
      </c>
      <c r="Z33" s="90">
        <v>0.6</v>
      </c>
      <c r="AA33" s="90">
        <v>0</v>
      </c>
      <c r="AB33" s="99">
        <v>1312.6713499999998</v>
      </c>
      <c r="AC33" s="90">
        <v>109.27437031249998</v>
      </c>
      <c r="AD33" s="90">
        <v>22.709</v>
      </c>
      <c r="AE33" s="90">
        <v>1.37890625</v>
      </c>
      <c r="AF33" s="90">
        <v>21.33009375</v>
      </c>
      <c r="AG33" s="90">
        <v>0</v>
      </c>
      <c r="AH33" s="99">
        <v>1290.2463122012111</v>
      </c>
      <c r="AI33" s="90">
        <v>-22.425037798788708</v>
      </c>
      <c r="AJ33" s="90">
        <v>0</v>
      </c>
      <c r="AK33" s="90">
        <v>13.535348744047496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-4.0750000000000064</v>
      </c>
      <c r="F34" s="275">
        <v>0</v>
      </c>
      <c r="G34" s="275">
        <v>0</v>
      </c>
      <c r="H34" s="275">
        <v>140.69999999999999</v>
      </c>
      <c r="I34" s="275">
        <v>0</v>
      </c>
      <c r="J34" s="275">
        <v>0</v>
      </c>
      <c r="K34" s="275">
        <v>26.506263888888881</v>
      </c>
      <c r="L34" s="93">
        <v>3948.718736111111</v>
      </c>
      <c r="M34" s="93">
        <v>3902.2524943714889</v>
      </c>
      <c r="N34" s="275">
        <v>-46.466241739622092</v>
      </c>
      <c r="O34" s="93">
        <v>4008</v>
      </c>
      <c r="P34" s="275">
        <v>59.281263888889043</v>
      </c>
      <c r="Q34" s="275">
        <v>4234.7420000000002</v>
      </c>
      <c r="R34" s="275">
        <v>-226.74200000000019</v>
      </c>
      <c r="S34" s="449"/>
      <c r="T34" s="96" t="s">
        <v>54</v>
      </c>
      <c r="U34" s="275">
        <v>41.62252175017511</v>
      </c>
      <c r="V34" s="275">
        <v>10</v>
      </c>
      <c r="W34" s="275">
        <v>0</v>
      </c>
      <c r="X34" s="275">
        <v>24.668175000000023</v>
      </c>
      <c r="Y34" s="275">
        <v>0</v>
      </c>
      <c r="Z34" s="275">
        <v>9.4</v>
      </c>
      <c r="AA34" s="275">
        <v>9</v>
      </c>
      <c r="AB34" s="93">
        <v>4018.2931749999998</v>
      </c>
      <c r="AC34" s="275">
        <v>332.6489092592592</v>
      </c>
      <c r="AD34" s="275">
        <v>82.988</v>
      </c>
      <c r="AE34" s="275">
        <v>26.506263888888881</v>
      </c>
      <c r="AF34" s="275">
        <v>56.481736111111118</v>
      </c>
      <c r="AG34" s="275">
        <v>0</v>
      </c>
      <c r="AH34" s="93">
        <v>4008</v>
      </c>
      <c r="AI34" s="275">
        <v>-10.293174999999792</v>
      </c>
      <c r="AJ34" s="275">
        <v>0</v>
      </c>
      <c r="AK34" s="275">
        <v>10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10156.209297827059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-14.96</v>
      </c>
      <c r="AB35" s="99">
        <v>10202.390144354838</v>
      </c>
      <c r="AC35" s="118"/>
      <c r="AD35" s="118"/>
      <c r="AE35" s="118"/>
      <c r="AF35" s="118"/>
      <c r="AG35" s="118">
        <v>0</v>
      </c>
      <c r="AH35" s="99">
        <v>10191.4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76.599999999999994</v>
      </c>
      <c r="F36" s="108">
        <v>0</v>
      </c>
      <c r="G36" s="108">
        <v>0</v>
      </c>
      <c r="H36" s="108">
        <v>292.72258064516132</v>
      </c>
      <c r="I36" s="108">
        <v>0</v>
      </c>
      <c r="J36" s="442">
        <v>9.0000000000000302E-2</v>
      </c>
      <c r="K36" s="108">
        <v>78.758121527777774</v>
      </c>
      <c r="L36" s="108">
        <v>10156.209297827059</v>
      </c>
      <c r="M36" s="108">
        <v>10085.555660635953</v>
      </c>
      <c r="N36" s="108">
        <v>-70.6536371911061</v>
      </c>
      <c r="O36" s="108">
        <v>10117.216563998005</v>
      </c>
      <c r="P36" s="108">
        <v>-38.992733829054487</v>
      </c>
      <c r="Q36" s="108">
        <v>10586.673000000001</v>
      </c>
      <c r="R36" s="108">
        <v>-469.45643600199583</v>
      </c>
      <c r="S36" s="109"/>
      <c r="T36" s="105" t="s">
        <v>286</v>
      </c>
      <c r="U36" s="108">
        <v>132.47504159705443</v>
      </c>
      <c r="V36" s="108">
        <v>97</v>
      </c>
      <c r="W36" s="108">
        <v>0</v>
      </c>
      <c r="X36" s="108">
        <v>-38.517275000000012</v>
      </c>
      <c r="Y36" s="108">
        <v>0</v>
      </c>
      <c r="Z36" s="108">
        <v>20.900000000000002</v>
      </c>
      <c r="AA36" s="108">
        <v>-14.96</v>
      </c>
      <c r="AB36" s="106">
        <v>10202.390144354838</v>
      </c>
      <c r="AC36" s="108">
        <v>843.63600190225497</v>
      </c>
      <c r="AD36" s="108">
        <v>127.997</v>
      </c>
      <c r="AE36" s="108">
        <v>78.758121527777774</v>
      </c>
      <c r="AF36" s="108">
        <v>49.238878472222225</v>
      </c>
      <c r="AG36" s="108">
        <v>0</v>
      </c>
      <c r="AH36" s="108">
        <v>10191.4</v>
      </c>
      <c r="AI36" s="108">
        <v>-10.990144354838776</v>
      </c>
      <c r="AJ36" s="110" t="s">
        <v>320</v>
      </c>
      <c r="AK36" s="108">
        <v>97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832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3</v>
      </c>
      <c r="I39" s="276">
        <v>0</v>
      </c>
      <c r="J39" s="276">
        <v>0</v>
      </c>
      <c r="K39" s="276">
        <v>0</v>
      </c>
      <c r="L39" s="266">
        <v>259.63400000000001</v>
      </c>
      <c r="M39" s="266">
        <v>242.36885295149997</v>
      </c>
      <c r="N39" s="276">
        <v>-17.26514704850004</v>
      </c>
      <c r="O39" s="266">
        <v>242.36885295149997</v>
      </c>
      <c r="P39" s="276">
        <v>-17.26514704850004</v>
      </c>
      <c r="Q39" s="276">
        <v>0</v>
      </c>
      <c r="R39" s="276"/>
      <c r="S39" s="116"/>
      <c r="T39" s="266">
        <v>1</v>
      </c>
      <c r="U39" s="276">
        <v>-6.5177236245000074</v>
      </c>
      <c r="V39" s="276">
        <v>-6.5177236245000074</v>
      </c>
      <c r="W39" s="276">
        <v>0</v>
      </c>
      <c r="X39" s="276">
        <v>-3.6</v>
      </c>
      <c r="Y39" s="276">
        <v>0</v>
      </c>
      <c r="Z39" s="276">
        <v>-0.3</v>
      </c>
      <c r="AA39" s="276">
        <v>-17</v>
      </c>
      <c r="AB39" s="266">
        <v>238.73399999999998</v>
      </c>
      <c r="AC39" s="276">
        <v>19.894499999999997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242.36885295149997</v>
      </c>
      <c r="AI39" s="276">
        <v>3.6348529514999939</v>
      </c>
      <c r="AJ39" s="276">
        <v>3.6348529514999939</v>
      </c>
      <c r="AK39" s="276">
        <v>-6.5177236245000074</v>
      </c>
    </row>
    <row r="40" spans="1:37" ht="15" customHeight="1" x14ac:dyDescent="0.2">
      <c r="A40" s="86"/>
      <c r="B40" s="2833" t="s">
        <v>73</v>
      </c>
      <c r="C40" s="374">
        <v>3</v>
      </c>
      <c r="D40" s="374">
        <v>418</v>
      </c>
      <c r="E40" s="375">
        <v>-9.288000000000002</v>
      </c>
      <c r="F40" s="375">
        <v>0</v>
      </c>
      <c r="G40" s="375">
        <v>0</v>
      </c>
      <c r="H40" s="375">
        <v>3</v>
      </c>
      <c r="I40" s="375">
        <v>0</v>
      </c>
      <c r="J40" s="375">
        <v>0</v>
      </c>
      <c r="K40" s="375">
        <v>0</v>
      </c>
      <c r="L40" s="374">
        <v>405.71199999999999</v>
      </c>
      <c r="M40" s="374">
        <v>398.93572913699995</v>
      </c>
      <c r="N40" s="375">
        <v>-6.7762708630000361</v>
      </c>
      <c r="O40" s="374">
        <v>398.93572913699995</v>
      </c>
      <c r="P40" s="375">
        <v>-6.7762708630000361</v>
      </c>
      <c r="Q40" s="375">
        <v>0</v>
      </c>
      <c r="R40" s="375"/>
      <c r="S40" s="116"/>
      <c r="T40" s="374">
        <v>3</v>
      </c>
      <c r="U40" s="375">
        <v>1.7321125799999209</v>
      </c>
      <c r="V40" s="375">
        <v>1.7321125799999209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402.91199999999998</v>
      </c>
      <c r="AC40" s="375">
        <v>33.576000000000001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398.93572913699995</v>
      </c>
      <c r="AI40" s="375">
        <v>-3.9762708630000247</v>
      </c>
      <c r="AJ40" s="375">
        <v>-3.9762708630000247</v>
      </c>
      <c r="AK40" s="375">
        <v>1.7321125799999209</v>
      </c>
    </row>
    <row r="41" spans="1:37" ht="15" customHeight="1" x14ac:dyDescent="0.2">
      <c r="A41" s="86"/>
      <c r="B41" s="2833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0.16702893518518519</v>
      </c>
      <c r="L41" s="374">
        <v>179.83297106481481</v>
      </c>
      <c r="M41" s="374">
        <v>189.01228499999996</v>
      </c>
      <c r="N41" s="375">
        <v>9.1793139351851494</v>
      </c>
      <c r="O41" s="374">
        <v>189.01228499999996</v>
      </c>
      <c r="P41" s="375">
        <v>9.1793139351851494</v>
      </c>
      <c r="Q41" s="375">
        <v>0</v>
      </c>
      <c r="R41" s="375"/>
      <c r="S41" s="116"/>
      <c r="T41" s="374">
        <v>4</v>
      </c>
      <c r="U41" s="375">
        <v>6.0003899999999817</v>
      </c>
      <c r="V41" s="375">
        <v>6.0003899999999817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0.16702893518518519</v>
      </c>
      <c r="AF41" s="375">
        <v>0.51997106481481481</v>
      </c>
      <c r="AG41" s="375">
        <v>0</v>
      </c>
      <c r="AH41" s="374">
        <v>189.01228499999996</v>
      </c>
      <c r="AI41" s="375">
        <v>8.7122849999999517</v>
      </c>
      <c r="AJ41" s="375">
        <v>8.7122849999999517</v>
      </c>
      <c r="AK41" s="375">
        <v>6.0003899999999817</v>
      </c>
    </row>
    <row r="42" spans="1:37" ht="15" customHeight="1" x14ac:dyDescent="0.2">
      <c r="A42" s="86"/>
      <c r="B42" s="2833" t="s">
        <v>74</v>
      </c>
      <c r="C42" s="374"/>
      <c r="D42" s="374">
        <v>2575</v>
      </c>
      <c r="E42" s="375">
        <v>38.968000000000018</v>
      </c>
      <c r="F42" s="375">
        <v>0</v>
      </c>
      <c r="G42" s="375">
        <v>0</v>
      </c>
      <c r="H42" s="375">
        <v>198.3</v>
      </c>
      <c r="I42" s="375">
        <v>0</v>
      </c>
      <c r="J42" s="375">
        <v>0</v>
      </c>
      <c r="K42" s="375">
        <v>1.172337962962963E-2</v>
      </c>
      <c r="L42" s="374">
        <v>2415.6562766203701</v>
      </c>
      <c r="M42" s="374">
        <v>2265.9259999999999</v>
      </c>
      <c r="N42" s="375">
        <v>-149.7302766203702</v>
      </c>
      <c r="O42" s="374">
        <v>2265.9259999999999</v>
      </c>
      <c r="P42" s="375">
        <v>-149.7302766203702</v>
      </c>
      <c r="Q42" s="375">
        <v>0</v>
      </c>
      <c r="R42" s="375"/>
      <c r="S42" s="116"/>
      <c r="T42" s="374" t="s">
        <v>95</v>
      </c>
      <c r="U42" s="375">
        <v>-15.141000000000076</v>
      </c>
      <c r="V42" s="375">
        <v>-15.141000000000076</v>
      </c>
      <c r="W42" s="375">
        <v>-54</v>
      </c>
      <c r="X42" s="375">
        <v>-111.9</v>
      </c>
      <c r="Y42" s="375">
        <v>0</v>
      </c>
      <c r="Z42" s="375">
        <v>-21.7</v>
      </c>
      <c r="AA42" s="375">
        <v>44</v>
      </c>
      <c r="AB42" s="374">
        <v>2272.0679999999998</v>
      </c>
      <c r="AC42" s="375">
        <v>189.33899999999997</v>
      </c>
      <c r="AD42" s="375">
        <v>9.6059999999999999</v>
      </c>
      <c r="AE42" s="375">
        <v>1.172337962962963E-2</v>
      </c>
      <c r="AF42" s="375">
        <v>9.5942766203703709</v>
      </c>
      <c r="AG42" s="375">
        <v>-54</v>
      </c>
      <c r="AH42" s="374">
        <v>2265.9259999999999</v>
      </c>
      <c r="AI42" s="375">
        <v>-6.1419999999998254</v>
      </c>
      <c r="AJ42" s="375">
        <v>-6.1419999999998254</v>
      </c>
      <c r="AK42" s="375">
        <v>-15.141000000000076</v>
      </c>
    </row>
    <row r="43" spans="1:37" ht="15" customHeight="1" x14ac:dyDescent="0.2">
      <c r="A43" s="86"/>
      <c r="B43" s="2833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0.3</v>
      </c>
      <c r="I43" s="375">
        <v>0</v>
      </c>
      <c r="J43" s="375">
        <v>0</v>
      </c>
      <c r="K43" s="375">
        <v>0</v>
      </c>
      <c r="L43" s="374">
        <v>204.75099999999998</v>
      </c>
      <c r="M43" s="374">
        <v>204.68700000000001</v>
      </c>
      <c r="N43" s="375">
        <v>-6.399999999996453E-2</v>
      </c>
      <c r="O43" s="374">
        <v>204.68700000000001</v>
      </c>
      <c r="P43" s="375">
        <v>-6.399999999996453E-2</v>
      </c>
      <c r="Q43" s="375">
        <v>0</v>
      </c>
      <c r="R43" s="375"/>
      <c r="S43" s="116"/>
      <c r="T43" s="374" t="s">
        <v>96</v>
      </c>
      <c r="U43" s="375">
        <v>-2.5999999999982037E-2</v>
      </c>
      <c r="V43" s="375">
        <v>-2.5999999999982037E-2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204.75099999999998</v>
      </c>
      <c r="AC43" s="375">
        <v>17.062583333333333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204.68700000000001</v>
      </c>
      <c r="AI43" s="375">
        <v>-6.399999999996453E-2</v>
      </c>
      <c r="AJ43" s="375">
        <v>-6.399999999996453E-2</v>
      </c>
      <c r="AK43" s="375">
        <v>-2.5999999999982037E-2</v>
      </c>
    </row>
    <row r="44" spans="1:37" ht="15" customHeight="1" x14ac:dyDescent="0.2">
      <c r="A44" s="86"/>
      <c r="B44" s="2833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6</v>
      </c>
      <c r="I44" s="375">
        <v>0</v>
      </c>
      <c r="J44" s="375">
        <v>0</v>
      </c>
      <c r="K44" s="375">
        <v>0</v>
      </c>
      <c r="L44" s="374">
        <v>711</v>
      </c>
      <c r="M44" s="374">
        <v>689.26099999999997</v>
      </c>
      <c r="N44" s="375">
        <v>-21.739000000000033</v>
      </c>
      <c r="O44" s="374">
        <v>689.26099999999997</v>
      </c>
      <c r="P44" s="375">
        <v>-21.739000000000033</v>
      </c>
      <c r="Q44" s="375">
        <v>0</v>
      </c>
      <c r="R44" s="375"/>
      <c r="S44" s="116"/>
      <c r="T44" s="374" t="s">
        <v>97</v>
      </c>
      <c r="U44" s="375">
        <v>2.6999999999999318</v>
      </c>
      <c r="V44" s="375">
        <v>2.6999999999999318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701.5</v>
      </c>
      <c r="AC44" s="375">
        <v>58.458333333333336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689.26099999999997</v>
      </c>
      <c r="AI44" s="375">
        <v>-12.239000000000033</v>
      </c>
      <c r="AJ44" s="375">
        <v>-12.239000000000033</v>
      </c>
      <c r="AK44" s="375">
        <v>2.6999999999999318</v>
      </c>
    </row>
    <row r="45" spans="1:37" ht="15" hidden="1" customHeight="1" x14ac:dyDescent="0.2">
      <c r="A45" s="86"/>
      <c r="B45" s="2833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33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33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60.790999999999997</v>
      </c>
      <c r="N47" s="375">
        <v>-14.209000000000003</v>
      </c>
      <c r="O47" s="374">
        <v>60.790999999999997</v>
      </c>
      <c r="P47" s="375">
        <v>-14.209000000000003</v>
      </c>
      <c r="Q47" s="375">
        <v>0</v>
      </c>
      <c r="R47" s="375"/>
      <c r="S47" s="87"/>
      <c r="T47" s="374" t="s">
        <v>98</v>
      </c>
      <c r="U47" s="375">
        <v>-5.7400000000000091</v>
      </c>
      <c r="V47" s="375">
        <v>-5.7400000000000091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60.790999999999997</v>
      </c>
      <c r="AI47" s="375">
        <v>6.590999999999994</v>
      </c>
      <c r="AJ47" s="401">
        <v>0.20300000000003138</v>
      </c>
      <c r="AK47" s="375">
        <v>-5.7400000000000091</v>
      </c>
    </row>
    <row r="48" spans="1:37" ht="15" customHeight="1" x14ac:dyDescent="0.2">
      <c r="A48" s="86"/>
      <c r="B48" s="2833" t="s">
        <v>79</v>
      </c>
      <c r="C48" s="374"/>
      <c r="D48" s="374">
        <v>415</v>
      </c>
      <c r="E48" s="375">
        <v>1.1319999999999997</v>
      </c>
      <c r="F48" s="375">
        <v>0</v>
      </c>
      <c r="G48" s="375">
        <v>0</v>
      </c>
      <c r="H48" s="375">
        <v>10.799999999999999</v>
      </c>
      <c r="I48" s="375">
        <v>0</v>
      </c>
      <c r="J48" s="375">
        <v>0</v>
      </c>
      <c r="K48" s="375">
        <v>0</v>
      </c>
      <c r="L48" s="374">
        <v>405.33199999999999</v>
      </c>
      <c r="M48" s="374">
        <v>410.435</v>
      </c>
      <c r="N48" s="375">
        <v>5.1030000000000086</v>
      </c>
      <c r="O48" s="374">
        <v>410.435</v>
      </c>
      <c r="P48" s="375">
        <v>5.1030000000000086</v>
      </c>
      <c r="Q48" s="375">
        <v>0</v>
      </c>
      <c r="R48" s="375"/>
      <c r="S48" s="87"/>
      <c r="T48" s="374" t="s">
        <v>99</v>
      </c>
      <c r="U48" s="375">
        <v>0.11700000000001864</v>
      </c>
      <c r="V48" s="375">
        <v>0.11700000000001864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410.23199999999997</v>
      </c>
      <c r="AC48" s="375">
        <v>34.186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410.435</v>
      </c>
      <c r="AI48" s="375">
        <v>0.20300000000003138</v>
      </c>
      <c r="AJ48" s="401">
        <v>3.1030000000002929</v>
      </c>
      <c r="AK48" s="375">
        <v>0.11700000000001864</v>
      </c>
    </row>
    <row r="49" spans="1:37" ht="15" customHeight="1" thickBot="1" x14ac:dyDescent="0.25">
      <c r="A49" s="86"/>
      <c r="B49" s="2830" t="s">
        <v>80</v>
      </c>
      <c r="C49" s="89"/>
      <c r="D49" s="89">
        <v>1180</v>
      </c>
      <c r="E49" s="90">
        <v>71.349999999999994</v>
      </c>
      <c r="F49" s="90">
        <v>0</v>
      </c>
      <c r="G49" s="90">
        <v>0</v>
      </c>
      <c r="H49" s="90">
        <v>30</v>
      </c>
      <c r="I49" s="90">
        <v>0</v>
      </c>
      <c r="J49" s="90">
        <v>0</v>
      </c>
      <c r="K49" s="90">
        <v>0.31085648148148148</v>
      </c>
      <c r="L49" s="89">
        <v>1221.0391435185184</v>
      </c>
      <c r="M49" s="89">
        <v>1215.3530000000001</v>
      </c>
      <c r="N49" s="90">
        <v>-5.6861435185182927</v>
      </c>
      <c r="O49" s="89">
        <v>1215.3530000000001</v>
      </c>
      <c r="P49" s="90">
        <v>-5.6861435185182927</v>
      </c>
      <c r="Q49" s="90">
        <v>0</v>
      </c>
      <c r="R49" s="90"/>
      <c r="S49" s="87"/>
      <c r="T49" s="89" t="s">
        <v>100</v>
      </c>
      <c r="U49" s="90">
        <v>5.4680000000000746</v>
      </c>
      <c r="V49" s="90">
        <v>5.4680000000000746</v>
      </c>
      <c r="W49" s="90">
        <v>0</v>
      </c>
      <c r="X49" s="90">
        <v>8.3000000000000007</v>
      </c>
      <c r="Y49" s="90">
        <v>0</v>
      </c>
      <c r="Z49" s="90">
        <v>-17.399999999999999</v>
      </c>
      <c r="AA49" s="90">
        <v>0</v>
      </c>
      <c r="AB49" s="89">
        <v>1212.2499999999998</v>
      </c>
      <c r="AC49" s="90">
        <v>101.02083333333331</v>
      </c>
      <c r="AD49" s="90">
        <v>6.9960000000000004</v>
      </c>
      <c r="AE49" s="90">
        <v>0.31085648148148148</v>
      </c>
      <c r="AF49" s="90">
        <v>6.6851435185185188</v>
      </c>
      <c r="AG49" s="90">
        <v>0</v>
      </c>
      <c r="AH49" s="89">
        <v>1215.3530000000001</v>
      </c>
      <c r="AI49" s="90">
        <v>3.1030000000002929</v>
      </c>
      <c r="AJ49" s="192">
        <v>-0.17713291149958366</v>
      </c>
      <c r="AK49" s="90">
        <v>5.4680000000000746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89.847000000000008</v>
      </c>
      <c r="F50" s="98">
        <v>0</v>
      </c>
      <c r="G50" s="98">
        <v>0</v>
      </c>
      <c r="H50" s="98">
        <v>251.40000000000003</v>
      </c>
      <c r="I50" s="98">
        <v>0</v>
      </c>
      <c r="J50" s="98">
        <v>0</v>
      </c>
      <c r="K50" s="98">
        <v>0.48960879629629628</v>
      </c>
      <c r="L50" s="94">
        <v>5877.957391203704</v>
      </c>
      <c r="M50" s="94">
        <v>5676.7698670885002</v>
      </c>
      <c r="N50" s="98">
        <v>-201.18752411520342</v>
      </c>
      <c r="O50" s="94">
        <v>5676.7698670885002</v>
      </c>
      <c r="P50" s="98">
        <v>-201.18752411520381</v>
      </c>
      <c r="Q50" s="98">
        <v>6033.8749999999991</v>
      </c>
      <c r="R50" s="98">
        <v>-357.10513291149891</v>
      </c>
      <c r="S50" s="449"/>
      <c r="T50" s="96" t="s">
        <v>77</v>
      </c>
      <c r="U50" s="98">
        <v>-11.407221044500147</v>
      </c>
      <c r="V50" s="98">
        <v>-11.407221044500147</v>
      </c>
      <c r="W50" s="98">
        <v>-54</v>
      </c>
      <c r="X50" s="98">
        <v>-112.2</v>
      </c>
      <c r="Y50" s="98">
        <v>0</v>
      </c>
      <c r="Z50" s="98">
        <v>-62.3</v>
      </c>
      <c r="AA50" s="98">
        <v>27</v>
      </c>
      <c r="AB50" s="94">
        <v>5676.9469999999992</v>
      </c>
      <c r="AC50" s="98">
        <v>473.0789166666666</v>
      </c>
      <c r="AD50" s="98">
        <v>21.744</v>
      </c>
      <c r="AE50" s="98">
        <v>0.48960879629629628</v>
      </c>
      <c r="AF50" s="98">
        <v>21.254391203703705</v>
      </c>
      <c r="AG50" s="98">
        <v>-54</v>
      </c>
      <c r="AH50" s="94">
        <v>5676.7698670885002</v>
      </c>
      <c r="AI50" s="98">
        <v>-0.17713291149902943</v>
      </c>
      <c r="AJ50" s="95">
        <v>-23.541000000000167</v>
      </c>
      <c r="AK50" s="98">
        <v>-11.407221044500147</v>
      </c>
    </row>
    <row r="51" spans="1:37" ht="15" customHeight="1" x14ac:dyDescent="0.2">
      <c r="A51" s="86"/>
      <c r="B51" s="2832" t="s">
        <v>82</v>
      </c>
      <c r="C51" s="266">
        <v>1</v>
      </c>
      <c r="D51" s="266">
        <v>1998</v>
      </c>
      <c r="E51" s="288">
        <v>114.07899999999998</v>
      </c>
      <c r="F51" s="288">
        <v>0</v>
      </c>
      <c r="G51" s="288">
        <v>0</v>
      </c>
      <c r="H51" s="288">
        <v>81.600000000000009</v>
      </c>
      <c r="I51" s="288">
        <v>0</v>
      </c>
      <c r="J51" s="288">
        <v>0</v>
      </c>
      <c r="K51" s="288">
        <v>40.982644675925918</v>
      </c>
      <c r="L51" s="263">
        <v>1989.4963553240743</v>
      </c>
      <c r="M51" s="263">
        <v>2040.5835528969287</v>
      </c>
      <c r="N51" s="288">
        <v>51.087197572854393</v>
      </c>
      <c r="O51" s="263">
        <v>2030.8679999999999</v>
      </c>
      <c r="P51" s="288">
        <v>41.371644675925609</v>
      </c>
      <c r="Q51" s="288">
        <v>0</v>
      </c>
      <c r="R51" s="288"/>
      <c r="S51" s="87"/>
      <c r="T51" s="266">
        <v>1</v>
      </c>
      <c r="U51" s="288">
        <v>-104.45686395054463</v>
      </c>
      <c r="V51" s="288">
        <v>-101.58800000000019</v>
      </c>
      <c r="W51" s="288">
        <v>-3</v>
      </c>
      <c r="X51" s="288">
        <v>0.3</v>
      </c>
      <c r="Y51" s="288">
        <v>0</v>
      </c>
      <c r="Z51" s="288">
        <v>-58.2</v>
      </c>
      <c r="AA51" s="288">
        <v>-11</v>
      </c>
      <c r="AB51" s="263">
        <v>1830.5790000000002</v>
      </c>
      <c r="AC51" s="288">
        <v>152.54825000000002</v>
      </c>
      <c r="AD51" s="288">
        <v>6.4160000000000004</v>
      </c>
      <c r="AE51" s="288">
        <v>40.982644675925918</v>
      </c>
      <c r="AF51" s="288">
        <v>-34.566644675925914</v>
      </c>
      <c r="AG51" s="288">
        <v>-3</v>
      </c>
      <c r="AH51" s="263">
        <v>1807.038</v>
      </c>
      <c r="AI51" s="289">
        <v>-23.541000000000167</v>
      </c>
      <c r="AJ51" s="289">
        <v>0</v>
      </c>
      <c r="AK51" s="289">
        <v>-26.979000000000042</v>
      </c>
    </row>
    <row r="52" spans="1:37" ht="15" customHeight="1" x14ac:dyDescent="0.2">
      <c r="A52" s="86"/>
      <c r="B52" s="2833" t="s">
        <v>82</v>
      </c>
      <c r="C52" s="374">
        <v>2</v>
      </c>
      <c r="D52" s="374">
        <v>1086</v>
      </c>
      <c r="E52" s="401">
        <v>36.885999999999996</v>
      </c>
      <c r="F52" s="401">
        <v>50</v>
      </c>
      <c r="G52" s="401">
        <v>0</v>
      </c>
      <c r="H52" s="401">
        <v>81.600000000000009</v>
      </c>
      <c r="I52" s="401">
        <v>0</v>
      </c>
      <c r="J52" s="401">
        <v>0</v>
      </c>
      <c r="K52" s="401">
        <v>23.200837962962964</v>
      </c>
      <c r="L52" s="392">
        <v>1068.0851620370372</v>
      </c>
      <c r="M52" s="392">
        <v>1221.0859205310257</v>
      </c>
      <c r="N52" s="401">
        <v>153.00075849398854</v>
      </c>
      <c r="O52" s="392">
        <v>1215.3009999999999</v>
      </c>
      <c r="P52" s="401">
        <v>147.21583796296272</v>
      </c>
      <c r="Q52" s="401">
        <v>0</v>
      </c>
      <c r="R52" s="401"/>
      <c r="S52" s="87"/>
      <c r="T52" s="374">
        <v>2</v>
      </c>
      <c r="U52" s="401">
        <v>15.532241583034647</v>
      </c>
      <c r="V52" s="401">
        <v>16.992999999999938</v>
      </c>
      <c r="W52" s="401">
        <v>0</v>
      </c>
      <c r="X52" s="401">
        <v>5.5</v>
      </c>
      <c r="Y52" s="401">
        <v>0</v>
      </c>
      <c r="Z52" s="401">
        <v>25.7</v>
      </c>
      <c r="AA52" s="401">
        <v>0</v>
      </c>
      <c r="AB52" s="392">
        <v>941.4860000000001</v>
      </c>
      <c r="AC52" s="401">
        <v>78.45716666666668</v>
      </c>
      <c r="AD52" s="401">
        <v>10.241</v>
      </c>
      <c r="AE52" s="401">
        <v>23.200837962962964</v>
      </c>
      <c r="AF52" s="401">
        <v>-12.959837962962965</v>
      </c>
      <c r="AG52" s="401">
        <v>0</v>
      </c>
      <c r="AH52" s="392">
        <v>990.63</v>
      </c>
      <c r="AI52" s="398">
        <v>49.143999999999892</v>
      </c>
      <c r="AJ52" s="398">
        <v>-76.427999999999884</v>
      </c>
      <c r="AK52" s="398">
        <v>-8.5320000000000391</v>
      </c>
    </row>
    <row r="53" spans="1:37" ht="15" customHeight="1" x14ac:dyDescent="0.2">
      <c r="A53" s="86"/>
      <c r="B53" s="2833" t="s">
        <v>82</v>
      </c>
      <c r="C53" s="374">
        <v>3</v>
      </c>
      <c r="D53" s="374">
        <v>1748</v>
      </c>
      <c r="E53" s="401">
        <v>-58.369</v>
      </c>
      <c r="F53" s="401">
        <v>50</v>
      </c>
      <c r="G53" s="401">
        <v>0</v>
      </c>
      <c r="H53" s="401">
        <v>81.600000000000009</v>
      </c>
      <c r="I53" s="401">
        <v>0</v>
      </c>
      <c r="J53" s="401">
        <v>0</v>
      </c>
      <c r="K53" s="401">
        <v>23.018982638888893</v>
      </c>
      <c r="L53" s="392">
        <v>1635.0120173611112</v>
      </c>
      <c r="M53" s="392">
        <v>1534.8420358259739</v>
      </c>
      <c r="N53" s="401">
        <v>-100.16998153513737</v>
      </c>
      <c r="O53" s="392">
        <v>1527.59</v>
      </c>
      <c r="P53" s="401">
        <v>-107.42201736111133</v>
      </c>
      <c r="Q53" s="401">
        <v>0</v>
      </c>
      <c r="R53" s="401"/>
      <c r="S53" s="87"/>
      <c r="T53" s="374">
        <v>3</v>
      </c>
      <c r="U53" s="401">
        <v>-49.0062272226819</v>
      </c>
      <c r="V53" s="401">
        <v>-46.909000000000106</v>
      </c>
      <c r="W53" s="401">
        <v>0</v>
      </c>
      <c r="X53" s="401">
        <v>40.799999999999997</v>
      </c>
      <c r="Y53" s="401">
        <v>0</v>
      </c>
      <c r="Z53" s="401">
        <v>-25</v>
      </c>
      <c r="AA53" s="401">
        <v>15</v>
      </c>
      <c r="AB53" s="392">
        <v>1510.8310000000001</v>
      </c>
      <c r="AC53" s="401">
        <v>125.90258333333334</v>
      </c>
      <c r="AD53" s="401">
        <v>6.9509999999999996</v>
      </c>
      <c r="AE53" s="401">
        <v>23.018982638888893</v>
      </c>
      <c r="AF53" s="401">
        <v>-16.067982638888893</v>
      </c>
      <c r="AG53" s="401">
        <v>0</v>
      </c>
      <c r="AH53" s="392">
        <v>1527.8420000000001</v>
      </c>
      <c r="AI53" s="398">
        <v>17.010999999999967</v>
      </c>
      <c r="AJ53" s="398">
        <v>49.143999999999892</v>
      </c>
      <c r="AK53" s="398">
        <v>64.288999999999987</v>
      </c>
    </row>
    <row r="54" spans="1:37" ht="15" customHeight="1" x14ac:dyDescent="0.2">
      <c r="A54" s="86"/>
      <c r="B54" s="2833" t="s">
        <v>82</v>
      </c>
      <c r="C54" s="374">
        <v>5</v>
      </c>
      <c r="D54" s="374">
        <v>963</v>
      </c>
      <c r="E54" s="401">
        <v>92.97699999999999</v>
      </c>
      <c r="F54" s="401">
        <v>0</v>
      </c>
      <c r="G54" s="401">
        <v>0</v>
      </c>
      <c r="H54" s="401">
        <v>82.5</v>
      </c>
      <c r="I54" s="401">
        <v>0</v>
      </c>
      <c r="J54" s="401">
        <v>0</v>
      </c>
      <c r="K54" s="401">
        <v>8.1623923611111113</v>
      </c>
      <c r="L54" s="392">
        <v>965.31460763888902</v>
      </c>
      <c r="M54" s="392">
        <v>1102.397354815527</v>
      </c>
      <c r="N54" s="401">
        <v>137.08274717663801</v>
      </c>
      <c r="O54" s="392">
        <v>1097.2080000000001</v>
      </c>
      <c r="P54" s="401">
        <v>131.89339236111107</v>
      </c>
      <c r="Q54" s="401">
        <v>0</v>
      </c>
      <c r="R54" s="401"/>
      <c r="S54" s="87"/>
      <c r="T54" s="374">
        <v>5</v>
      </c>
      <c r="U54" s="401">
        <v>80.891659064362671</v>
      </c>
      <c r="V54" s="401">
        <v>81.756000000000085</v>
      </c>
      <c r="W54" s="401">
        <v>0</v>
      </c>
      <c r="X54" s="401">
        <v>8.8000000000000007</v>
      </c>
      <c r="Y54" s="401">
        <v>0</v>
      </c>
      <c r="Z54" s="401">
        <v>21</v>
      </c>
      <c r="AA54" s="401">
        <v>0</v>
      </c>
      <c r="AB54" s="392">
        <v>875.27700000000004</v>
      </c>
      <c r="AC54" s="401">
        <v>72.939750000000004</v>
      </c>
      <c r="AD54" s="401">
        <v>2.6509999999999998</v>
      </c>
      <c r="AE54" s="401">
        <v>8.1623923611111113</v>
      </c>
      <c r="AF54" s="401">
        <v>-5.5113923611111115</v>
      </c>
      <c r="AG54" s="401">
        <v>0</v>
      </c>
      <c r="AH54" s="392">
        <v>872.74199999999996</v>
      </c>
      <c r="AI54" s="398">
        <v>-2.5350000000000819</v>
      </c>
      <c r="AJ54" s="398">
        <v>17.010999999999967</v>
      </c>
      <c r="AK54" s="398">
        <v>15.110000000000014</v>
      </c>
    </row>
    <row r="55" spans="1:37" ht="15" customHeight="1" x14ac:dyDescent="0.2">
      <c r="A55" s="86"/>
      <c r="B55" s="2833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64.700999999999993</v>
      </c>
      <c r="P55" s="401">
        <v>-0.29900000000000659</v>
      </c>
      <c r="Q55" s="401">
        <v>0</v>
      </c>
      <c r="R55" s="401"/>
      <c r="S55" s="87"/>
      <c r="T55" s="374" t="s">
        <v>101</v>
      </c>
      <c r="U55" s="401">
        <v>0</v>
      </c>
      <c r="V55" s="401">
        <v>7.4999999999988631E-2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64.712000000000003</v>
      </c>
      <c r="AI55" s="398">
        <v>-0.2879999999999967</v>
      </c>
      <c r="AJ55" s="398">
        <v>34.867999999999839</v>
      </c>
      <c r="AK55" s="398">
        <v>8.2999999999998408E-2</v>
      </c>
    </row>
    <row r="56" spans="1:37" ht="15" customHeight="1" x14ac:dyDescent="0.2">
      <c r="A56" s="86"/>
      <c r="B56" s="2833" t="s">
        <v>84</v>
      </c>
      <c r="C56" s="374"/>
      <c r="D56" s="374">
        <v>1120</v>
      </c>
      <c r="E56" s="401">
        <v>100.108</v>
      </c>
      <c r="F56" s="401">
        <v>0</v>
      </c>
      <c r="G56" s="401">
        <v>0</v>
      </c>
      <c r="H56" s="401">
        <v>252</v>
      </c>
      <c r="I56" s="401">
        <v>0</v>
      </c>
      <c r="J56" s="401">
        <v>0</v>
      </c>
      <c r="K56" s="401">
        <v>5.905317129629629</v>
      </c>
      <c r="L56" s="392">
        <v>962.20268287037027</v>
      </c>
      <c r="M56" s="392">
        <v>1158.2972474974392</v>
      </c>
      <c r="N56" s="401">
        <v>196.09456462706896</v>
      </c>
      <c r="O56" s="392">
        <v>1152.723</v>
      </c>
      <c r="P56" s="401">
        <v>190.52031712962969</v>
      </c>
      <c r="Q56" s="401">
        <v>0</v>
      </c>
      <c r="R56" s="401"/>
      <c r="S56" s="87"/>
      <c r="T56" s="374" t="s">
        <v>102</v>
      </c>
      <c r="U56" s="401">
        <v>150.52148938905475</v>
      </c>
      <c r="V56" s="401">
        <v>150.851</v>
      </c>
      <c r="W56" s="401">
        <v>0</v>
      </c>
      <c r="X56" s="401">
        <v>138.30000000000001</v>
      </c>
      <c r="Y56" s="401">
        <v>0</v>
      </c>
      <c r="Z56" s="401">
        <v>-25</v>
      </c>
      <c r="AA56" s="401">
        <v>0</v>
      </c>
      <c r="AB56" s="392">
        <v>1081.4079999999999</v>
      </c>
      <c r="AC56" s="401">
        <v>90.11733333333332</v>
      </c>
      <c r="AD56" s="401">
        <v>6.016</v>
      </c>
      <c r="AE56" s="401">
        <v>5.905317129629629</v>
      </c>
      <c r="AF56" s="401">
        <v>0.11068287037037106</v>
      </c>
      <c r="AG56" s="401">
        <v>0</v>
      </c>
      <c r="AH56" s="392">
        <v>1152.913</v>
      </c>
      <c r="AI56" s="398">
        <v>71.505000000000109</v>
      </c>
      <c r="AJ56" s="398">
        <v>-0.20099999999999341</v>
      </c>
      <c r="AK56" s="398">
        <v>151.00700000000006</v>
      </c>
    </row>
    <row r="57" spans="1:37" ht="15" hidden="1" customHeight="1" thickBot="1" x14ac:dyDescent="0.25">
      <c r="A57" s="86"/>
      <c r="B57" s="2833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-2.5350000000000819</v>
      </c>
      <c r="AK57" s="398">
        <v>0</v>
      </c>
    </row>
    <row r="58" spans="1:37" ht="15" customHeight="1" thickBot="1" x14ac:dyDescent="0.25">
      <c r="A58" s="86"/>
      <c r="B58" s="2830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45</v>
      </c>
      <c r="I58" s="192">
        <v>0</v>
      </c>
      <c r="J58" s="192">
        <v>0</v>
      </c>
      <c r="K58" s="192">
        <v>179.91582407407407</v>
      </c>
      <c r="L58" s="190">
        <v>1015.456175925926</v>
      </c>
      <c r="M58" s="190">
        <v>908.75959119391814</v>
      </c>
      <c r="N58" s="192">
        <v>-106.69658473200786</v>
      </c>
      <c r="O58" s="190">
        <v>904.48199999999997</v>
      </c>
      <c r="P58" s="192">
        <v>-110.97417592592603</v>
      </c>
      <c r="Q58" s="192">
        <v>0</v>
      </c>
      <c r="R58" s="192"/>
      <c r="S58" s="87"/>
      <c r="T58" s="89">
        <v>2</v>
      </c>
      <c r="U58" s="192">
        <v>-72.701818724721534</v>
      </c>
      <c r="V58" s="192">
        <v>-71.232000000000085</v>
      </c>
      <c r="W58" s="192">
        <v>0</v>
      </c>
      <c r="X58" s="192">
        <v>4.5999999999999996</v>
      </c>
      <c r="Y58" s="192">
        <v>0</v>
      </c>
      <c r="Z58" s="192">
        <v>-16.2</v>
      </c>
      <c r="AA58" s="192">
        <v>0</v>
      </c>
      <c r="AB58" s="190">
        <v>973.77199999999993</v>
      </c>
      <c r="AC58" s="192">
        <v>81.147666666666666</v>
      </c>
      <c r="AD58" s="192">
        <v>3.2</v>
      </c>
      <c r="AE58" s="192">
        <v>179.91582407407407</v>
      </c>
      <c r="AF58" s="192">
        <v>-176.71582407407408</v>
      </c>
      <c r="AG58" s="192">
        <v>0</v>
      </c>
      <c r="AH58" s="190">
        <v>897.34400000000005</v>
      </c>
      <c r="AI58" s="193">
        <v>-76.427999999999884</v>
      </c>
      <c r="AJ58" s="193">
        <v>-0.2879999999999967</v>
      </c>
      <c r="AK58" s="193">
        <v>-78.184999999999945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321.053</v>
      </c>
      <c r="F59" s="97">
        <v>310</v>
      </c>
      <c r="G59" s="97">
        <v>0</v>
      </c>
      <c r="H59" s="97">
        <v>624.29999999999995</v>
      </c>
      <c r="I59" s="97">
        <v>0</v>
      </c>
      <c r="J59" s="97">
        <v>0</v>
      </c>
      <c r="K59" s="97">
        <v>281.1859988425926</v>
      </c>
      <c r="L59" s="97">
        <v>7700.5670011574084</v>
      </c>
      <c r="M59" s="97">
        <v>8030.9720701536653</v>
      </c>
      <c r="N59" s="97">
        <v>330.40506899625677</v>
      </c>
      <c r="O59" s="97">
        <v>7992.8730000000005</v>
      </c>
      <c r="P59" s="97">
        <v>292.30599884259209</v>
      </c>
      <c r="Q59" s="97">
        <v>7363.1550000000007</v>
      </c>
      <c r="R59" s="97">
        <v>629.71799999999985</v>
      </c>
      <c r="S59" s="449"/>
      <c r="T59" s="96" t="s">
        <v>81</v>
      </c>
      <c r="U59" s="97">
        <v>20.780480138503663</v>
      </c>
      <c r="V59" s="97">
        <v>29.945999999999913</v>
      </c>
      <c r="W59" s="97">
        <v>-3</v>
      </c>
      <c r="X59" s="97">
        <v>198.29999999999998</v>
      </c>
      <c r="Y59" s="97">
        <v>0</v>
      </c>
      <c r="Z59" s="97">
        <v>-77.7</v>
      </c>
      <c r="AA59" s="97">
        <v>4</v>
      </c>
      <c r="AB59" s="97">
        <v>7278.3530000000001</v>
      </c>
      <c r="AC59" s="97">
        <v>606.52941666666663</v>
      </c>
      <c r="AD59" s="97">
        <v>35.497</v>
      </c>
      <c r="AE59" s="97">
        <v>281.1859988425926</v>
      </c>
      <c r="AF59" s="97">
        <v>-245.68899884259258</v>
      </c>
      <c r="AG59" s="97">
        <v>-3</v>
      </c>
      <c r="AH59" s="97">
        <v>7313.2210000000005</v>
      </c>
      <c r="AI59" s="98">
        <v>34.868000000000393</v>
      </c>
      <c r="AJ59" s="95">
        <v>-0.46099999999999852</v>
      </c>
      <c r="AK59" s="98">
        <v>116.79300000000057</v>
      </c>
    </row>
    <row r="60" spans="1:37" ht="15" customHeight="1" x14ac:dyDescent="0.2">
      <c r="A60" s="86"/>
      <c r="B60" s="2833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1.5</v>
      </c>
      <c r="I60" s="401">
        <v>0</v>
      </c>
      <c r="J60" s="401">
        <v>0</v>
      </c>
      <c r="K60" s="401">
        <v>0</v>
      </c>
      <c r="L60" s="392">
        <v>157.184</v>
      </c>
      <c r="M60" s="392">
        <v>157.12440656207514</v>
      </c>
      <c r="N60" s="401">
        <v>-5.9593437924860382E-2</v>
      </c>
      <c r="O60" s="392">
        <v>156.91399999999999</v>
      </c>
      <c r="P60" s="401">
        <v>-0.27000000000001023</v>
      </c>
      <c r="Q60" s="401">
        <v>0</v>
      </c>
      <c r="R60" s="401"/>
      <c r="S60" s="87"/>
      <c r="T60" s="374" t="s">
        <v>86</v>
      </c>
      <c r="U60" s="401">
        <v>-0.10605744452470844</v>
      </c>
      <c r="V60" s="401">
        <v>4.6999999999997044E-2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157.184</v>
      </c>
      <c r="AC60" s="401">
        <v>13.098666666666666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156.983</v>
      </c>
      <c r="AI60" s="398">
        <v>-0.20099999999999341</v>
      </c>
      <c r="AJ60" s="398">
        <v>0</v>
      </c>
      <c r="AK60" s="398">
        <v>5.2999999999997272E-2</v>
      </c>
    </row>
    <row r="61" spans="1:37" ht="15" customHeight="1" x14ac:dyDescent="0.2">
      <c r="A61" s="86"/>
      <c r="B61" s="2833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</v>
      </c>
      <c r="I61" s="401">
        <v>0</v>
      </c>
      <c r="J61" s="401">
        <v>0</v>
      </c>
      <c r="K61" s="401">
        <v>0</v>
      </c>
      <c r="L61" s="392">
        <v>69.7</v>
      </c>
      <c r="M61" s="392">
        <v>69.555377573296184</v>
      </c>
      <c r="N61" s="401">
        <v>-0.14462242670381897</v>
      </c>
      <c r="O61" s="392">
        <v>69.227999999999994</v>
      </c>
      <c r="P61" s="401">
        <v>-0.47200000000000841</v>
      </c>
      <c r="Q61" s="401">
        <v>0</v>
      </c>
      <c r="R61" s="401"/>
      <c r="S61" s="87"/>
      <c r="T61" s="374" t="s">
        <v>103</v>
      </c>
      <c r="U61" s="401">
        <v>-0.42680753523153214</v>
      </c>
      <c r="V61" s="401">
        <v>-0.3440000000000083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</v>
      </c>
      <c r="AC61" s="401">
        <v>5.8083333333333336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69.239000000000004</v>
      </c>
      <c r="AI61" s="398">
        <v>-0.46099999999999852</v>
      </c>
      <c r="AJ61" s="398">
        <v>0</v>
      </c>
      <c r="AK61" s="398">
        <v>-0.33599999999999852</v>
      </c>
    </row>
    <row r="62" spans="1:37" ht="15" customHeight="1" x14ac:dyDescent="0.2">
      <c r="A62" s="86"/>
      <c r="B62" s="2833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17.663000000000466</v>
      </c>
      <c r="AK62" s="398">
        <v>0</v>
      </c>
    </row>
    <row r="63" spans="1:37" ht="15" customHeight="1" x14ac:dyDescent="0.2">
      <c r="A63" s="86"/>
      <c r="B63" s="2833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17.001000000000474</v>
      </c>
      <c r="AK63" s="398">
        <v>0</v>
      </c>
    </row>
    <row r="64" spans="1:37" ht="15" customHeight="1" thickBot="1" x14ac:dyDescent="0.25">
      <c r="A64" s="86"/>
      <c r="B64" s="2830" t="s">
        <v>93</v>
      </c>
      <c r="C64" s="89"/>
      <c r="D64" s="89">
        <v>6180</v>
      </c>
      <c r="E64" s="192">
        <v>372.11200000000002</v>
      </c>
      <c r="F64" s="192">
        <v>4.9000000000000004</v>
      </c>
      <c r="G64" s="192">
        <v>0</v>
      </c>
      <c r="H64" s="192">
        <v>330</v>
      </c>
      <c r="I64" s="192">
        <v>0</v>
      </c>
      <c r="J64" s="192">
        <v>0</v>
      </c>
      <c r="K64" s="192">
        <v>0</v>
      </c>
      <c r="L64" s="190">
        <v>6227.0119999999997</v>
      </c>
      <c r="M64" s="190">
        <v>6202.6214127815247</v>
      </c>
      <c r="N64" s="192">
        <v>-24.390587218475048</v>
      </c>
      <c r="O64" s="190">
        <v>6197.076</v>
      </c>
      <c r="P64" s="192">
        <v>-29.935999999999694</v>
      </c>
      <c r="Q64" s="192">
        <v>0</v>
      </c>
      <c r="R64" s="192"/>
      <c r="S64" s="87"/>
      <c r="T64" s="89" t="s">
        <v>105</v>
      </c>
      <c r="U64" s="192">
        <v>-3.0720874422249835</v>
      </c>
      <c r="V64" s="192">
        <v>1.8950000000004366</v>
      </c>
      <c r="W64" s="192">
        <v>-219.27099999999999</v>
      </c>
      <c r="X64" s="192">
        <v>37.200000000000003</v>
      </c>
      <c r="Y64" s="192">
        <v>4.9000000000000004</v>
      </c>
      <c r="Z64" s="192">
        <v>0</v>
      </c>
      <c r="AA64" s="192">
        <v>91</v>
      </c>
      <c r="AB64" s="190">
        <v>6935.9409999999998</v>
      </c>
      <c r="AC64" s="192">
        <v>577.99508333333335</v>
      </c>
      <c r="AD64" s="192">
        <v>5.27</v>
      </c>
      <c r="AE64" s="192">
        <v>0</v>
      </c>
      <c r="AF64" s="192">
        <v>5.27</v>
      </c>
      <c r="AG64" s="192">
        <v>-219.27099999999999</v>
      </c>
      <c r="AH64" s="190">
        <v>6953.6040000000003</v>
      </c>
      <c r="AI64" s="193">
        <v>17.663000000000466</v>
      </c>
      <c r="AJ64" s="193">
        <v>51.691867088500729</v>
      </c>
      <c r="AK64" s="193">
        <v>-45.023000000000138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4.9000000000000004</v>
      </c>
      <c r="G65" s="97">
        <v>0</v>
      </c>
      <c r="H65" s="97">
        <v>331.8</v>
      </c>
      <c r="I65" s="97">
        <v>0</v>
      </c>
      <c r="J65" s="97">
        <v>0</v>
      </c>
      <c r="K65" s="97">
        <v>0</v>
      </c>
      <c r="L65" s="119">
        <v>6453.8959999999997</v>
      </c>
      <c r="M65" s="119">
        <v>6429.3011969168956</v>
      </c>
      <c r="N65" s="97">
        <v>-24.594803083103727</v>
      </c>
      <c r="O65" s="119">
        <v>6423.2179999999998</v>
      </c>
      <c r="P65" s="97">
        <v>-30.677999999999884</v>
      </c>
      <c r="Q65" s="97">
        <v>7200.0139999999992</v>
      </c>
      <c r="R65" s="97">
        <v>-776.79599999999937</v>
      </c>
      <c r="S65" s="449"/>
      <c r="T65" s="96" t="s">
        <v>88</v>
      </c>
      <c r="U65" s="97">
        <v>-3.6049524219815794</v>
      </c>
      <c r="V65" s="97">
        <v>1.5979999999999563</v>
      </c>
      <c r="W65" s="97">
        <v>-219.27099999999999</v>
      </c>
      <c r="X65" s="97">
        <v>37.200000000000003</v>
      </c>
      <c r="Y65" s="97">
        <v>4.9000000000000004</v>
      </c>
      <c r="Z65" s="97">
        <v>0</v>
      </c>
      <c r="AA65" s="97">
        <v>91</v>
      </c>
      <c r="AB65" s="119">
        <v>7162.8249999999998</v>
      </c>
      <c r="AC65" s="97">
        <v>596.90208333333339</v>
      </c>
      <c r="AD65" s="97">
        <v>9.9849999999999994</v>
      </c>
      <c r="AE65" s="97">
        <v>0</v>
      </c>
      <c r="AF65" s="97">
        <v>9.9849999999999994</v>
      </c>
      <c r="AG65" s="97">
        <v>-219.27099999999999</v>
      </c>
      <c r="AH65" s="119">
        <v>7179.826</v>
      </c>
      <c r="AI65" s="98">
        <v>17.001000000000204</v>
      </c>
      <c r="AJ65" s="95">
        <v>0</v>
      </c>
      <c r="AK65" s="98">
        <v>-45.306000000000495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791.69600000000003</v>
      </c>
      <c r="F66" s="108">
        <v>314.89999999999998</v>
      </c>
      <c r="G66" s="108">
        <v>0</v>
      </c>
      <c r="H66" s="108">
        <v>1207.5</v>
      </c>
      <c r="I66" s="108">
        <v>0</v>
      </c>
      <c r="J66" s="442">
        <v>0</v>
      </c>
      <c r="K66" s="108">
        <v>281.67560763888889</v>
      </c>
      <c r="L66" s="108">
        <v>20032.420392361113</v>
      </c>
      <c r="M66" s="108">
        <v>20137.043134159059</v>
      </c>
      <c r="N66" s="108">
        <v>104.62274179794622</v>
      </c>
      <c r="O66" s="108">
        <v>20092.860867088501</v>
      </c>
      <c r="P66" s="108">
        <v>60.440474727387482</v>
      </c>
      <c r="Q66" s="108">
        <v>20597.043999999998</v>
      </c>
      <c r="R66" s="108">
        <v>-504.18313291149752</v>
      </c>
      <c r="S66" s="109"/>
      <c r="T66" s="105" t="s">
        <v>287</v>
      </c>
      <c r="U66" s="108">
        <v>5.7683066720219358</v>
      </c>
      <c r="V66" s="108">
        <v>20.136778955499722</v>
      </c>
      <c r="W66" s="108">
        <v>-276.27099999999996</v>
      </c>
      <c r="X66" s="108">
        <v>123.29999999999998</v>
      </c>
      <c r="Y66" s="108">
        <v>4.9000000000000004</v>
      </c>
      <c r="Z66" s="108">
        <v>-140</v>
      </c>
      <c r="AA66" s="108">
        <v>122</v>
      </c>
      <c r="AB66" s="106">
        <v>20118.125</v>
      </c>
      <c r="AC66" s="108">
        <v>1676.5104166666665</v>
      </c>
      <c r="AD66" s="108">
        <v>67.225999999999999</v>
      </c>
      <c r="AE66" s="442">
        <v>281.67560763888889</v>
      </c>
      <c r="AF66" s="108">
        <v>-214.44960763888889</v>
      </c>
      <c r="AG66" s="108">
        <v>-276.27099999999996</v>
      </c>
      <c r="AH66" s="108">
        <v>20169.816867088502</v>
      </c>
      <c r="AI66" s="108">
        <v>51.691867088502477</v>
      </c>
      <c r="AJ66" s="110">
        <v>0</v>
      </c>
      <c r="AK66" s="108">
        <v>60.079778955499933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868.29600000000005</v>
      </c>
      <c r="F68" s="108">
        <v>314.89999999999998</v>
      </c>
      <c r="G68" s="106">
        <v>0</v>
      </c>
      <c r="H68" s="106">
        <v>1500.2225806451613</v>
      </c>
      <c r="I68" s="106">
        <v>0</v>
      </c>
      <c r="J68" s="447">
        <v>9.0000000000000302E-2</v>
      </c>
      <c r="K68" s="106">
        <v>360.43372916666669</v>
      </c>
      <c r="L68" s="106">
        <v>30188.629690188172</v>
      </c>
      <c r="M68" s="106">
        <v>30222.598794795013</v>
      </c>
      <c r="N68" s="108">
        <v>33.969104606840119</v>
      </c>
      <c r="O68" s="106">
        <v>30210.077431086505</v>
      </c>
      <c r="P68" s="108">
        <v>21.447740898332995</v>
      </c>
      <c r="Q68" s="106">
        <v>31183.716999999997</v>
      </c>
      <c r="R68" s="108">
        <v>-973.63956891349335</v>
      </c>
      <c r="S68" s="109"/>
      <c r="T68" s="105" t="s">
        <v>288</v>
      </c>
      <c r="U68" s="108">
        <v>138.24334826907636</v>
      </c>
      <c r="V68" s="108">
        <v>117.13677895549972</v>
      </c>
      <c r="W68" s="108">
        <v>-276.27099999999996</v>
      </c>
      <c r="X68" s="108">
        <v>84.782724999999971</v>
      </c>
      <c r="Y68" s="106">
        <v>4.9000000000000004</v>
      </c>
      <c r="Z68" s="120">
        <v>-119.1</v>
      </c>
      <c r="AA68" s="108">
        <v>107.03999999999999</v>
      </c>
      <c r="AB68" s="107">
        <v>30320.515144354838</v>
      </c>
      <c r="AC68" s="106">
        <v>2520.1464185689215</v>
      </c>
      <c r="AD68" s="106">
        <v>195.22300000000001</v>
      </c>
      <c r="AE68" s="106">
        <v>360.43372916666669</v>
      </c>
      <c r="AF68" s="106">
        <v>-165.21072916666668</v>
      </c>
      <c r="AG68" s="108">
        <v>-276.27099999999996</v>
      </c>
      <c r="AH68" s="106">
        <v>30361.2168670885</v>
      </c>
      <c r="AI68" s="108">
        <v>40.701722733663701</v>
      </c>
      <c r="AJ68" s="169" t="e">
        <v>#VALUE!</v>
      </c>
      <c r="AK68" s="108">
        <v>157.07977895549993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829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825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825" t="s">
        <v>322</v>
      </c>
      <c r="Y72" s="2825" t="s">
        <v>323</v>
      </c>
      <c r="Z72" s="331" t="s">
        <v>324</v>
      </c>
      <c r="AA72" s="2825" t="s">
        <v>325</v>
      </c>
      <c r="AB72" s="333" t="s">
        <v>317</v>
      </c>
      <c r="AC72" s="2825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40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826" t="s">
        <v>316</v>
      </c>
      <c r="Y73" s="2826" t="s">
        <v>327</v>
      </c>
      <c r="Z73" s="332" t="s">
        <v>328</v>
      </c>
      <c r="AA73" s="2826" t="s">
        <v>316</v>
      </c>
      <c r="AB73" s="334" t="s">
        <v>316</v>
      </c>
      <c r="AC73" s="2826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40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0</v>
      </c>
      <c r="J76" s="404">
        <v>-64</v>
      </c>
      <c r="K76" s="404">
        <v>110</v>
      </c>
      <c r="L76" s="403">
        <v>5956.3019999999997</v>
      </c>
      <c r="M76" s="403">
        <v>6314.0812499999993</v>
      </c>
      <c r="N76" s="404">
        <v>357.77924999999959</v>
      </c>
      <c r="O76" s="403">
        <v>2</v>
      </c>
      <c r="P76" s="404">
        <v>27.918749999998909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4.0049818376451825</v>
      </c>
      <c r="AA76" s="267">
        <v>30.333484720651356</v>
      </c>
      <c r="AB76" s="267">
        <v>35.286999999999999</v>
      </c>
      <c r="AC76" s="336">
        <v>4.9535152793486432</v>
      </c>
      <c r="AD76" s="336">
        <v>0.28000000000000114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353.98899999999998</v>
      </c>
      <c r="F77" s="382">
        <v>0</v>
      </c>
      <c r="G77" s="382">
        <v>0</v>
      </c>
      <c r="H77" s="382">
        <v>0</v>
      </c>
      <c r="I77" s="382">
        <v>3.7083333333333299</v>
      </c>
      <c r="J77" s="382">
        <v>-24</v>
      </c>
      <c r="K77" s="382">
        <v>285</v>
      </c>
      <c r="L77" s="381">
        <v>8651.2806666666656</v>
      </c>
      <c r="M77" s="381">
        <v>8443</v>
      </c>
      <c r="N77" s="382">
        <v>-208.28066666666564</v>
      </c>
      <c r="O77" s="381">
        <v>4</v>
      </c>
      <c r="P77" s="382">
        <v>-7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9.4703531325366751E-3</v>
      </c>
      <c r="AA77" s="384">
        <v>17.240230350957273</v>
      </c>
      <c r="AB77" s="384">
        <v>12.780000000000001</v>
      </c>
      <c r="AC77" s="383">
        <v>-4.4602303509572714</v>
      </c>
      <c r="AD77" s="182">
        <v>0.43499999999999872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1804.9413053000001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0</v>
      </c>
      <c r="J78" s="382">
        <v>-2</v>
      </c>
      <c r="K78" s="382">
        <v>100</v>
      </c>
      <c r="L78" s="381">
        <v>7215.0709999999999</v>
      </c>
      <c r="M78" s="381">
        <v>7257</v>
      </c>
      <c r="N78" s="382">
        <v>41.929000000000087</v>
      </c>
      <c r="O78" s="381">
        <v>7</v>
      </c>
      <c r="P78" s="382">
        <v>56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0</v>
      </c>
      <c r="AA78" s="384">
        <v>45.956460849710254</v>
      </c>
      <c r="AB78" s="384">
        <v>38.149000000000001</v>
      </c>
      <c r="AC78" s="383">
        <v>-7.8074608497102531</v>
      </c>
      <c r="AD78" s="383">
        <v>-3.5279999999999987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-230.7589999999999</v>
      </c>
      <c r="F79" s="382">
        <v>0</v>
      </c>
      <c r="G79" s="382">
        <v>0</v>
      </c>
      <c r="H79" s="382">
        <v>0</v>
      </c>
      <c r="I79" s="382">
        <v>62.27431712962963</v>
      </c>
      <c r="J79" s="382">
        <v>-28</v>
      </c>
      <c r="K79" s="382">
        <v>1720</v>
      </c>
      <c r="L79" s="381">
        <v>11648.96668287037</v>
      </c>
      <c r="M79" s="381">
        <v>11850.5139</v>
      </c>
      <c r="N79" s="382">
        <v>201.54721712962964</v>
      </c>
      <c r="O79" s="381"/>
      <c r="P79" s="382">
        <v>-34.172300000000178</v>
      </c>
      <c r="Q79" s="187"/>
      <c r="R79" s="2899" t="s">
        <v>41</v>
      </c>
      <c r="S79" s="2900"/>
      <c r="T79" s="2900"/>
      <c r="U79" s="2900"/>
      <c r="V79" s="374"/>
      <c r="W79" s="383">
        <v>2005.7085623593516</v>
      </c>
      <c r="X79" s="383">
        <v>135</v>
      </c>
      <c r="Y79" s="383">
        <v>2.0057085623593518</v>
      </c>
      <c r="Z79" s="383">
        <v>4.4166426149959088</v>
      </c>
      <c r="AA79" s="384">
        <v>132.58906594736345</v>
      </c>
      <c r="AB79" s="384">
        <v>128.732</v>
      </c>
      <c r="AC79" s="383">
        <v>-3.8570659473634521</v>
      </c>
      <c r="AD79" s="383">
        <v>2.2680000000000007</v>
      </c>
      <c r="AE79" s="384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-495.92899999999997</v>
      </c>
      <c r="F80" s="382">
        <v>0</v>
      </c>
      <c r="G80" s="382">
        <v>0</v>
      </c>
      <c r="H80" s="382">
        <v>29</v>
      </c>
      <c r="I80" s="382">
        <v>0</v>
      </c>
      <c r="J80" s="382">
        <v>-9</v>
      </c>
      <c r="K80" s="382">
        <v>290</v>
      </c>
      <c r="L80" s="381">
        <v>9754.0709999999999</v>
      </c>
      <c r="M80" s="381">
        <v>9744.9120000000003</v>
      </c>
      <c r="N80" s="382">
        <v>-9.1589999999996508</v>
      </c>
      <c r="O80" s="381">
        <v>11</v>
      </c>
      <c r="P80" s="382">
        <v>14.526400000000649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83">
        <v>-1.4114693201044772</v>
      </c>
      <c r="Z80" s="383">
        <v>0</v>
      </c>
      <c r="AA80" s="384">
        <v>48.988530679895518</v>
      </c>
      <c r="AB80" s="384">
        <v>50.939</v>
      </c>
      <c r="AC80" s="383">
        <v>1.9504693201044816</v>
      </c>
      <c r="AD80" s="383">
        <v>3.421999999999997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0</v>
      </c>
      <c r="J81" s="382">
        <v>-4</v>
      </c>
      <c r="K81" s="382">
        <v>0</v>
      </c>
      <c r="L81" s="381">
        <v>15822.478999999999</v>
      </c>
      <c r="M81" s="381">
        <v>15905</v>
      </c>
      <c r="N81" s="382">
        <v>82.52100000000064</v>
      </c>
      <c r="O81" s="381">
        <v>13</v>
      </c>
      <c r="P81" s="382">
        <v>1.0134999999972933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0</v>
      </c>
      <c r="AA81" s="384">
        <v>70.748422551452379</v>
      </c>
      <c r="AB81" s="384">
        <v>67.112000000000009</v>
      </c>
      <c r="AC81" s="383">
        <v>-3.6364225514523696</v>
      </c>
      <c r="AD81" s="182">
        <v>-4.1000000000011028E-2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110</v>
      </c>
      <c r="L82" s="153">
        <v>6486</v>
      </c>
      <c r="M82" s="153">
        <v>6532.985999999999</v>
      </c>
      <c r="N82" s="157">
        <v>46.985999999998967</v>
      </c>
      <c r="O82" s="153">
        <v>15</v>
      </c>
      <c r="P82" s="157">
        <v>10.492999999998574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42.358000000000004</v>
      </c>
      <c r="AC82" s="383">
        <v>0.77349240627696503</v>
      </c>
      <c r="AD82" s="182">
        <v>-6.9000000000002615E-2</v>
      </c>
      <c r="AE82" s="185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-248.84699999999992</v>
      </c>
      <c r="F83" s="150">
        <v>0</v>
      </c>
      <c r="G83" s="150">
        <v>65</v>
      </c>
      <c r="H83" s="150">
        <v>29</v>
      </c>
      <c r="I83" s="150">
        <v>65.982650462962965</v>
      </c>
      <c r="J83" s="150">
        <v>-140</v>
      </c>
      <c r="K83" s="150">
        <v>2615</v>
      </c>
      <c r="L83" s="285">
        <v>65534.170349537038</v>
      </c>
      <c r="M83" s="285">
        <v>66047.493150000009</v>
      </c>
      <c r="N83" s="150">
        <v>513.32280046296364</v>
      </c>
      <c r="O83" s="285" t="s">
        <v>40</v>
      </c>
      <c r="P83" s="150">
        <v>68.779349999997066</v>
      </c>
      <c r="Q83" s="187"/>
      <c r="R83" s="2905" t="s">
        <v>40</v>
      </c>
      <c r="S83" s="2906"/>
      <c r="T83" s="2906"/>
      <c r="U83" s="2907"/>
      <c r="V83" s="179"/>
      <c r="W83" s="180">
        <v>4271.7974995268869</v>
      </c>
      <c r="X83" s="180">
        <v>391.59999999999997</v>
      </c>
      <c r="Y83" s="180">
        <v>4.2717974995268868</v>
      </c>
      <c r="Z83" s="180">
        <v>8.431094805773629</v>
      </c>
      <c r="AA83" s="180">
        <v>387.44070269375328</v>
      </c>
      <c r="AB83" s="180">
        <v>375.35700000000003</v>
      </c>
      <c r="AC83" s="180">
        <v>-12.083702693753256</v>
      </c>
      <c r="AD83" s="180">
        <v>2.7669999999999959</v>
      </c>
      <c r="AE83" s="180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14.69199074074074</v>
      </c>
      <c r="J84" s="382">
        <v>-42</v>
      </c>
      <c r="K84" s="382">
        <v>269</v>
      </c>
      <c r="L84" s="381">
        <v>3282.3080092592591</v>
      </c>
      <c r="M84" s="381">
        <v>3444.4520000000002</v>
      </c>
      <c r="N84" s="382">
        <v>162.14399074074117</v>
      </c>
      <c r="O84" s="381">
        <v>1</v>
      </c>
      <c r="P84" s="382">
        <v>-35.635999999999967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2.559400149404405E-2</v>
      </c>
      <c r="AA84" s="267">
        <v>14.181402046218258</v>
      </c>
      <c r="AB84" s="267">
        <v>14.407</v>
      </c>
      <c r="AC84" s="383">
        <v>0.22559795378174208</v>
      </c>
      <c r="AD84" s="182">
        <v>-1.4190000000000005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3.0779040000000002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393</v>
      </c>
      <c r="L85" s="381">
        <v>4550</v>
      </c>
      <c r="M85" s="381">
        <v>4559.1160000000009</v>
      </c>
      <c r="N85" s="382">
        <v>9.1160000000008949</v>
      </c>
      <c r="O85" s="381">
        <v>2</v>
      </c>
      <c r="P85" s="382">
        <v>47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3.3940000000000001</v>
      </c>
      <c r="AC85" s="383">
        <v>0.99400000000000022</v>
      </c>
      <c r="AD85" s="182">
        <v>-0.37600000000000033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1.932167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-46.543999999999997</v>
      </c>
      <c r="F86" s="382">
        <v>0</v>
      </c>
      <c r="G86" s="382">
        <v>0</v>
      </c>
      <c r="H86" s="382">
        <v>0</v>
      </c>
      <c r="I86" s="382">
        <v>36.604733796296287</v>
      </c>
      <c r="J86" s="382">
        <v>46</v>
      </c>
      <c r="K86" s="382">
        <v>0</v>
      </c>
      <c r="L86" s="381">
        <v>6612.8512662037037</v>
      </c>
      <c r="M86" s="381">
        <v>6675.7159999999985</v>
      </c>
      <c r="N86" s="382">
        <v>62.864733796294786</v>
      </c>
      <c r="O86" s="381">
        <v>3</v>
      </c>
      <c r="P86" s="382">
        <v>27.993999999998778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0.10374894800363302</v>
      </c>
      <c r="AA86" s="384">
        <v>20.744597042693382</v>
      </c>
      <c r="AB86" s="384">
        <v>17.997999999999998</v>
      </c>
      <c r="AC86" s="383">
        <v>-2.7465970426933843</v>
      </c>
      <c r="AD86" s="182">
        <v>-0.20299999999999585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5.0100709999999999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77.166736111111106</v>
      </c>
      <c r="J87" s="382">
        <v>8</v>
      </c>
      <c r="K87" s="382">
        <v>438</v>
      </c>
      <c r="L87" s="381">
        <v>5600.1502638888887</v>
      </c>
      <c r="M87" s="381">
        <v>5636.1186999999991</v>
      </c>
      <c r="N87" s="382">
        <v>35.96843611111035</v>
      </c>
      <c r="O87" s="381" t="s">
        <v>44</v>
      </c>
      <c r="P87" s="382">
        <v>36.764699999998811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37.308999999999997</v>
      </c>
      <c r="AC87" s="383">
        <v>-4.0659024255553078</v>
      </c>
      <c r="AD87" s="182">
        <v>0.27700000000000102</v>
      </c>
      <c r="AE87" s="384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0.76607100000000017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184.42086805555556</v>
      </c>
      <c r="J88" s="382">
        <v>-80</v>
      </c>
      <c r="K88" s="382">
        <v>0</v>
      </c>
      <c r="L88" s="381">
        <v>5209.3171319444446</v>
      </c>
      <c r="M88" s="381">
        <v>5243</v>
      </c>
      <c r="N88" s="382">
        <v>33.682868055555446</v>
      </c>
      <c r="O88" s="381" t="s">
        <v>46</v>
      </c>
      <c r="P88" s="382">
        <v>-293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0.19505913422519044</v>
      </c>
      <c r="AA88" s="384">
        <v>80.640925822412129</v>
      </c>
      <c r="AB88" s="384">
        <v>73.468000000000004</v>
      </c>
      <c r="AC88" s="383">
        <v>-7.1729258224121253</v>
      </c>
      <c r="AD88" s="383">
        <v>7.899999999999352E-2</v>
      </c>
      <c r="AE88" s="384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150</v>
      </c>
      <c r="L89" s="381">
        <v>8567.9660000000003</v>
      </c>
      <c r="M89" s="381">
        <v>8844.6558000000005</v>
      </c>
      <c r="N89" s="382">
        <v>276.6898000000001</v>
      </c>
      <c r="O89" s="381">
        <v>4</v>
      </c>
      <c r="P89" s="382">
        <v>149.64099999999962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22.837</v>
      </c>
      <c r="AC89" s="383">
        <v>0.69150487122060511</v>
      </c>
      <c r="AD89" s="383">
        <v>-7.7000000000001734E-2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127.32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9618.6679999999997</v>
      </c>
      <c r="N90" s="382">
        <v>62.667999999999665</v>
      </c>
      <c r="O90" s="381">
        <v>6</v>
      </c>
      <c r="P90" s="382">
        <v>12.520599999999831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11.055</v>
      </c>
      <c r="AC90" s="383">
        <v>1.0549999999999997</v>
      </c>
      <c r="AD90" s="182">
        <v>0.33999999999999986</v>
      </c>
      <c r="AE90" s="384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89.8177393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461</v>
      </c>
      <c r="L91" s="381">
        <v>2288</v>
      </c>
      <c r="M91" s="381">
        <v>2436.7999999999997</v>
      </c>
      <c r="N91" s="155">
        <v>148.79999999999973</v>
      </c>
      <c r="O91" s="381" t="s">
        <v>50</v>
      </c>
      <c r="P91" s="155">
        <v>-0.1999999999998181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38.250999999999998</v>
      </c>
      <c r="AC91" s="383">
        <v>30.750999999999998</v>
      </c>
      <c r="AD91" s="383">
        <v>0.79200000000000159</v>
      </c>
      <c r="AE91" s="384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58.643566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208</v>
      </c>
      <c r="L92" s="381">
        <v>6601</v>
      </c>
      <c r="M92" s="381">
        <v>6710.5370000000003</v>
      </c>
      <c r="N92" s="382">
        <v>109.53700000000026</v>
      </c>
      <c r="O92" s="381" t="s">
        <v>52</v>
      </c>
      <c r="P92" s="382">
        <v>19.611000000000786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43.543999999999997</v>
      </c>
      <c r="AC92" s="383">
        <v>1.5439999999999969</v>
      </c>
      <c r="AD92" s="182">
        <v>0.48000000000000398</v>
      </c>
      <c r="AE92" s="384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148.46130529999999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0.47700000000000387</v>
      </c>
      <c r="F93" s="150">
        <v>0</v>
      </c>
      <c r="G93" s="150">
        <v>130</v>
      </c>
      <c r="H93" s="150">
        <v>0</v>
      </c>
      <c r="I93" s="150">
        <v>312.88432870370366</v>
      </c>
      <c r="J93" s="150">
        <v>-139</v>
      </c>
      <c r="K93" s="150">
        <v>1919</v>
      </c>
      <c r="L93" s="285">
        <v>52267.592671296297</v>
      </c>
      <c r="M93" s="285">
        <v>53169.063500000004</v>
      </c>
      <c r="N93" s="150">
        <v>901.47082870370241</v>
      </c>
      <c r="O93" s="285" t="s">
        <v>47</v>
      </c>
      <c r="P93" s="150">
        <v>-35.304700000000594</v>
      </c>
      <c r="Q93" s="187"/>
      <c r="R93" s="2905" t="s">
        <v>47</v>
      </c>
      <c r="S93" s="2906"/>
      <c r="T93" s="2906"/>
      <c r="U93" s="2907"/>
      <c r="V93" s="179"/>
      <c r="W93" s="180">
        <v>-688.27545061867215</v>
      </c>
      <c r="X93" s="180">
        <v>242</v>
      </c>
      <c r="Y93" s="180">
        <v>-0.68827545061867212</v>
      </c>
      <c r="Z93" s="180">
        <v>0.3244020837228675</v>
      </c>
      <c r="AA93" s="180">
        <v>240.98732246565848</v>
      </c>
      <c r="AB93" s="180">
        <v>262.26300000000003</v>
      </c>
      <c r="AC93" s="180">
        <v>21.275677534341526</v>
      </c>
      <c r="AD93" s="180">
        <v>-0.10700000000002774</v>
      </c>
      <c r="AE93" s="180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21.141305299999999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-85.22699999999999</v>
      </c>
      <c r="F94" s="280">
        <v>0</v>
      </c>
      <c r="G94" s="280">
        <v>130</v>
      </c>
      <c r="H94" s="280">
        <v>0</v>
      </c>
      <c r="I94" s="280">
        <v>128.46346064814813</v>
      </c>
      <c r="J94" s="280">
        <v>-21</v>
      </c>
      <c r="K94" s="280">
        <v>1100</v>
      </c>
      <c r="L94" s="279">
        <v>20045.309539351852</v>
      </c>
      <c r="M94" s="279">
        <v>20315.402699999999</v>
      </c>
      <c r="N94" s="280">
        <v>270.0931606481472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-248.36999999999992</v>
      </c>
      <c r="F95" s="280">
        <v>0</v>
      </c>
      <c r="G95" s="280">
        <v>195</v>
      </c>
      <c r="H95" s="280">
        <v>29</v>
      </c>
      <c r="I95" s="280">
        <v>378.86697916666662</v>
      </c>
      <c r="J95" s="280">
        <v>-279</v>
      </c>
      <c r="K95" s="280">
        <v>4534</v>
      </c>
      <c r="L95" s="279">
        <v>117801.76302083334</v>
      </c>
      <c r="M95" s="279">
        <v>119216.55665000001</v>
      </c>
      <c r="N95" s="280">
        <v>1414.7936291666661</v>
      </c>
      <c r="O95" s="279"/>
      <c r="P95" s="280">
        <v>33.474649999989197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-60.192000000000007</v>
      </c>
      <c r="F97" s="280">
        <v>0</v>
      </c>
      <c r="G97" s="280">
        <v>0</v>
      </c>
      <c r="H97" s="280">
        <v>0</v>
      </c>
      <c r="I97" s="280">
        <v>86.35428240740741</v>
      </c>
      <c r="J97" s="280">
        <v>-201</v>
      </c>
      <c r="K97" s="280">
        <v>3240</v>
      </c>
      <c r="L97" s="279">
        <v>10192.453717592593</v>
      </c>
      <c r="M97" s="279">
        <v>10772.78</v>
      </c>
      <c r="N97" s="280">
        <v>580.32628240740814</v>
      </c>
      <c r="O97" s="279"/>
      <c r="P97" s="280">
        <v>41.31800000000112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-60.192000000000007</v>
      </c>
      <c r="F98" s="155">
        <v>0</v>
      </c>
      <c r="G98" s="155">
        <v>0</v>
      </c>
      <c r="H98" s="155">
        <v>0</v>
      </c>
      <c r="I98" s="155">
        <v>86.35428240740741</v>
      </c>
      <c r="J98" s="155">
        <v>-201</v>
      </c>
      <c r="K98" s="155">
        <v>3240</v>
      </c>
      <c r="L98" s="156">
        <v>10192.453717592593</v>
      </c>
      <c r="M98" s="156">
        <v>10772.78</v>
      </c>
      <c r="N98" s="155">
        <v>580.32628240740814</v>
      </c>
      <c r="O98" s="156">
        <v>2</v>
      </c>
      <c r="P98" s="155">
        <v>41.31800000000112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-2830.5571869868295</v>
      </c>
      <c r="X98" s="383">
        <v>683</v>
      </c>
      <c r="Y98" s="383">
        <v>-2.8305571869868293</v>
      </c>
      <c r="Z98" s="182">
        <v>24.243839975662191</v>
      </c>
      <c r="AA98" s="384">
        <v>655.92560283735088</v>
      </c>
      <c r="AB98" s="384">
        <v>674.43099999999993</v>
      </c>
      <c r="AC98" s="383">
        <v>18.505397162649047</v>
      </c>
      <c r="AD98" s="182">
        <v>1.9070000000001528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93.782999999999987</v>
      </c>
      <c r="F99" s="382">
        <v>0</v>
      </c>
      <c r="G99" s="382">
        <v>0</v>
      </c>
      <c r="H99" s="382">
        <v>40</v>
      </c>
      <c r="I99" s="382">
        <v>19.767511574074071</v>
      </c>
      <c r="J99" s="382">
        <v>-199</v>
      </c>
      <c r="K99" s="382">
        <v>1400</v>
      </c>
      <c r="L99" s="381">
        <v>9015.0154884259264</v>
      </c>
      <c r="M99" s="381">
        <v>8847</v>
      </c>
      <c r="N99" s="382">
        <v>-168.01548842592638</v>
      </c>
      <c r="O99" s="381">
        <v>3</v>
      </c>
      <c r="P99" s="382">
        <v>-29.686999999999898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83">
        <v>-0.82306582578452914</v>
      </c>
      <c r="Z99" s="182">
        <v>1.7989231033661965</v>
      </c>
      <c r="AA99" s="384">
        <v>189.37801107084925</v>
      </c>
      <c r="AB99" s="384">
        <v>193.05600000000001</v>
      </c>
      <c r="AC99" s="383">
        <v>3.6779889291507573</v>
      </c>
      <c r="AD99" s="182">
        <v>0.70099999999999341</v>
      </c>
      <c r="AE99" s="384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0</v>
      </c>
      <c r="J100" s="155">
        <v>-91</v>
      </c>
      <c r="K100" s="155">
        <v>530</v>
      </c>
      <c r="L100" s="156">
        <v>11196.101000000001</v>
      </c>
      <c r="M100" s="156">
        <v>11112.634500000002</v>
      </c>
      <c r="N100" s="155">
        <v>-83.466499999998632</v>
      </c>
      <c r="O100" s="156">
        <v>1</v>
      </c>
      <c r="P100" s="155">
        <v>12.320999999999913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</v>
      </c>
      <c r="AA100" s="384">
        <v>314.22870116674574</v>
      </c>
      <c r="AB100" s="384">
        <v>281.59999999999997</v>
      </c>
      <c r="AC100" s="383">
        <v>-32.62870116674577</v>
      </c>
      <c r="AD100" s="182">
        <v>-2.0509999999999309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21.141305299999999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-65.694999999999936</v>
      </c>
      <c r="F101" s="382">
        <v>0</v>
      </c>
      <c r="G101" s="382">
        <v>0</v>
      </c>
      <c r="H101" s="382">
        <v>0</v>
      </c>
      <c r="I101" s="382">
        <v>4.5963541666666696</v>
      </c>
      <c r="J101" s="382">
        <v>-204</v>
      </c>
      <c r="K101" s="382">
        <v>500</v>
      </c>
      <c r="L101" s="381">
        <v>13325.708645833334</v>
      </c>
      <c r="M101" s="381">
        <v>13219.574900000003</v>
      </c>
      <c r="N101" s="382">
        <v>-106.13374583333098</v>
      </c>
      <c r="O101" s="381">
        <v>2</v>
      </c>
      <c r="P101" s="382">
        <v>703.42250000000422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83">
        <v>4.2989903207789046</v>
      </c>
      <c r="Z101" s="182">
        <v>1.5317804804965087</v>
      </c>
      <c r="AA101" s="384">
        <v>752.76720984028236</v>
      </c>
      <c r="AB101" s="384">
        <v>692.44800000000009</v>
      </c>
      <c r="AC101" s="383">
        <v>-60.319209840282269</v>
      </c>
      <c r="AD101" s="182">
        <v>-0.88100000000008549</v>
      </c>
      <c r="AE101" s="384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148.46130529999999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-525.00299999999993</v>
      </c>
      <c r="F102" s="150">
        <v>0</v>
      </c>
      <c r="G102" s="150">
        <v>0</v>
      </c>
      <c r="H102" s="150">
        <v>40</v>
      </c>
      <c r="I102" s="150">
        <v>110.71814814814816</v>
      </c>
      <c r="J102" s="150">
        <v>-695</v>
      </c>
      <c r="K102" s="150">
        <v>5670</v>
      </c>
      <c r="L102" s="285">
        <v>43729.278851851857</v>
      </c>
      <c r="M102" s="285">
        <v>43951.989400000006</v>
      </c>
      <c r="N102" s="150">
        <v>222.71054814815216</v>
      </c>
      <c r="O102" s="285" t="s">
        <v>54</v>
      </c>
      <c r="P102" s="150">
        <v>727.37450000000536</v>
      </c>
      <c r="Q102" s="187"/>
      <c r="R102" s="2905" t="s">
        <v>54</v>
      </c>
      <c r="S102" s="2906"/>
      <c r="T102" s="2906"/>
      <c r="U102" s="2907"/>
      <c r="V102" s="179"/>
      <c r="W102" s="180">
        <v>9874.0684747532596</v>
      </c>
      <c r="X102" s="180">
        <v>1930</v>
      </c>
      <c r="Y102" s="180">
        <v>9.8740684747532601</v>
      </c>
      <c r="Z102" s="180">
        <v>27.574543559524894</v>
      </c>
      <c r="AA102" s="180">
        <v>1912.2995249152282</v>
      </c>
      <c r="AB102" s="180">
        <v>1841.5350000000001</v>
      </c>
      <c r="AC102" s="180">
        <v>-70.764524915228236</v>
      </c>
      <c r="AD102" s="180">
        <v>-0.32400000000006912</v>
      </c>
      <c r="AE102" s="180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-773.37299999999982</v>
      </c>
      <c r="F103" s="163">
        <v>0</v>
      </c>
      <c r="G103" s="163">
        <v>195</v>
      </c>
      <c r="H103" s="163">
        <v>69</v>
      </c>
      <c r="I103" s="163">
        <v>489.58512731481477</v>
      </c>
      <c r="J103" s="163">
        <v>-974</v>
      </c>
      <c r="K103" s="163">
        <v>10204</v>
      </c>
      <c r="L103" s="163">
        <v>161531.04187268519</v>
      </c>
      <c r="M103" s="163">
        <v>163168.54605</v>
      </c>
      <c r="N103" s="167">
        <v>1637.5041773148182</v>
      </c>
      <c r="O103" s="318" t="s">
        <v>283</v>
      </c>
      <c r="P103" s="167">
        <v>760.84915000000183</v>
      </c>
      <c r="Q103" s="187"/>
      <c r="R103" s="2890" t="s">
        <v>283</v>
      </c>
      <c r="S103" s="2891"/>
      <c r="T103" s="2891"/>
      <c r="U103" s="2892"/>
      <c r="V103" s="181"/>
      <c r="W103" s="181">
        <v>13457.590523661474</v>
      </c>
      <c r="X103" s="181">
        <v>2563.6</v>
      </c>
      <c r="Y103" s="181">
        <v>13.457590523661475</v>
      </c>
      <c r="Z103" s="181">
        <v>36.330040449021389</v>
      </c>
      <c r="AA103" s="181">
        <v>2540.72755007464</v>
      </c>
      <c r="AB103" s="181">
        <v>2479.1550000000002</v>
      </c>
      <c r="AC103" s="181">
        <v>-61.572550074639963</v>
      </c>
      <c r="AD103" s="181">
        <v>2.3359999999997854</v>
      </c>
      <c r="AE103" s="181">
        <v>2499.2049999999999</v>
      </c>
      <c r="AF103" s="2835">
        <v>2486.6059999999998</v>
      </c>
      <c r="AG103" s="2835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13.35899999999998</v>
      </c>
      <c r="F104" s="293">
        <v>0</v>
      </c>
      <c r="G104" s="293">
        <v>0</v>
      </c>
      <c r="H104" s="293">
        <v>0</v>
      </c>
      <c r="I104" s="293">
        <v>212</v>
      </c>
      <c r="J104" s="293">
        <v>68</v>
      </c>
      <c r="K104" s="293">
        <v>0</v>
      </c>
      <c r="L104" s="292">
        <v>9869.3590000000004</v>
      </c>
      <c r="M104" s="292">
        <v>9967.65</v>
      </c>
      <c r="N104" s="293">
        <v>98.290999999999258</v>
      </c>
      <c r="O104" s="292">
        <v>1</v>
      </c>
      <c r="P104" s="293">
        <v>130.94999999999891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-460.51215199791847</v>
      </c>
      <c r="X104" s="336">
        <v>30.5</v>
      </c>
      <c r="Y104" s="383">
        <v>-0.46051215199791845</v>
      </c>
      <c r="Z104" s="182">
        <v>0</v>
      </c>
      <c r="AA104" s="267">
        <v>30.039487848002082</v>
      </c>
      <c r="AB104" s="267">
        <v>28.633000000000003</v>
      </c>
      <c r="AC104" s="383">
        <v>-1.4064878480020795</v>
      </c>
      <c r="AD104" s="182">
        <v>-4.7000000000000597E-2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266.38830529999996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-311.66999999999996</v>
      </c>
      <c r="F105" s="382">
        <v>0</v>
      </c>
      <c r="G105" s="382">
        <v>20</v>
      </c>
      <c r="H105" s="382">
        <v>0</v>
      </c>
      <c r="I105" s="382">
        <v>0</v>
      </c>
      <c r="J105" s="382">
        <v>0</v>
      </c>
      <c r="K105" s="382">
        <v>0</v>
      </c>
      <c r="L105" s="370">
        <v>12458.33</v>
      </c>
      <c r="M105" s="370">
        <v>13132.369999999999</v>
      </c>
      <c r="N105" s="382">
        <v>674.03999999999905</v>
      </c>
      <c r="O105" s="370">
        <v>3</v>
      </c>
      <c r="P105" s="382">
        <v>277.76999999999862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83">
        <v>-0.69818631720714275</v>
      </c>
      <c r="Z105" s="182">
        <v>0</v>
      </c>
      <c r="AA105" s="384">
        <v>45.001813682792857</v>
      </c>
      <c r="AB105" s="384">
        <v>45.137</v>
      </c>
      <c r="AC105" s="383">
        <v>0.13518631720714325</v>
      </c>
      <c r="AD105" s="182">
        <v>-1.0390000000000015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6387</v>
      </c>
      <c r="N106" s="382">
        <v>46.970000000000255</v>
      </c>
      <c r="O106" s="370">
        <v>4</v>
      </c>
      <c r="P106" s="382">
        <v>-29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1.4049795232653782E-2</v>
      </c>
      <c r="AA106" s="384">
        <v>10.485950204767347</v>
      </c>
      <c r="AB106" s="384">
        <v>10.326000000000001</v>
      </c>
      <c r="AC106" s="383">
        <v>-0.15995020476734645</v>
      </c>
      <c r="AD106" s="182">
        <v>5.400000000000027E-2</v>
      </c>
      <c r="AE106" s="384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571.10300000000007</v>
      </c>
      <c r="F107" s="382">
        <v>0</v>
      </c>
      <c r="G107" s="382">
        <v>90</v>
      </c>
      <c r="H107" s="382">
        <v>0</v>
      </c>
      <c r="I107" s="382">
        <v>154</v>
      </c>
      <c r="J107" s="382">
        <v>0</v>
      </c>
      <c r="K107" s="382">
        <v>460</v>
      </c>
      <c r="L107" s="370">
        <v>16567.102999999999</v>
      </c>
      <c r="M107" s="370">
        <v>15650.159999999998</v>
      </c>
      <c r="N107" s="382">
        <v>-916.94300000000112</v>
      </c>
      <c r="O107" s="370" t="s">
        <v>95</v>
      </c>
      <c r="P107" s="382">
        <v>-201.3600000000024</v>
      </c>
      <c r="Q107" s="187"/>
      <c r="R107" s="2899" t="s">
        <v>74</v>
      </c>
      <c r="S107" s="2900"/>
      <c r="T107" s="2900"/>
      <c r="U107" s="2900"/>
      <c r="V107" s="374"/>
      <c r="W107" s="383">
        <v>-8161.991087208894</v>
      </c>
      <c r="X107" s="383">
        <v>398</v>
      </c>
      <c r="Y107" s="383">
        <v>-8.1619910872088948</v>
      </c>
      <c r="Z107" s="182">
        <v>1.3517708333333333E-3</v>
      </c>
      <c r="AA107" s="384">
        <v>389.8366571419578</v>
      </c>
      <c r="AB107" s="384">
        <v>375.97199999999998</v>
      </c>
      <c r="AC107" s="383">
        <v>-13.864657141957821</v>
      </c>
      <c r="AD107" s="182">
        <v>2.5430000000000064</v>
      </c>
      <c r="AE107" s="384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18970.64</v>
      </c>
      <c r="N108" s="382">
        <v>474.97499999999854</v>
      </c>
      <c r="O108" s="370" t="s">
        <v>96</v>
      </c>
      <c r="P108" s="382">
        <v>230.23999999999796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73.744</v>
      </c>
      <c r="AC108" s="383">
        <v>0.15219958510409981</v>
      </c>
      <c r="AD108" s="182">
        <v>-2.1000000000000796E-2</v>
      </c>
      <c r="AE108" s="384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6300</v>
      </c>
      <c r="N110" s="382">
        <v>0</v>
      </c>
      <c r="O110" s="370"/>
      <c r="P110" s="382">
        <v>130</v>
      </c>
      <c r="Q110" s="187"/>
      <c r="R110" s="2833"/>
      <c r="S110" s="2834"/>
      <c r="T110" s="2834"/>
      <c r="U110" s="2834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33"/>
      <c r="S111" s="2834"/>
      <c r="T111" s="2834"/>
      <c r="U111" s="2834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-61.439000000000021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11873.561</v>
      </c>
      <c r="M113" s="370">
        <v>12335.810000000001</v>
      </c>
      <c r="N113" s="382">
        <v>462.24900000000162</v>
      </c>
      <c r="O113" s="370" t="s">
        <v>99</v>
      </c>
      <c r="P113" s="382">
        <v>81.130000000001019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83">
        <v>3.7470290239286552E-2</v>
      </c>
      <c r="Z113" s="182">
        <v>0</v>
      </c>
      <c r="AA113" s="384">
        <v>26.037470290239288</v>
      </c>
      <c r="AB113" s="384">
        <v>27.767000000000003</v>
      </c>
      <c r="AC113" s="383">
        <v>1.7295297097607154</v>
      </c>
      <c r="AD113" s="182">
        <v>-1.0510000000000019</v>
      </c>
      <c r="AE113" s="384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2650.0699999999997</v>
      </c>
      <c r="F114" s="159">
        <v>0</v>
      </c>
      <c r="G114" s="159">
        <v>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61018.07</v>
      </c>
      <c r="M114" s="154">
        <v>59810.45</v>
      </c>
      <c r="N114" s="159">
        <v>-1207.6200000000026</v>
      </c>
      <c r="O114" s="154" t="s">
        <v>100</v>
      </c>
      <c r="P114" s="159">
        <v>325.38999999999942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83">
        <v>5.4461657436953725</v>
      </c>
      <c r="Z114" s="182">
        <v>6.1928796509132897E-2</v>
      </c>
      <c r="AA114" s="185">
        <v>135.38423694718622</v>
      </c>
      <c r="AB114" s="185">
        <v>157.09300000000002</v>
      </c>
      <c r="AC114" s="383">
        <v>21.708763052813794</v>
      </c>
      <c r="AD114" s="182">
        <v>-6.6070000000000277</v>
      </c>
      <c r="AE114" s="185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2331.6709999999998</v>
      </c>
      <c r="F115" s="150">
        <v>0</v>
      </c>
      <c r="G115" s="150">
        <v>110</v>
      </c>
      <c r="H115" s="150">
        <v>0</v>
      </c>
      <c r="I115" s="150">
        <v>411</v>
      </c>
      <c r="J115" s="150">
        <v>-159</v>
      </c>
      <c r="K115" s="150">
        <v>895</v>
      </c>
      <c r="L115" s="286">
        <v>139956.671</v>
      </c>
      <c r="M115" s="286">
        <v>139588.63999999998</v>
      </c>
      <c r="N115" s="150">
        <v>-368.0310000000045</v>
      </c>
      <c r="O115" s="151" t="s">
        <v>77</v>
      </c>
      <c r="P115" s="150">
        <v>815.11999999996624</v>
      </c>
      <c r="Q115" s="187"/>
      <c r="R115" s="2905" t="s">
        <v>77</v>
      </c>
      <c r="S115" s="2906"/>
      <c r="T115" s="2906"/>
      <c r="U115" s="2907"/>
      <c r="V115" s="179"/>
      <c r="W115" s="180">
        <v>-4245.2531075833967</v>
      </c>
      <c r="X115" s="180">
        <v>714.7</v>
      </c>
      <c r="Y115" s="180">
        <v>-4.2452531075833964</v>
      </c>
      <c r="Z115" s="180">
        <v>7.7330362575120007E-2</v>
      </c>
      <c r="AA115" s="180">
        <v>710.37741652984153</v>
      </c>
      <c r="AB115" s="180">
        <v>718.67200000000003</v>
      </c>
      <c r="AC115" s="180">
        <v>8.2945834701585053</v>
      </c>
      <c r="AD115" s="180">
        <v>-6.1680000000001201</v>
      </c>
      <c r="AE115" s="180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-10.152000000000044</v>
      </c>
      <c r="F116" s="293">
        <v>0</v>
      </c>
      <c r="G116" s="293">
        <v>35</v>
      </c>
      <c r="H116" s="293">
        <v>1144</v>
      </c>
      <c r="I116" s="293">
        <v>171</v>
      </c>
      <c r="J116" s="293">
        <v>-391</v>
      </c>
      <c r="K116" s="293">
        <v>1443</v>
      </c>
      <c r="L116" s="292">
        <v>14549.848</v>
      </c>
      <c r="M116" s="292">
        <v>14353.267000000002</v>
      </c>
      <c r="N116" s="293">
        <v>-196.58099999999831</v>
      </c>
      <c r="O116" s="292">
        <v>1</v>
      </c>
      <c r="P116" s="293">
        <v>-26.994000000000597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16743.26275412818</v>
      </c>
      <c r="X116" s="336">
        <v>270</v>
      </c>
      <c r="Y116" s="383">
        <v>16.743262754128178</v>
      </c>
      <c r="Z116" s="336">
        <v>3.9050198180504148</v>
      </c>
      <c r="AA116" s="267">
        <v>282.83824293607779</v>
      </c>
      <c r="AB116" s="267">
        <v>262.99499999999995</v>
      </c>
      <c r="AC116" s="336">
        <v>-19.843242936077843</v>
      </c>
      <c r="AD116" s="336">
        <v>0.74100000000004229</v>
      </c>
      <c r="AE116" s="267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181.26100000000002</v>
      </c>
      <c r="F117" s="382">
        <v>0</v>
      </c>
      <c r="G117" s="382">
        <v>0</v>
      </c>
      <c r="H117" s="382">
        <v>124</v>
      </c>
      <c r="I117" s="382">
        <v>0</v>
      </c>
      <c r="J117" s="382">
        <v>-49</v>
      </c>
      <c r="K117" s="382">
        <v>1204</v>
      </c>
      <c r="L117" s="370">
        <v>10410.261</v>
      </c>
      <c r="M117" s="370">
        <v>10362.282000000001</v>
      </c>
      <c r="N117" s="382">
        <v>-47.97899999999936</v>
      </c>
      <c r="O117" s="370">
        <v>2</v>
      </c>
      <c r="P117" s="382">
        <v>-74.487999999997555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10.269476082175926</v>
      </c>
      <c r="AA117" s="384">
        <v>914.13526041782404</v>
      </c>
      <c r="AB117" s="384">
        <v>916.16200000000003</v>
      </c>
      <c r="AC117" s="383">
        <v>2.0267395821759919</v>
      </c>
      <c r="AD117" s="383">
        <v>-3.7110000000000127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141.55499999999995</v>
      </c>
      <c r="F118" s="382">
        <v>0</v>
      </c>
      <c r="G118" s="382">
        <v>0</v>
      </c>
      <c r="H118" s="382">
        <v>1558</v>
      </c>
      <c r="I118" s="382">
        <v>0</v>
      </c>
      <c r="J118" s="382">
        <v>0</v>
      </c>
      <c r="K118" s="382">
        <v>1247</v>
      </c>
      <c r="L118" s="370">
        <v>15846.555</v>
      </c>
      <c r="M118" s="370">
        <v>15846.02</v>
      </c>
      <c r="N118" s="382">
        <v>-0.53499999999985448</v>
      </c>
      <c r="O118" s="370">
        <v>3</v>
      </c>
      <c r="P118" s="382">
        <v>-93.730999999999767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83">
        <v>-7.2085881729498897</v>
      </c>
      <c r="Z118" s="383">
        <v>3.1669915577805052</v>
      </c>
      <c r="AA118" s="384">
        <v>489.62442026926965</v>
      </c>
      <c r="AB118" s="384">
        <v>486.35399999999998</v>
      </c>
      <c r="AC118" s="383">
        <v>-3.270420269269664</v>
      </c>
      <c r="AD118" s="383">
        <v>9.5950000000000273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400.87299999999999</v>
      </c>
      <c r="F119" s="382">
        <v>0</v>
      </c>
      <c r="G119" s="382">
        <v>0</v>
      </c>
      <c r="H119" s="382">
        <v>344</v>
      </c>
      <c r="I119" s="382">
        <v>0</v>
      </c>
      <c r="J119" s="382">
        <v>-118</v>
      </c>
      <c r="K119" s="382">
        <v>312</v>
      </c>
      <c r="L119" s="370">
        <v>8138.8729999999996</v>
      </c>
      <c r="M119" s="370">
        <v>8220.1500000000015</v>
      </c>
      <c r="N119" s="382">
        <v>81.277000000001863</v>
      </c>
      <c r="O119" s="370">
        <v>5</v>
      </c>
      <c r="P119" s="382">
        <v>54.966000000001259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25962.120030539958</v>
      </c>
      <c r="X119" s="383">
        <v>460</v>
      </c>
      <c r="Y119" s="383">
        <v>25.962120030539957</v>
      </c>
      <c r="Z119" s="383">
        <v>9.8656677052674429</v>
      </c>
      <c r="AA119" s="384">
        <v>476.09645232527248</v>
      </c>
      <c r="AB119" s="384">
        <v>433.548</v>
      </c>
      <c r="AC119" s="383">
        <v>-42.548452325272478</v>
      </c>
      <c r="AD119" s="383">
        <v>0.43999999999999773</v>
      </c>
      <c r="AE119" s="384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x14ac:dyDescent="0.2">
      <c r="B121" s="380" t="s">
        <v>84</v>
      </c>
      <c r="C121" s="374"/>
      <c r="D121" s="381">
        <v>3800</v>
      </c>
      <c r="E121" s="382">
        <v>383.93200000000002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1435</v>
      </c>
      <c r="L121" s="370">
        <v>5348.9319999999998</v>
      </c>
      <c r="M121" s="370">
        <v>5191.5100000000011</v>
      </c>
      <c r="N121" s="382">
        <v>-157.42199999999866</v>
      </c>
      <c r="O121" s="370" t="s">
        <v>102</v>
      </c>
      <c r="P121" s="382">
        <v>224.20000000000073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83">
        <v>-3.2828897807993598</v>
      </c>
      <c r="Z121" s="383">
        <v>13.760441990740741</v>
      </c>
      <c r="AA121" s="384">
        <v>1822.9566682284599</v>
      </c>
      <c r="AB121" s="384">
        <v>1855.8030000000001</v>
      </c>
      <c r="AC121" s="383">
        <v>32.846331771540235</v>
      </c>
      <c r="AD121" s="383">
        <v>-138.37300000000027</v>
      </c>
      <c r="AE121" s="384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21003.009999999995</v>
      </c>
      <c r="N123" s="159">
        <v>-2067.9620000000068</v>
      </c>
      <c r="O123" s="154">
        <v>2</v>
      </c>
      <c r="P123" s="159">
        <v>-2458.5900000000038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4.8491810532407404</v>
      </c>
      <c r="AA123" s="185">
        <v>78.26854953131496</v>
      </c>
      <c r="AB123" s="185">
        <v>71.749000000000009</v>
      </c>
      <c r="AC123" s="335">
        <v>-6.5195495313149507</v>
      </c>
      <c r="AD123" s="335">
        <v>8.1949999999999932</v>
      </c>
      <c r="AE123" s="185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968.44100000000003</v>
      </c>
      <c r="F124" s="150">
        <v>0</v>
      </c>
      <c r="G124" s="150">
        <v>35</v>
      </c>
      <c r="H124" s="150">
        <v>3170</v>
      </c>
      <c r="I124" s="150">
        <v>171</v>
      </c>
      <c r="J124" s="150">
        <v>-828</v>
      </c>
      <c r="K124" s="150">
        <v>5641</v>
      </c>
      <c r="L124" s="286">
        <v>78215.441000000006</v>
      </c>
      <c r="M124" s="286">
        <v>75826.438999999998</v>
      </c>
      <c r="N124" s="150">
        <v>-2389.0020000000013</v>
      </c>
      <c r="O124" s="151" t="s">
        <v>81</v>
      </c>
      <c r="P124" s="150">
        <v>-2374.6370000000024</v>
      </c>
      <c r="Q124" s="187"/>
      <c r="R124" s="2905" t="s">
        <v>81</v>
      </c>
      <c r="S124" s="2906"/>
      <c r="T124" s="2906"/>
      <c r="U124" s="2907"/>
      <c r="V124" s="179"/>
      <c r="W124" s="180">
        <v>34736.371915474592</v>
      </c>
      <c r="X124" s="180">
        <v>4075</v>
      </c>
      <c r="Y124" s="180">
        <v>34.736371915474592</v>
      </c>
      <c r="Z124" s="180">
        <v>45.816778207255766</v>
      </c>
      <c r="AA124" s="180">
        <v>4063.9195937082186</v>
      </c>
      <c r="AB124" s="180">
        <v>4026.6109999999999</v>
      </c>
      <c r="AC124" s="180">
        <v>-37.308593708218709</v>
      </c>
      <c r="AD124" s="180">
        <v>-123.11300000000028</v>
      </c>
      <c r="AE124" s="180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</v>
      </c>
      <c r="N125" s="382">
        <v>0</v>
      </c>
      <c r="O125" s="370" t="s">
        <v>86</v>
      </c>
      <c r="P125" s="382">
        <v>0.3999999999996362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</v>
      </c>
      <c r="AA125" s="267">
        <v>971.47050894823064</v>
      </c>
      <c r="AB125" s="267">
        <v>920.06799999999998</v>
      </c>
      <c r="AC125" s="383">
        <v>-51.402508948230661</v>
      </c>
      <c r="AD125" s="182">
        <v>20.45900000000006</v>
      </c>
      <c r="AE125" s="267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1640.1999999999998</v>
      </c>
      <c r="N126" s="382">
        <v>0.1999999999998181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35.222000000000001</v>
      </c>
      <c r="AC126" s="383">
        <v>-14.777999999999999</v>
      </c>
      <c r="AD126" s="182">
        <v>8.2119999999999962</v>
      </c>
      <c r="AE126" s="384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150</v>
      </c>
      <c r="H129" s="159">
        <v>397</v>
      </c>
      <c r="I129" s="159">
        <v>337</v>
      </c>
      <c r="J129" s="159">
        <v>0</v>
      </c>
      <c r="K129" s="159">
        <v>0</v>
      </c>
      <c r="L129" s="154">
        <v>14563.871999999999</v>
      </c>
      <c r="M129" s="154">
        <v>14440.985000000001</v>
      </c>
      <c r="N129" s="159">
        <v>-122.88699999999881</v>
      </c>
      <c r="O129" s="154" t="s">
        <v>105</v>
      </c>
      <c r="P129" s="159">
        <v>-70.954999999998108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150</v>
      </c>
      <c r="H130" s="150">
        <v>397</v>
      </c>
      <c r="I130" s="150">
        <v>337</v>
      </c>
      <c r="J130" s="150">
        <v>0</v>
      </c>
      <c r="K130" s="150">
        <v>874</v>
      </c>
      <c r="L130" s="286">
        <v>17727.871999999999</v>
      </c>
      <c r="M130" s="286">
        <v>17605.185000000001</v>
      </c>
      <c r="N130" s="150">
        <v>-122.68699999999899</v>
      </c>
      <c r="O130" s="151" t="s">
        <v>88</v>
      </c>
      <c r="P130" s="150">
        <v>-70.554999999996653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</v>
      </c>
      <c r="AA130" s="180">
        <v>1021.4705089482306</v>
      </c>
      <c r="AB130" s="180">
        <v>955.29</v>
      </c>
      <c r="AC130" s="180">
        <v>-66.180508948230653</v>
      </c>
      <c r="AD130" s="180">
        <v>28.671000000000049</v>
      </c>
      <c r="AE130" s="180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3853.9840000000004</v>
      </c>
      <c r="F131" s="163">
        <v>0</v>
      </c>
      <c r="G131" s="163">
        <v>295</v>
      </c>
      <c r="H131" s="163">
        <v>3567</v>
      </c>
      <c r="I131" s="163">
        <v>919</v>
      </c>
      <c r="J131" s="167">
        <v>-987</v>
      </c>
      <c r="K131" s="163">
        <v>7410</v>
      </c>
      <c r="L131" s="163">
        <v>235899.98400000003</v>
      </c>
      <c r="M131" s="163">
        <v>233020.26399999997</v>
      </c>
      <c r="N131" s="167">
        <v>-2879.7200000000048</v>
      </c>
      <c r="O131" s="165" t="s">
        <v>284</v>
      </c>
      <c r="P131" s="167">
        <v>-1630.0720000000329</v>
      </c>
      <c r="Q131" s="88"/>
      <c r="R131" s="2890" t="s">
        <v>284</v>
      </c>
      <c r="S131" s="2891"/>
      <c r="T131" s="2891"/>
      <c r="U131" s="2892"/>
      <c r="V131" s="181"/>
      <c r="W131" s="181">
        <v>81961.627756121889</v>
      </c>
      <c r="X131" s="181">
        <v>5759.7</v>
      </c>
      <c r="Y131" s="181">
        <v>81.961627756121885</v>
      </c>
      <c r="Z131" s="181">
        <v>45.894108569830884</v>
      </c>
      <c r="AA131" s="181">
        <v>5795.7675191862909</v>
      </c>
      <c r="AB131" s="181">
        <v>5700.5729999999994</v>
      </c>
      <c r="AC131" s="181">
        <v>-95.194519186290847</v>
      </c>
      <c r="AD131" s="181">
        <v>-100.60999999999967</v>
      </c>
      <c r="AE131" s="181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3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3080.6110000000008</v>
      </c>
      <c r="F133" s="163">
        <v>0</v>
      </c>
      <c r="G133" s="163">
        <v>490</v>
      </c>
      <c r="H133" s="163">
        <v>3636</v>
      </c>
      <c r="I133" s="163">
        <v>1408.5851273148148</v>
      </c>
      <c r="J133" s="167">
        <v>-1961</v>
      </c>
      <c r="K133" s="163">
        <v>17614</v>
      </c>
      <c r="L133" s="163">
        <v>397431.02587268525</v>
      </c>
      <c r="M133" s="163">
        <v>396188.81004999997</v>
      </c>
      <c r="N133" s="167">
        <v>-1242.2158226851866</v>
      </c>
      <c r="O133" s="165" t="s">
        <v>94</v>
      </c>
      <c r="P133" s="167">
        <v>-869.22285000003103</v>
      </c>
      <c r="Q133" s="88"/>
      <c r="R133" s="2890" t="s">
        <v>94</v>
      </c>
      <c r="S133" s="2891"/>
      <c r="T133" s="2891"/>
      <c r="U133" s="2892"/>
      <c r="V133" s="181"/>
      <c r="W133" s="181">
        <v>95419.218279783367</v>
      </c>
      <c r="X133" s="181">
        <v>8323.2999999999993</v>
      </c>
      <c r="Y133" s="181">
        <v>95.419218279783365</v>
      </c>
      <c r="Z133" s="181">
        <v>82.224149018852273</v>
      </c>
      <c r="AA133" s="181">
        <v>8336.4950692609309</v>
      </c>
      <c r="AB133" s="181">
        <v>8179.7279999999992</v>
      </c>
      <c r="AC133" s="181">
        <v>-156.76706926093081</v>
      </c>
      <c r="AD133" s="181">
        <v>-98.273999999999432</v>
      </c>
      <c r="AE133" s="181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7" priority="9" operator="lessThan">
      <formula>0</formula>
    </cfRule>
  </conditionalFormatting>
  <conditionalFormatting sqref="AJ120:AJ121">
    <cfRule type="cellIs" dxfId="26" priority="8" operator="lessThan">
      <formula>0</formula>
    </cfRule>
  </conditionalFormatting>
  <conditionalFormatting sqref="AJ125:AJ126">
    <cfRule type="cellIs" dxfId="25" priority="7" operator="lessThan">
      <formula>0</formula>
    </cfRule>
  </conditionalFormatting>
  <conditionalFormatting sqref="AK115:AK116">
    <cfRule type="cellIs" dxfId="24" priority="6" operator="lessThan">
      <formula>0</formula>
    </cfRule>
  </conditionalFormatting>
  <conditionalFormatting sqref="AK120:AK121">
    <cfRule type="cellIs" dxfId="23" priority="5" operator="lessThan">
      <formula>0</formula>
    </cfRule>
  </conditionalFormatting>
  <conditionalFormatting sqref="AK125:AK126">
    <cfRule type="cellIs" dxfId="22" priority="4" operator="lessThan">
      <formula>0</formula>
    </cfRule>
  </conditionalFormatting>
  <conditionalFormatting sqref="AK112:AK126">
    <cfRule type="cellIs" dxfId="21" priority="3" operator="lessThan">
      <formula>0</formula>
    </cfRule>
  </conditionalFormatting>
  <conditionalFormatting sqref="AK76:AK105">
    <cfRule type="cellIs" dxfId="20" priority="2" operator="lessThan">
      <formula>0</formula>
    </cfRule>
  </conditionalFormatting>
  <conditionalFormatting sqref="AK75">
    <cfRule type="cellIs" dxfId="1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1979.9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841" t="s">
        <v>1</v>
      </c>
      <c r="C3" s="215" t="s">
        <v>23</v>
      </c>
      <c r="D3" s="2855" t="s">
        <v>2</v>
      </c>
      <c r="E3" s="2843" t="s">
        <v>3</v>
      </c>
      <c r="F3" s="2843" t="s">
        <v>4</v>
      </c>
      <c r="G3" s="2841" t="s">
        <v>5</v>
      </c>
      <c r="H3" s="285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842"/>
      <c r="D4" s="451" t="s">
        <v>12</v>
      </c>
      <c r="E4" s="2844" t="s">
        <v>13</v>
      </c>
      <c r="F4" s="2844" t="s">
        <v>14</v>
      </c>
      <c r="G4" s="284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84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5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2.0000000000000604</v>
      </c>
      <c r="I8" s="1486">
        <v>0</v>
      </c>
      <c r="J8" s="1486">
        <v>-2.7839999999999998</v>
      </c>
      <c r="K8" s="1486">
        <v>0</v>
      </c>
      <c r="L8" s="99">
        <v>377.15799999999996</v>
      </c>
      <c r="M8" s="99">
        <v>376.58506670779644</v>
      </c>
      <c r="N8" s="1486">
        <v>-0.57293329220351552</v>
      </c>
      <c r="O8" s="99">
        <v>376.58506670779644</v>
      </c>
      <c r="P8" s="1486">
        <v>-0.57293329220351552</v>
      </c>
      <c r="Q8" s="1486">
        <v>0</v>
      </c>
      <c r="R8" s="1486">
        <v>0</v>
      </c>
      <c r="S8" s="87"/>
      <c r="T8" s="101">
        <v>2</v>
      </c>
      <c r="U8" s="1486">
        <v>-1.4443612216113024</v>
      </c>
      <c r="V8" s="1486">
        <v>-1.4443612216113024</v>
      </c>
      <c r="W8" s="1486">
        <v>0</v>
      </c>
      <c r="X8" s="1486">
        <v>-1.4700000000000002</v>
      </c>
      <c r="Y8" s="1486">
        <v>0</v>
      </c>
      <c r="Z8" s="1486">
        <v>2.2999999999999998</v>
      </c>
      <c r="AA8" s="1486">
        <v>-1</v>
      </c>
      <c r="AB8" s="99">
        <v>376.98799999999994</v>
      </c>
      <c r="AC8" s="1486">
        <v>31.415666666666663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376.58506670779644</v>
      </c>
      <c r="AI8" s="1486">
        <v>-0.4029332922034996</v>
      </c>
      <c r="AJ8" s="102">
        <v>-0.56710749203443811</v>
      </c>
      <c r="AK8" s="1486">
        <v>-1.4443612216113024</v>
      </c>
    </row>
    <row r="9" spans="1:37" ht="15" customHeight="1" x14ac:dyDescent="0.2">
      <c r="A9" s="86"/>
      <c r="B9" s="2849" t="s">
        <v>39</v>
      </c>
      <c r="C9" s="374">
        <v>4</v>
      </c>
      <c r="D9" s="374">
        <v>622</v>
      </c>
      <c r="E9" s="375">
        <v>20.093000000000004</v>
      </c>
      <c r="F9" s="375">
        <v>0</v>
      </c>
      <c r="G9" s="375">
        <v>0</v>
      </c>
      <c r="H9" s="375">
        <v>4.2999999999998497</v>
      </c>
      <c r="I9" s="375">
        <v>0</v>
      </c>
      <c r="J9" s="375">
        <v>0</v>
      </c>
      <c r="K9" s="375">
        <v>0.86145833333333</v>
      </c>
      <c r="L9" s="372">
        <v>636.93154166666682</v>
      </c>
      <c r="M9" s="372">
        <v>616.95832417463237</v>
      </c>
      <c r="N9" s="375">
        <v>-19.973217492034451</v>
      </c>
      <c r="O9" s="372">
        <v>616.95832417463237</v>
      </c>
      <c r="P9" s="375">
        <v>-19.973217492034451</v>
      </c>
      <c r="Q9" s="375">
        <v>0</v>
      </c>
      <c r="R9" s="375">
        <v>0</v>
      </c>
      <c r="S9" s="87"/>
      <c r="T9" s="740">
        <v>4</v>
      </c>
      <c r="U9" s="375">
        <v>-10.775333544944601</v>
      </c>
      <c r="V9" s="375">
        <v>-10.775333544944601</v>
      </c>
      <c r="W9" s="375">
        <v>0</v>
      </c>
      <c r="X9" s="375">
        <v>-14.006110000000003</v>
      </c>
      <c r="Y9" s="375">
        <v>0</v>
      </c>
      <c r="Z9" s="375">
        <v>-5.4</v>
      </c>
      <c r="AA9" s="1513">
        <v>0</v>
      </c>
      <c r="AB9" s="372">
        <v>618.38689000000011</v>
      </c>
      <c r="AC9" s="375">
        <v>51.460452638888903</v>
      </c>
      <c r="AD9" s="375">
        <v>2.0289999999999999</v>
      </c>
      <c r="AE9" s="375">
        <v>0.86145833333333</v>
      </c>
      <c r="AF9" s="375">
        <v>1.1675416666666698</v>
      </c>
      <c r="AG9" s="375">
        <v>0</v>
      </c>
      <c r="AH9" s="372">
        <v>616.95832417463237</v>
      </c>
      <c r="AI9" s="1513">
        <v>-1.4285658253677411</v>
      </c>
      <c r="AJ9" s="376">
        <v>-11.399493853227312</v>
      </c>
      <c r="AK9" s="375">
        <v>-10.775333544944601</v>
      </c>
    </row>
    <row r="10" spans="1:37" ht="15" customHeight="1" x14ac:dyDescent="0.2">
      <c r="A10" s="86"/>
      <c r="B10" s="2849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1.3975</v>
      </c>
      <c r="L10" s="372">
        <v>247.66149999999999</v>
      </c>
      <c r="M10" s="372">
        <v>239.26300614677268</v>
      </c>
      <c r="N10" s="375">
        <v>-8.3984938532273077</v>
      </c>
      <c r="O10" s="372">
        <v>239.26300614677268</v>
      </c>
      <c r="P10" s="375">
        <v>-8.3984938532273077</v>
      </c>
      <c r="Q10" s="375">
        <v>2072.79</v>
      </c>
      <c r="R10" s="375">
        <v>-839.98360297079853</v>
      </c>
      <c r="S10" s="449"/>
      <c r="T10" s="374">
        <v>7</v>
      </c>
      <c r="U10" s="375">
        <v>-31.073452131630916</v>
      </c>
      <c r="V10" s="375">
        <v>-31.073452131630916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20.888541666666665</v>
      </c>
      <c r="AD10" s="375">
        <v>1.996</v>
      </c>
      <c r="AE10" s="375">
        <v>1.3975</v>
      </c>
      <c r="AF10" s="375">
        <v>0.59850000000000003</v>
      </c>
      <c r="AG10" s="375">
        <v>0</v>
      </c>
      <c r="AH10" s="372">
        <v>239.26300614677268</v>
      </c>
      <c r="AI10" s="1513">
        <v>-12.79699385322732</v>
      </c>
      <c r="AJ10" s="376">
        <v>-1.3236563718517118</v>
      </c>
      <c r="AK10" s="375">
        <v>-31.073452131630916</v>
      </c>
    </row>
    <row r="11" spans="1:37" ht="15" customHeight="1" x14ac:dyDescent="0.2">
      <c r="A11" s="86"/>
      <c r="B11" s="2849" t="s">
        <v>41</v>
      </c>
      <c r="C11" s="374"/>
      <c r="D11" s="374">
        <v>1459</v>
      </c>
      <c r="E11" s="375">
        <v>54.575999999999993</v>
      </c>
      <c r="F11" s="375">
        <v>20</v>
      </c>
      <c r="G11" s="375">
        <v>0</v>
      </c>
      <c r="H11" s="375">
        <v>21.000000000000007</v>
      </c>
      <c r="I11" s="375">
        <v>0</v>
      </c>
      <c r="J11" s="375">
        <v>2.8740000000000001</v>
      </c>
      <c r="K11" s="375">
        <v>36.829374999999999</v>
      </c>
      <c r="L11" s="372">
        <v>1478.620625</v>
      </c>
      <c r="M11" s="372">
        <v>1432.0418186281483</v>
      </c>
      <c r="N11" s="375">
        <v>-46.57880637185167</v>
      </c>
      <c r="O11" s="372">
        <v>1432.0418186281483</v>
      </c>
      <c r="P11" s="375">
        <v>-46.57880637185167</v>
      </c>
      <c r="Q11" s="375">
        <v>1492.4260000000002</v>
      </c>
      <c r="R11" s="375">
        <v>-60.38418137185181</v>
      </c>
      <c r="S11" s="87"/>
      <c r="T11" s="397" t="s">
        <v>161</v>
      </c>
      <c r="U11" s="375">
        <v>54.212286272625533</v>
      </c>
      <c r="V11" s="375">
        <v>54.212286272625533</v>
      </c>
      <c r="W11" s="375">
        <v>0</v>
      </c>
      <c r="X11" s="375">
        <v>-12.455150000000012</v>
      </c>
      <c r="Y11" s="375">
        <v>0</v>
      </c>
      <c r="Z11" s="375">
        <v>-9.8000000000000007</v>
      </c>
      <c r="AA11" s="1513">
        <v>-3</v>
      </c>
      <c r="AB11" s="372">
        <v>1470.1948500000001</v>
      </c>
      <c r="AC11" s="375">
        <v>119.44712291666667</v>
      </c>
      <c r="AD11" s="375">
        <v>16.416</v>
      </c>
      <c r="AE11" s="375">
        <v>36.829374999999999</v>
      </c>
      <c r="AF11" s="375">
        <v>-20.413374999999998</v>
      </c>
      <c r="AG11" s="375">
        <v>0</v>
      </c>
      <c r="AH11" s="372">
        <v>1432.0418186281483</v>
      </c>
      <c r="AI11" s="1513">
        <v>-38.153031371851739</v>
      </c>
      <c r="AJ11" s="398">
        <v>8.3033728821514501</v>
      </c>
      <c r="AK11" s="375">
        <v>54.212286272625533</v>
      </c>
    </row>
    <row r="12" spans="1:37" ht="15" customHeight="1" x14ac:dyDescent="0.2">
      <c r="A12" s="86"/>
      <c r="B12" s="2849" t="s">
        <v>39</v>
      </c>
      <c r="C12" s="374">
        <v>11</v>
      </c>
      <c r="D12" s="374">
        <v>235</v>
      </c>
      <c r="E12" s="375">
        <v>-14.520999999999999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220.47900000000001</v>
      </c>
      <c r="M12" s="372">
        <v>215.11170475234059</v>
      </c>
      <c r="N12" s="375">
        <v>-5.3672952476594276</v>
      </c>
      <c r="O12" s="372">
        <v>215.11170475234059</v>
      </c>
      <c r="P12" s="375">
        <v>-5.3672952476594276</v>
      </c>
      <c r="Q12" s="375">
        <v>0</v>
      </c>
      <c r="R12" s="375">
        <v>0</v>
      </c>
      <c r="S12" s="87"/>
      <c r="T12" s="2849">
        <v>11</v>
      </c>
      <c r="U12" s="375">
        <v>-3.1695511390606157</v>
      </c>
      <c r="V12" s="375">
        <v>-3.1695511390606157</v>
      </c>
      <c r="W12" s="375">
        <v>0</v>
      </c>
      <c r="X12" s="375">
        <v>-5.6341000000000037</v>
      </c>
      <c r="Y12" s="375">
        <v>0</v>
      </c>
      <c r="Z12" s="375">
        <v>0.7</v>
      </c>
      <c r="AA12" s="1513">
        <v>-1.1000000000000001</v>
      </c>
      <c r="AB12" s="372">
        <v>214.44489999999999</v>
      </c>
      <c r="AC12" s="375">
        <v>17.870408333333334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215.11170475234059</v>
      </c>
      <c r="AI12" s="1513">
        <v>0.666804752340596</v>
      </c>
      <c r="AJ12" s="376">
        <v>-16.56738310425726</v>
      </c>
      <c r="AK12" s="375">
        <v>-3.1695511390606157</v>
      </c>
    </row>
    <row r="13" spans="1:37" ht="15" customHeight="1" x14ac:dyDescent="0.2">
      <c r="A13" s="86"/>
      <c r="B13" s="2849" t="s">
        <v>39</v>
      </c>
      <c r="C13" s="374">
        <v>13</v>
      </c>
      <c r="D13" s="374">
        <v>394</v>
      </c>
      <c r="E13" s="375">
        <v>3.6560000000000001</v>
      </c>
      <c r="F13" s="375">
        <v>25</v>
      </c>
      <c r="G13" s="375">
        <v>0</v>
      </c>
      <c r="H13" s="375">
        <v>2.0000000000000604</v>
      </c>
      <c r="I13" s="375">
        <v>0</v>
      </c>
      <c r="J13" s="375">
        <v>0</v>
      </c>
      <c r="K13" s="375">
        <v>3.8181712962960003E-2</v>
      </c>
      <c r="L13" s="372">
        <v>420.61781828703698</v>
      </c>
      <c r="M13" s="372">
        <v>404.7057411691884</v>
      </c>
      <c r="N13" s="375">
        <v>-15.912077117848582</v>
      </c>
      <c r="O13" s="372">
        <v>404.7057411691884</v>
      </c>
      <c r="P13" s="375">
        <v>-15.912077117848582</v>
      </c>
      <c r="Q13" s="375">
        <v>0</v>
      </c>
      <c r="R13" s="375">
        <v>0</v>
      </c>
      <c r="S13" s="87"/>
      <c r="T13" s="2850">
        <v>13</v>
      </c>
      <c r="U13" s="375">
        <v>5.780882662944407</v>
      </c>
      <c r="V13" s="375">
        <v>5.780882662944407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396.44054999999992</v>
      </c>
      <c r="AC13" s="375">
        <v>33.03353069058641</v>
      </c>
      <c r="AD13" s="375">
        <v>4.4409999999999998</v>
      </c>
      <c r="AE13" s="375">
        <v>3.8181712962960003E-2</v>
      </c>
      <c r="AF13" s="375">
        <v>4.4028182870370403</v>
      </c>
      <c r="AG13" s="375">
        <v>0</v>
      </c>
      <c r="AH13" s="372">
        <v>404.7057411691884</v>
      </c>
      <c r="AI13" s="1513">
        <v>8.2651911691884834</v>
      </c>
      <c r="AJ13" s="376">
        <v>4.673722350009939</v>
      </c>
      <c r="AK13" s="375">
        <v>5.780882662944407</v>
      </c>
    </row>
    <row r="14" spans="1:37" ht="15" customHeight="1" thickBot="1" x14ac:dyDescent="0.25">
      <c r="A14" s="86"/>
      <c r="B14" s="284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1.0000000000000302</v>
      </c>
      <c r="I14" s="90">
        <v>0</v>
      </c>
      <c r="J14" s="90">
        <v>0</v>
      </c>
      <c r="K14" s="90">
        <v>0.51065277777777995</v>
      </c>
      <c r="L14" s="399">
        <v>201.88234722222219</v>
      </c>
      <c r="M14" s="399">
        <v>184.59517749278987</v>
      </c>
      <c r="N14" s="90">
        <v>-17.287169729432321</v>
      </c>
      <c r="O14" s="399">
        <v>184.59517749278987</v>
      </c>
      <c r="P14" s="90">
        <v>-17.287169729432321</v>
      </c>
      <c r="Q14" s="90">
        <v>0</v>
      </c>
      <c r="R14" s="90">
        <v>804.41262341431889</v>
      </c>
      <c r="S14" s="87"/>
      <c r="T14" s="2847">
        <v>15</v>
      </c>
      <c r="U14" s="90">
        <v>-13.133768420939447</v>
      </c>
      <c r="V14" s="90">
        <v>-13.133768420939447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196.9502</v>
      </c>
      <c r="AC14" s="90">
        <v>16.369962268518517</v>
      </c>
      <c r="AD14" s="90">
        <v>0.35799999999999998</v>
      </c>
      <c r="AE14" s="90">
        <v>0.51065277777777995</v>
      </c>
      <c r="AF14" s="90">
        <v>-0.15265277777777997</v>
      </c>
      <c r="AG14" s="90">
        <v>0</v>
      </c>
      <c r="AH14" s="399">
        <v>184.59517749278987</v>
      </c>
      <c r="AI14" s="90">
        <v>-12.355022507210123</v>
      </c>
      <c r="AJ14" s="191">
        <v>-2.0947327095333179</v>
      </c>
      <c r="AK14" s="90">
        <v>-13.133768420939447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72.198000000000008</v>
      </c>
      <c r="F15" s="275">
        <v>45</v>
      </c>
      <c r="G15" s="275">
        <v>0</v>
      </c>
      <c r="H15" s="275">
        <v>30.300000000000011</v>
      </c>
      <c r="I15" s="275">
        <v>0</v>
      </c>
      <c r="J15" s="275">
        <v>9.0000000000000302E-2</v>
      </c>
      <c r="K15" s="275">
        <v>39.637167824074069</v>
      </c>
      <c r="L15" s="93">
        <v>3583.3508321759259</v>
      </c>
      <c r="M15" s="93">
        <v>3469.2608390716691</v>
      </c>
      <c r="N15" s="275">
        <v>-114.08999310425727</v>
      </c>
      <c r="O15" s="93">
        <v>3469.2608390716691</v>
      </c>
      <c r="P15" s="275">
        <v>-114.08999310425679</v>
      </c>
      <c r="Q15" s="275">
        <v>3565.2160000000003</v>
      </c>
      <c r="R15" s="275">
        <v>-95.955160928331452</v>
      </c>
      <c r="S15" s="87"/>
      <c r="T15" s="96" t="s">
        <v>40</v>
      </c>
      <c r="U15" s="275">
        <v>0.39670247738305875</v>
      </c>
      <c r="V15" s="275">
        <v>0.39670247738305875</v>
      </c>
      <c r="W15" s="275">
        <v>0</v>
      </c>
      <c r="X15" s="275">
        <v>-35.42261000000002</v>
      </c>
      <c r="Y15" s="275">
        <v>0</v>
      </c>
      <c r="Z15" s="275">
        <v>-8.0000000000000018</v>
      </c>
      <c r="AA15" s="275">
        <v>-9.1</v>
      </c>
      <c r="AB15" s="93">
        <v>3525.4653900000003</v>
      </c>
      <c r="AC15" s="275">
        <v>290.48568518132714</v>
      </c>
      <c r="AD15" s="275">
        <v>29.300999999999998</v>
      </c>
      <c r="AE15" s="275">
        <v>39.637167824074069</v>
      </c>
      <c r="AF15" s="275">
        <v>-10.336167824074071</v>
      </c>
      <c r="AG15" s="275">
        <v>0</v>
      </c>
      <c r="AH15" s="93">
        <v>3469.2608390716691</v>
      </c>
      <c r="AI15" s="275">
        <v>-56.204550928331173</v>
      </c>
      <c r="AJ15" s="98">
        <v>15.009742785467893</v>
      </c>
      <c r="AK15" s="275">
        <v>0.39670247738331454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18.175999999999998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108.176</v>
      </c>
      <c r="M16" s="99">
        <v>105.88922235000993</v>
      </c>
      <c r="N16" s="276">
        <v>-2.2867776499900714</v>
      </c>
      <c r="O16" s="99">
        <v>105.88922235000993</v>
      </c>
      <c r="P16" s="276">
        <v>-2.2867776499900714</v>
      </c>
      <c r="Q16" s="276">
        <v>0</v>
      </c>
      <c r="R16" s="276">
        <v>0</v>
      </c>
      <c r="S16" s="87"/>
      <c r="T16" s="101">
        <v>1</v>
      </c>
      <c r="U16" s="276">
        <v>2.2419369086578911</v>
      </c>
      <c r="V16" s="276">
        <v>2.2419369086578911</v>
      </c>
      <c r="W16" s="276">
        <v>0</v>
      </c>
      <c r="X16" s="276">
        <v>-5.560500000000002</v>
      </c>
      <c r="Y16" s="276">
        <v>0</v>
      </c>
      <c r="Z16" s="276">
        <v>-1.4</v>
      </c>
      <c r="AA16" s="276">
        <v>0</v>
      </c>
      <c r="AB16" s="99">
        <v>101.21549999999999</v>
      </c>
      <c r="AC16" s="276">
        <v>8.4346249999999987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105.88922235000993</v>
      </c>
      <c r="AI16" s="276">
        <v>4.673722350009939</v>
      </c>
      <c r="AJ16" s="102">
        <v>2.0747946896663052</v>
      </c>
      <c r="AK16" s="276">
        <v>2.2419369086578911</v>
      </c>
    </row>
    <row r="17" spans="1:37" ht="15" customHeight="1" x14ac:dyDescent="0.2">
      <c r="A17" s="86"/>
      <c r="B17" s="284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79.105267290466685</v>
      </c>
      <c r="N17" s="375">
        <v>-2.8947327095333151</v>
      </c>
      <c r="O17" s="377">
        <v>79.105267290466685</v>
      </c>
      <c r="P17" s="375">
        <v>-2.8947327095333151</v>
      </c>
      <c r="Q17" s="375">
        <v>769.47699999999998</v>
      </c>
      <c r="R17" s="375">
        <v>-20.508798115870604</v>
      </c>
      <c r="S17" s="87"/>
      <c r="T17" s="740">
        <v>2</v>
      </c>
      <c r="U17" s="375">
        <v>-3.8538308746217638</v>
      </c>
      <c r="V17" s="375">
        <v>-3.8538308746217638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79.105267290466685</v>
      </c>
      <c r="AI17" s="1513">
        <v>-2.0947327095333179</v>
      </c>
      <c r="AJ17" s="376">
        <v>2.0106584164686865</v>
      </c>
      <c r="AK17" s="375">
        <v>-3.8538308746217638</v>
      </c>
    </row>
    <row r="18" spans="1:37" ht="15" customHeight="1" x14ac:dyDescent="0.2">
      <c r="A18" s="86"/>
      <c r="B18" s="2849" t="s">
        <v>43</v>
      </c>
      <c r="C18" s="374">
        <v>3</v>
      </c>
      <c r="D18" s="374">
        <v>180</v>
      </c>
      <c r="E18" s="375">
        <v>33.333999999999996</v>
      </c>
      <c r="F18" s="375">
        <v>0</v>
      </c>
      <c r="G18" s="375">
        <v>0</v>
      </c>
      <c r="H18" s="375">
        <v>9.2999999999999989</v>
      </c>
      <c r="I18" s="375">
        <v>0</v>
      </c>
      <c r="J18" s="375">
        <v>0</v>
      </c>
      <c r="K18" s="375">
        <v>0.69257060185185004</v>
      </c>
      <c r="L18" s="372">
        <v>203.34142939814814</v>
      </c>
      <c r="M18" s="372">
        <v>182.51317218361604</v>
      </c>
      <c r="N18" s="375">
        <v>-20.828257214532101</v>
      </c>
      <c r="O18" s="372">
        <v>182.51317218361604</v>
      </c>
      <c r="P18" s="375">
        <v>-20.828257214532101</v>
      </c>
      <c r="Q18" s="375">
        <v>0</v>
      </c>
      <c r="R18" s="375">
        <v>0</v>
      </c>
      <c r="S18" s="87"/>
      <c r="T18" s="378">
        <v>3</v>
      </c>
      <c r="U18" s="375">
        <v>0.15505096715796185</v>
      </c>
      <c r="V18" s="375">
        <v>0.15505096715796185</v>
      </c>
      <c r="W18" s="375">
        <v>0</v>
      </c>
      <c r="X18" s="375">
        <v>-41.138000000000005</v>
      </c>
      <c r="Y18" s="375">
        <v>0</v>
      </c>
      <c r="Z18" s="375">
        <v>5.3</v>
      </c>
      <c r="AA18" s="1513">
        <v>0</v>
      </c>
      <c r="AB18" s="372">
        <v>168.196</v>
      </c>
      <c r="AC18" s="375">
        <v>13.958619116512345</v>
      </c>
      <c r="AD18" s="375">
        <v>1.9930000000000001</v>
      </c>
      <c r="AE18" s="375">
        <v>0.69257060185185004</v>
      </c>
      <c r="AF18" s="375">
        <v>1.3004293981481501</v>
      </c>
      <c r="AG18" s="375">
        <v>0</v>
      </c>
      <c r="AH18" s="372">
        <v>182.51317218361604</v>
      </c>
      <c r="AI18" s="1513">
        <v>14.317172183616037</v>
      </c>
      <c r="AJ18" s="376">
        <v>1.662765345236636</v>
      </c>
      <c r="AK18" s="375">
        <v>0.15505096715796185</v>
      </c>
    </row>
    <row r="19" spans="1:37" ht="15" customHeight="1" x14ac:dyDescent="0.2">
      <c r="A19" s="86"/>
      <c r="B19" s="2849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9.2999999999999989</v>
      </c>
      <c r="I19" s="375">
        <v>0</v>
      </c>
      <c r="J19" s="375">
        <v>0</v>
      </c>
      <c r="K19" s="375">
        <v>2.86925462962963</v>
      </c>
      <c r="L19" s="377">
        <v>387.6497453703704</v>
      </c>
      <c r="M19" s="377">
        <v>381.46054006003669</v>
      </c>
      <c r="N19" s="375">
        <v>-6.1892053103337048</v>
      </c>
      <c r="O19" s="377">
        <v>381.46054006003669</v>
      </c>
      <c r="P19" s="375">
        <v>-6.1892053103337048</v>
      </c>
      <c r="Q19" s="375">
        <v>0</v>
      </c>
      <c r="R19" s="375">
        <v>0</v>
      </c>
      <c r="S19" s="87"/>
      <c r="T19" s="378" t="s">
        <v>44</v>
      </c>
      <c r="U19" s="375">
        <v>-1.014394192917905</v>
      </c>
      <c r="V19" s="375">
        <v>-1.014394192917905</v>
      </c>
      <c r="W19" s="375">
        <v>0</v>
      </c>
      <c r="X19" s="375">
        <v>-3.4640000000000004</v>
      </c>
      <c r="Y19" s="375">
        <v>0</v>
      </c>
      <c r="Z19" s="375">
        <v>-4.8</v>
      </c>
      <c r="AA19" s="1513">
        <v>0</v>
      </c>
      <c r="AB19" s="377">
        <v>382.255</v>
      </c>
      <c r="AC19" s="375">
        <v>31.615478780864198</v>
      </c>
      <c r="AD19" s="375">
        <v>2.4249999999999998</v>
      </c>
      <c r="AE19" s="375">
        <v>2.86925462962963</v>
      </c>
      <c r="AF19" s="375">
        <v>-0.44425462962963014</v>
      </c>
      <c r="AG19" s="375">
        <v>0</v>
      </c>
      <c r="AH19" s="377">
        <v>381.46054006003669</v>
      </c>
      <c r="AI19" s="1513">
        <v>-0.79445993996330344</v>
      </c>
      <c r="AJ19" s="376">
        <v>4.7452129750685543</v>
      </c>
      <c r="AK19" s="375">
        <v>-1.014394192917905</v>
      </c>
    </row>
    <row r="20" spans="1:37" ht="15" customHeight="1" x14ac:dyDescent="0.2">
      <c r="A20" s="86"/>
      <c r="B20" s="2849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99.2</v>
      </c>
      <c r="I20" s="375">
        <v>0</v>
      </c>
      <c r="J20" s="375">
        <v>0</v>
      </c>
      <c r="K20" s="375">
        <v>10.37603125</v>
      </c>
      <c r="L20" s="372">
        <v>1292.4099687499997</v>
      </c>
      <c r="M20" s="372">
        <v>1317.0963771664683</v>
      </c>
      <c r="N20" s="375">
        <v>24.686408416468566</v>
      </c>
      <c r="O20" s="372">
        <v>1317.0963771664683</v>
      </c>
      <c r="P20" s="375">
        <v>24.686408416468566</v>
      </c>
      <c r="Q20" s="375">
        <v>1378.885</v>
      </c>
      <c r="R20" s="375">
        <v>-61.78862283353169</v>
      </c>
      <c r="S20" s="449"/>
      <c r="T20" s="400" t="s">
        <v>46</v>
      </c>
      <c r="U20" s="375">
        <v>-10.686943109504227</v>
      </c>
      <c r="V20" s="375">
        <v>-10.686943109504227</v>
      </c>
      <c r="W20" s="375">
        <v>0</v>
      </c>
      <c r="X20" s="375">
        <v>15.575749999999998</v>
      </c>
      <c r="Y20" s="375">
        <v>0</v>
      </c>
      <c r="Z20" s="375">
        <v>26.6</v>
      </c>
      <c r="AA20" s="1513">
        <v>-19.5</v>
      </c>
      <c r="AB20" s="372">
        <v>1325.4617499999997</v>
      </c>
      <c r="AC20" s="375">
        <v>109.59047656249997</v>
      </c>
      <c r="AD20" s="375">
        <v>7.89</v>
      </c>
      <c r="AE20" s="375">
        <v>10.37603125</v>
      </c>
      <c r="AF20" s="375">
        <v>-2.4860312500000008</v>
      </c>
      <c r="AG20" s="375">
        <v>0</v>
      </c>
      <c r="AH20" s="372">
        <v>1317.0963771664683</v>
      </c>
      <c r="AI20" s="1513">
        <v>-8.3653728335314099</v>
      </c>
      <c r="AJ20" s="376">
        <v>3.3808206770154925</v>
      </c>
      <c r="AK20" s="375">
        <v>-10.686943109504227</v>
      </c>
    </row>
    <row r="21" spans="1:37" ht="15" customHeight="1" x14ac:dyDescent="0.2">
      <c r="A21" s="86"/>
      <c r="B21" s="2849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0.31</v>
      </c>
      <c r="I21" s="375">
        <v>0</v>
      </c>
      <c r="J21" s="375">
        <v>0</v>
      </c>
      <c r="K21" s="375">
        <v>0</v>
      </c>
      <c r="L21" s="377">
        <v>152.303</v>
      </c>
      <c r="M21" s="377">
        <v>154.20516534523662</v>
      </c>
      <c r="N21" s="375">
        <v>1.9021653452366252</v>
      </c>
      <c r="O21" s="377">
        <v>154.20516534523662</v>
      </c>
      <c r="P21" s="375">
        <v>1.9021653452366252</v>
      </c>
      <c r="Q21" s="375">
        <v>249.48699999999999</v>
      </c>
      <c r="R21" s="375">
        <v>6.6533783203051655</v>
      </c>
      <c r="S21" s="87"/>
      <c r="T21" s="740">
        <v>4</v>
      </c>
      <c r="U21" s="375">
        <v>-1.0473059541941439</v>
      </c>
      <c r="V21" s="375">
        <v>-1.0473059541941439</v>
      </c>
      <c r="W21" s="375">
        <v>0</v>
      </c>
      <c r="X21" s="375">
        <v>0.13939999999999575</v>
      </c>
      <c r="Y21" s="375">
        <v>0</v>
      </c>
      <c r="Z21" s="375">
        <v>0.1</v>
      </c>
      <c r="AA21" s="1513">
        <v>0</v>
      </c>
      <c r="AB21" s="377">
        <v>152.54239999999999</v>
      </c>
      <c r="AC21" s="375">
        <v>12.711866666666666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154.20516534523662</v>
      </c>
      <c r="AI21" s="1513">
        <v>1.662765345236636</v>
      </c>
      <c r="AJ21" s="376">
        <v>21.674185532079505</v>
      </c>
      <c r="AK21" s="375">
        <v>-1.0473059541941439</v>
      </c>
    </row>
    <row r="22" spans="1:37" ht="15" customHeight="1" x14ac:dyDescent="0.2">
      <c r="A22" s="86"/>
      <c r="B22" s="284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0.31</v>
      </c>
      <c r="I22" s="375">
        <v>0</v>
      </c>
      <c r="J22" s="375">
        <v>0</v>
      </c>
      <c r="K22" s="375">
        <v>0</v>
      </c>
      <c r="L22" s="372">
        <v>97.69</v>
      </c>
      <c r="M22" s="372">
        <v>101.93521297506855</v>
      </c>
      <c r="N22" s="375">
        <v>4.2452129750685543</v>
      </c>
      <c r="O22" s="372">
        <v>101.93521297506855</v>
      </c>
      <c r="P22" s="375">
        <v>4.2452129750685543</v>
      </c>
      <c r="Q22" s="375">
        <v>0</v>
      </c>
      <c r="R22" s="375">
        <v>0</v>
      </c>
      <c r="S22" s="87"/>
      <c r="T22" s="378">
        <v>6</v>
      </c>
      <c r="U22" s="375">
        <v>4.6805991789192518</v>
      </c>
      <c r="V22" s="375">
        <v>4.6805991789192518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97.19</v>
      </c>
      <c r="AC22" s="375">
        <v>8.0991666666666671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101.93521297506855</v>
      </c>
      <c r="AI22" s="1513">
        <v>4.7452129750685543</v>
      </c>
      <c r="AJ22" s="376">
        <v>10.818984305555205</v>
      </c>
      <c r="AK22" s="375">
        <v>4.6805991789192518</v>
      </c>
    </row>
    <row r="23" spans="1:37" ht="15" customHeight="1" x14ac:dyDescent="0.2">
      <c r="A23" s="86"/>
      <c r="B23" s="284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7.4399999999999995</v>
      </c>
      <c r="I23" s="375">
        <v>0</v>
      </c>
      <c r="J23" s="375">
        <v>0</v>
      </c>
      <c r="K23" s="375">
        <v>0</v>
      </c>
      <c r="L23" s="377">
        <v>96.56</v>
      </c>
      <c r="M23" s="377">
        <v>105.94082067701549</v>
      </c>
      <c r="N23" s="375">
        <v>9.3808206770154925</v>
      </c>
      <c r="O23" s="377">
        <v>105.94082067701549</v>
      </c>
      <c r="P23" s="375">
        <v>9.3808206770154925</v>
      </c>
      <c r="Q23" s="375">
        <v>120.34299999999999</v>
      </c>
      <c r="R23" s="375">
        <v>-14.402179322984495</v>
      </c>
      <c r="S23" s="87"/>
      <c r="T23" s="378" t="s">
        <v>50</v>
      </c>
      <c r="U23" s="375">
        <v>1.7971556927476229</v>
      </c>
      <c r="V23" s="375">
        <v>1.7971556927476229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102.56</v>
      </c>
      <c r="AC23" s="375">
        <v>8.5466666666666669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105.94082067701549</v>
      </c>
      <c r="AI23" s="1513">
        <v>3.3808206770154925</v>
      </c>
      <c r="AJ23" s="376">
        <v>0</v>
      </c>
      <c r="AK23" s="375">
        <v>1.7971556927476229</v>
      </c>
    </row>
    <row r="24" spans="1:37" ht="15" customHeight="1" thickBot="1" x14ac:dyDescent="0.3">
      <c r="A24" s="86"/>
      <c r="B24" s="284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0.92999999999999994</v>
      </c>
      <c r="I24" s="90">
        <v>0</v>
      </c>
      <c r="J24" s="90">
        <v>0</v>
      </c>
      <c r="K24" s="90">
        <v>0</v>
      </c>
      <c r="L24" s="372">
        <v>296.07</v>
      </c>
      <c r="M24" s="372">
        <v>277.73781593259997</v>
      </c>
      <c r="N24" s="90">
        <v>-18.332184067400021</v>
      </c>
      <c r="O24" s="372">
        <v>277.73781593259997</v>
      </c>
      <c r="P24" s="90">
        <v>-18.332184067400021</v>
      </c>
      <c r="Q24" s="90">
        <v>296.09399999999999</v>
      </c>
      <c r="R24" s="90">
        <v>-18.356184067400022</v>
      </c>
      <c r="S24" s="103"/>
      <c r="T24" s="740" t="s">
        <v>52</v>
      </c>
      <c r="U24" s="90">
        <v>-0.82770430590511523</v>
      </c>
      <c r="V24" s="90">
        <v>-0.82770430590511523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285.07</v>
      </c>
      <c r="AC24" s="90">
        <v>23.755833333333332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277.73781593259997</v>
      </c>
      <c r="AI24" s="90">
        <v>-7.3321840674000214</v>
      </c>
      <c r="AJ24" s="376">
        <v>47.030325965507359</v>
      </c>
      <c r="AK24" s="90">
        <v>-0.82770430590511523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61.927999999999983</v>
      </c>
      <c r="F25" s="275">
        <v>0</v>
      </c>
      <c r="G25" s="275">
        <v>0</v>
      </c>
      <c r="H25" s="275">
        <v>126.79</v>
      </c>
      <c r="I25" s="275">
        <v>0</v>
      </c>
      <c r="J25" s="275">
        <v>0</v>
      </c>
      <c r="K25" s="275">
        <v>13.93785648148148</v>
      </c>
      <c r="L25" s="93">
        <v>2716.2001435185184</v>
      </c>
      <c r="M25" s="93">
        <v>2705.8835939805185</v>
      </c>
      <c r="N25" s="275">
        <v>-10.31654953799989</v>
      </c>
      <c r="O25" s="93">
        <v>2705.8835939805185</v>
      </c>
      <c r="P25" s="275">
        <v>-10.31654953799989</v>
      </c>
      <c r="Q25" s="275">
        <v>2814.2860000000001</v>
      </c>
      <c r="R25" s="275">
        <v>-108.40240601948153</v>
      </c>
      <c r="T25" s="92" t="s">
        <v>47</v>
      </c>
      <c r="U25" s="275">
        <v>-8.5554356896604986</v>
      </c>
      <c r="V25" s="275">
        <v>-8.5554356896604986</v>
      </c>
      <c r="W25" s="275">
        <v>0</v>
      </c>
      <c r="X25" s="275">
        <v>-34.447350000000014</v>
      </c>
      <c r="Y25" s="275">
        <v>0</v>
      </c>
      <c r="Z25" s="275">
        <v>19.500000000000004</v>
      </c>
      <c r="AA25" s="275">
        <v>-19.5</v>
      </c>
      <c r="AB25" s="93">
        <v>2695.6906499999996</v>
      </c>
      <c r="AC25" s="275">
        <v>223.4793994598765</v>
      </c>
      <c r="AD25" s="275">
        <v>15.708</v>
      </c>
      <c r="AE25" s="275">
        <v>13.93785648148148</v>
      </c>
      <c r="AF25" s="275">
        <v>1.7701435185185197</v>
      </c>
      <c r="AG25" s="275">
        <v>0</v>
      </c>
      <c r="AH25" s="93">
        <v>2705.8835939805185</v>
      </c>
      <c r="AI25" s="275">
        <v>10.192943980518976</v>
      </c>
      <c r="AJ25" s="98">
        <v>16.44338413554317</v>
      </c>
      <c r="AK25" s="275">
        <v>-8.5554356896604986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48.328999999999994</v>
      </c>
      <c r="F26" s="90">
        <v>0</v>
      </c>
      <c r="G26" s="90">
        <v>0</v>
      </c>
      <c r="H26" s="90">
        <v>18.599999999999998</v>
      </c>
      <c r="I26" s="90">
        <v>0</v>
      </c>
      <c r="J26" s="90">
        <v>0</v>
      </c>
      <c r="K26" s="90">
        <v>3.56182523148148</v>
      </c>
      <c r="L26" s="270">
        <v>781.16717476851852</v>
      </c>
      <c r="M26" s="270">
        <v>748.96820188412937</v>
      </c>
      <c r="N26" s="90">
        <v>-32.19897288438915</v>
      </c>
      <c r="O26" s="270">
        <v>748.96820188412937</v>
      </c>
      <c r="P26" s="90">
        <v>-32.19897288438915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-50.162500000000009</v>
      </c>
      <c r="Y26" s="90">
        <v>0</v>
      </c>
      <c r="Z26" s="90">
        <v>24.900000000000002</v>
      </c>
      <c r="AA26" s="90">
        <v>0</v>
      </c>
      <c r="AB26" s="270">
        <v>2058.3282499999996</v>
      </c>
      <c r="AC26" s="90">
        <v>60.775389564043209</v>
      </c>
      <c r="AD26" s="90">
        <v>6.2910000000000004</v>
      </c>
      <c r="AE26" s="90">
        <v>3.56182523148148</v>
      </c>
      <c r="AF26" s="90">
        <v>2.7291747685185204</v>
      </c>
      <c r="AG26" s="90">
        <v>0</v>
      </c>
      <c r="AH26" s="270">
        <v>748.96820188412937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134.12599999999998</v>
      </c>
      <c r="F27" s="90">
        <v>45</v>
      </c>
      <c r="G27" s="90">
        <v>0</v>
      </c>
      <c r="H27" s="90">
        <v>157.09000000000003</v>
      </c>
      <c r="I27" s="90">
        <v>9.0000000000000302E-2</v>
      </c>
      <c r="J27" s="90">
        <v>0</v>
      </c>
      <c r="K27" s="90">
        <v>53.575024305555552</v>
      </c>
      <c r="L27" s="270">
        <v>6299.5509756944448</v>
      </c>
      <c r="M27" s="270">
        <v>6175.1444330521881</v>
      </c>
      <c r="N27" s="90">
        <v>-124.40654264225668</v>
      </c>
      <c r="O27" s="270">
        <v>6178.4</v>
      </c>
      <c r="P27" s="90">
        <v>-121.15097569444515</v>
      </c>
      <c r="Q27" s="90"/>
      <c r="R27" s="90"/>
      <c r="T27" s="272"/>
      <c r="U27" s="90">
        <v>-8.1587332122762746</v>
      </c>
      <c r="V27" s="90">
        <v>-5</v>
      </c>
      <c r="W27" s="90">
        <v>0</v>
      </c>
      <c r="X27" s="90">
        <v>-69.869960000000034</v>
      </c>
      <c r="Y27" s="90">
        <v>0</v>
      </c>
      <c r="Z27" s="90">
        <v>11.500000000000002</v>
      </c>
      <c r="AA27" s="90">
        <v>-28.6</v>
      </c>
      <c r="AB27" s="270">
        <v>6221.1560399999998</v>
      </c>
      <c r="AC27" s="90">
        <v>513.9650846412037</v>
      </c>
      <c r="AD27" s="90">
        <v>45.009</v>
      </c>
      <c r="AE27" s="90">
        <v>53.575024305555552</v>
      </c>
      <c r="AF27" s="90">
        <v>-8.5660243055555512</v>
      </c>
      <c r="AG27" s="90">
        <v>0</v>
      </c>
      <c r="AH27" s="270">
        <v>6178.4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-0.19400000000000261</v>
      </c>
      <c r="F29" s="90">
        <v>0</v>
      </c>
      <c r="G29" s="90">
        <v>0</v>
      </c>
      <c r="H29" s="90">
        <v>46.5</v>
      </c>
      <c r="I29" s="90">
        <v>0</v>
      </c>
      <c r="J29" s="90">
        <v>0</v>
      </c>
      <c r="K29" s="90">
        <v>41.277208333333327</v>
      </c>
      <c r="L29" s="270">
        <v>902.02879166666673</v>
      </c>
      <c r="M29" s="270">
        <v>865.39946266227639</v>
      </c>
      <c r="N29" s="90">
        <v>-36.629329004390343</v>
      </c>
      <c r="O29" s="270">
        <v>926.0215176321741</v>
      </c>
      <c r="P29" s="90">
        <v>23.992725965507361</v>
      </c>
      <c r="Q29" s="90"/>
      <c r="R29" s="90"/>
      <c r="T29" s="272"/>
      <c r="U29" s="90">
        <v>-27.59881147042563</v>
      </c>
      <c r="V29" s="90">
        <v>-8.7054043588659624</v>
      </c>
      <c r="W29" s="90">
        <v>0</v>
      </c>
      <c r="X29" s="90">
        <v>-39.537600000000005</v>
      </c>
      <c r="Y29" s="90">
        <v>0</v>
      </c>
      <c r="Z29" s="90">
        <v>0.3</v>
      </c>
      <c r="AA29" s="90">
        <v>-3.8</v>
      </c>
      <c r="AB29" s="270">
        <v>920.26840000000004</v>
      </c>
      <c r="AC29" s="90">
        <v>73.249265972222233</v>
      </c>
      <c r="AD29" s="90">
        <v>39.524999999999999</v>
      </c>
      <c r="AE29" s="90">
        <v>41.277208333333327</v>
      </c>
      <c r="AF29" s="90">
        <v>-1.7522083333333285</v>
      </c>
      <c r="AG29" s="90">
        <v>0</v>
      </c>
      <c r="AH29" s="270">
        <v>926.0215176321741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-0.19400000000000261</v>
      </c>
      <c r="F30" s="276">
        <v>0</v>
      </c>
      <c r="G30" s="276">
        <v>0</v>
      </c>
      <c r="H30" s="276">
        <v>46.5</v>
      </c>
      <c r="I30" s="276">
        <v>0</v>
      </c>
      <c r="J30" s="276">
        <v>0</v>
      </c>
      <c r="K30" s="276">
        <v>41.277208333333327</v>
      </c>
      <c r="L30" s="99">
        <v>902.02879166666673</v>
      </c>
      <c r="M30" s="99">
        <v>865.39946266227639</v>
      </c>
      <c r="N30" s="276">
        <v>-36.629329004390343</v>
      </c>
      <c r="O30" s="99">
        <v>926.0215176321741</v>
      </c>
      <c r="P30" s="276">
        <v>23.992725965507361</v>
      </c>
      <c r="Q30" s="276">
        <v>0</v>
      </c>
      <c r="R30" s="276">
        <v>0</v>
      </c>
      <c r="T30" s="100">
        <v>2</v>
      </c>
      <c r="U30" s="276">
        <v>-27.59881147042563</v>
      </c>
      <c r="V30" s="276">
        <v>-8.7054043588659624</v>
      </c>
      <c r="W30" s="276">
        <v>0</v>
      </c>
      <c r="X30" s="276">
        <v>-39.537600000000005</v>
      </c>
      <c r="Y30" s="276">
        <v>0</v>
      </c>
      <c r="Z30" s="276">
        <v>0.3</v>
      </c>
      <c r="AA30" s="276">
        <v>-3.8</v>
      </c>
      <c r="AB30" s="99">
        <v>920.26840000000004</v>
      </c>
      <c r="AC30" s="276">
        <v>73.249265972222233</v>
      </c>
      <c r="AD30" s="276">
        <v>39.524999999999999</v>
      </c>
      <c r="AE30" s="276">
        <v>41.277208333333327</v>
      </c>
      <c r="AF30" s="276">
        <v>-1.7522083333333285</v>
      </c>
      <c r="AG30" s="276">
        <v>0</v>
      </c>
      <c r="AH30" s="99">
        <v>926.0215176321741</v>
      </c>
      <c r="AI30" s="276">
        <v>5.7531176321740531</v>
      </c>
      <c r="AJ30" s="276">
        <v>69.15667064814761</v>
      </c>
      <c r="AK30" s="276">
        <v>-8.7054043588659624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-4.4909999999999997</v>
      </c>
      <c r="F31" s="375">
        <v>50</v>
      </c>
      <c r="G31" s="375">
        <v>0</v>
      </c>
      <c r="H31" s="375">
        <v>46.5</v>
      </c>
      <c r="I31" s="375">
        <v>0</v>
      </c>
      <c r="J31" s="375">
        <v>0</v>
      </c>
      <c r="K31" s="375">
        <v>17.514605324074079</v>
      </c>
      <c r="L31" s="99">
        <v>1381.4943946759258</v>
      </c>
      <c r="M31" s="99">
        <v>1308.4785066137763</v>
      </c>
      <c r="N31" s="375">
        <v>-73.015888062149543</v>
      </c>
      <c r="O31" s="99">
        <v>1400.1386697837941</v>
      </c>
      <c r="P31" s="375">
        <v>18.644275107868225</v>
      </c>
      <c r="Q31" s="375">
        <v>2447.8020000000001</v>
      </c>
      <c r="R31" s="375">
        <v>-121.64181258403187</v>
      </c>
      <c r="S31" s="103"/>
      <c r="T31" s="740">
        <v>3</v>
      </c>
      <c r="U31" s="375">
        <v>-61.533042641069642</v>
      </c>
      <c r="V31" s="375">
        <v>-33.891737241224973</v>
      </c>
      <c r="W31" s="375">
        <v>0</v>
      </c>
      <c r="X31" s="375">
        <v>60.980749999999986</v>
      </c>
      <c r="Y31" s="375">
        <v>0</v>
      </c>
      <c r="Z31" s="375">
        <v>10.7</v>
      </c>
      <c r="AA31" s="1513">
        <v>8.9</v>
      </c>
      <c r="AB31" s="99">
        <v>1429.5897500000001</v>
      </c>
      <c r="AC31" s="375">
        <v>117.67292872299383</v>
      </c>
      <c r="AD31" s="375">
        <v>11.132</v>
      </c>
      <c r="AE31" s="375">
        <v>17.514605324074079</v>
      </c>
      <c r="AF31" s="375">
        <v>-6.3826053240740794</v>
      </c>
      <c r="AG31" s="375">
        <v>0</v>
      </c>
      <c r="AH31" s="99">
        <v>1400.1386697837941</v>
      </c>
      <c r="AI31" s="1513">
        <v>-29.451080216206037</v>
      </c>
      <c r="AJ31" s="375">
        <v>35.093851073375504</v>
      </c>
      <c r="AK31" s="375">
        <v>-33.891737241224973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6.2</v>
      </c>
      <c r="I32" s="375">
        <v>0</v>
      </c>
      <c r="J32" s="375">
        <v>0</v>
      </c>
      <c r="K32" s="375">
        <v>0</v>
      </c>
      <c r="L32" s="99">
        <v>367.09500000000003</v>
      </c>
      <c r="M32" s="99">
        <v>380.2104841355432</v>
      </c>
      <c r="N32" s="375">
        <v>13.11548413554317</v>
      </c>
      <c r="O32" s="99">
        <v>380.2104841355432</v>
      </c>
      <c r="P32" s="375">
        <v>13.11548413554317</v>
      </c>
      <c r="Q32" s="375">
        <v>0</v>
      </c>
      <c r="R32" s="375">
        <v>0</v>
      </c>
      <c r="S32" s="103"/>
      <c r="T32" s="101">
        <v>1</v>
      </c>
      <c r="U32" s="375">
        <v>31.21412535281371</v>
      </c>
      <c r="V32" s="375">
        <v>31.21412535281371</v>
      </c>
      <c r="W32" s="375">
        <v>0</v>
      </c>
      <c r="X32" s="375">
        <v>-5.0279000000000051</v>
      </c>
      <c r="Y32" s="375">
        <v>0</v>
      </c>
      <c r="Z32" s="375">
        <v>-2.2000000000000002</v>
      </c>
      <c r="AA32" s="1513">
        <v>3.9</v>
      </c>
      <c r="AB32" s="99">
        <v>363.76710000000003</v>
      </c>
      <c r="AC32" s="375">
        <v>30.313925000000001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380.2104841355432</v>
      </c>
      <c r="AI32" s="1513">
        <v>16.44338413554317</v>
      </c>
      <c r="AJ32" s="375">
        <v>0</v>
      </c>
      <c r="AK32" s="375">
        <v>31.21412535281371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1.2830000000000013</v>
      </c>
      <c r="F33" s="90">
        <v>0</v>
      </c>
      <c r="G33" s="90">
        <v>0</v>
      </c>
      <c r="H33" s="90">
        <v>46.19</v>
      </c>
      <c r="I33" s="90">
        <v>0</v>
      </c>
      <c r="J33" s="90">
        <v>0</v>
      </c>
      <c r="K33" s="90">
        <v>8.2876226851851893</v>
      </c>
      <c r="L33" s="99">
        <v>1306.8053773148147</v>
      </c>
      <c r="M33" s="99">
        <v>1316.6293284484886</v>
      </c>
      <c r="N33" s="90">
        <v>9.8239511336739724</v>
      </c>
      <c r="O33" s="99">
        <v>1316.6293284484886</v>
      </c>
      <c r="P33" s="90">
        <v>9.8239511336739724</v>
      </c>
      <c r="Q33" s="90">
        <v>1818.25</v>
      </c>
      <c r="R33" s="90">
        <v>-121.41018741596827</v>
      </c>
      <c r="S33" s="103"/>
      <c r="T33" s="740">
        <v>2</v>
      </c>
      <c r="U33" s="90">
        <v>26.38301624727751</v>
      </c>
      <c r="V33" s="90">
        <v>26.38301624727751</v>
      </c>
      <c r="W33" s="90">
        <v>0</v>
      </c>
      <c r="X33" s="90">
        <v>22.423499999999997</v>
      </c>
      <c r="Y33" s="90">
        <v>0</v>
      </c>
      <c r="Z33" s="90">
        <v>0.6</v>
      </c>
      <c r="AA33" s="90">
        <v>0</v>
      </c>
      <c r="AB33" s="99">
        <v>1318.1164999999999</v>
      </c>
      <c r="AC33" s="90">
        <v>109.15240644290122</v>
      </c>
      <c r="AD33" s="90">
        <v>22.709</v>
      </c>
      <c r="AE33" s="90">
        <v>8.2876226851851893</v>
      </c>
      <c r="AF33" s="90">
        <v>14.42137731481481</v>
      </c>
      <c r="AG33" s="90">
        <v>0</v>
      </c>
      <c r="AH33" s="99">
        <v>1316.6293284484886</v>
      </c>
      <c r="AI33" s="90">
        <v>-1.4871715515112101</v>
      </c>
      <c r="AJ33" s="90">
        <v>0</v>
      </c>
      <c r="AK33" s="90">
        <v>26.38301624727751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-0.10700000000000287</v>
      </c>
      <c r="F34" s="275">
        <v>50</v>
      </c>
      <c r="G34" s="275">
        <v>0</v>
      </c>
      <c r="H34" s="275">
        <v>145.38999999999999</v>
      </c>
      <c r="I34" s="275">
        <v>0</v>
      </c>
      <c r="J34" s="275">
        <v>0</v>
      </c>
      <c r="K34" s="275">
        <v>67.079436342592587</v>
      </c>
      <c r="L34" s="93">
        <v>3957.4235636574076</v>
      </c>
      <c r="M34" s="93">
        <v>3870.7177818600844</v>
      </c>
      <c r="N34" s="275">
        <v>-86.705781797323198</v>
      </c>
      <c r="O34" s="93">
        <v>4023</v>
      </c>
      <c r="P34" s="275">
        <v>65.576436342592388</v>
      </c>
      <c r="Q34" s="275">
        <v>4266.0519999999997</v>
      </c>
      <c r="R34" s="275">
        <v>-243.05199999999968</v>
      </c>
      <c r="S34" s="449"/>
      <c r="T34" s="96" t="s">
        <v>54</v>
      </c>
      <c r="U34" s="275">
        <v>-31.53471251140445</v>
      </c>
      <c r="V34" s="275">
        <v>15</v>
      </c>
      <c r="W34" s="275">
        <v>0</v>
      </c>
      <c r="X34" s="275">
        <v>38.838749999999976</v>
      </c>
      <c r="Y34" s="275">
        <v>0</v>
      </c>
      <c r="Z34" s="275">
        <v>9.4</v>
      </c>
      <c r="AA34" s="275">
        <v>9</v>
      </c>
      <c r="AB34" s="93">
        <v>4031.7417500000001</v>
      </c>
      <c r="AC34" s="275">
        <v>330.3885261381173</v>
      </c>
      <c r="AD34" s="275">
        <v>82.988</v>
      </c>
      <c r="AE34" s="275">
        <v>67.079436342592587</v>
      </c>
      <c r="AF34" s="275">
        <v>15.908563657407413</v>
      </c>
      <c r="AG34" s="275">
        <v>0</v>
      </c>
      <c r="AH34" s="93">
        <v>4023</v>
      </c>
      <c r="AI34" s="275">
        <v>-8.7417500000001382</v>
      </c>
      <c r="AJ34" s="275">
        <v>0</v>
      </c>
      <c r="AK34" s="275">
        <v>15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10256.974539351853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-19.600000000000001</v>
      </c>
      <c r="AB35" s="99">
        <v>10252.897789999999</v>
      </c>
      <c r="AC35" s="118"/>
      <c r="AD35" s="118"/>
      <c r="AE35" s="118"/>
      <c r="AF35" s="118"/>
      <c r="AG35" s="118">
        <v>0</v>
      </c>
      <c r="AH35" s="99">
        <v>10201.4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134.01899999999998</v>
      </c>
      <c r="F36" s="108">
        <v>95</v>
      </c>
      <c r="G36" s="108">
        <v>0</v>
      </c>
      <c r="H36" s="108">
        <v>302.48</v>
      </c>
      <c r="I36" s="108">
        <v>0</v>
      </c>
      <c r="J36" s="442">
        <v>9.0000000000000302E-2</v>
      </c>
      <c r="K36" s="108">
        <v>120.65446064814813</v>
      </c>
      <c r="L36" s="108">
        <v>10256.974539351853</v>
      </c>
      <c r="M36" s="108">
        <v>10045.862214912273</v>
      </c>
      <c r="N36" s="108">
        <v>-211.11232443958033</v>
      </c>
      <c r="O36" s="108">
        <v>10115.197480216033</v>
      </c>
      <c r="P36" s="108">
        <v>-141.77705913582031</v>
      </c>
      <c r="Q36" s="108">
        <v>10645.554</v>
      </c>
      <c r="R36" s="108">
        <v>-530.35651978396709</v>
      </c>
      <c r="S36" s="109"/>
      <c r="T36" s="105" t="s">
        <v>286</v>
      </c>
      <c r="U36" s="108">
        <v>-39.69344572368189</v>
      </c>
      <c r="V36" s="108">
        <v>10</v>
      </c>
      <c r="W36" s="108">
        <v>0</v>
      </c>
      <c r="X36" s="108">
        <v>-31.031210000000058</v>
      </c>
      <c r="Y36" s="108">
        <v>0</v>
      </c>
      <c r="Z36" s="108">
        <v>20.900000000000002</v>
      </c>
      <c r="AA36" s="108">
        <v>-19.600000000000001</v>
      </c>
      <c r="AB36" s="106">
        <v>10252.897789999999</v>
      </c>
      <c r="AC36" s="108">
        <v>844.353610779321</v>
      </c>
      <c r="AD36" s="108">
        <v>127.997</v>
      </c>
      <c r="AE36" s="108">
        <v>120.65446064814813</v>
      </c>
      <c r="AF36" s="108">
        <v>7.3425393518518618</v>
      </c>
      <c r="AG36" s="108">
        <v>0</v>
      </c>
      <c r="AH36" s="108">
        <v>10201.4</v>
      </c>
      <c r="AI36" s="108">
        <v>-52</v>
      </c>
      <c r="AJ36" s="110" t="s">
        <v>320</v>
      </c>
      <c r="AK36" s="108">
        <v>10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848" t="s">
        <v>73</v>
      </c>
      <c r="C39" s="266">
        <v>1</v>
      </c>
      <c r="D39" s="266">
        <v>270</v>
      </c>
      <c r="E39" s="276">
        <v>5.5279999999999987</v>
      </c>
      <c r="F39" s="276">
        <v>0</v>
      </c>
      <c r="G39" s="276">
        <v>0</v>
      </c>
      <c r="H39" s="276">
        <v>3.1</v>
      </c>
      <c r="I39" s="276">
        <v>0</v>
      </c>
      <c r="J39" s="276">
        <v>0</v>
      </c>
      <c r="K39" s="276">
        <v>8.4437499999999999E-2</v>
      </c>
      <c r="L39" s="266">
        <v>272.34356250000002</v>
      </c>
      <c r="M39" s="266">
        <v>237.37712851050003</v>
      </c>
      <c r="N39" s="276">
        <v>-34.96643398949999</v>
      </c>
      <c r="O39" s="266">
        <v>237.37712851050003</v>
      </c>
      <c r="P39" s="276">
        <v>-34.96643398949999</v>
      </c>
      <c r="Q39" s="276">
        <v>0</v>
      </c>
      <c r="R39" s="276"/>
      <c r="S39" s="116"/>
      <c r="T39" s="266">
        <v>1</v>
      </c>
      <c r="U39" s="276">
        <v>-4.9917244409999455</v>
      </c>
      <c r="V39" s="276">
        <v>-4.9917244409999455</v>
      </c>
      <c r="W39" s="276">
        <v>0</v>
      </c>
      <c r="X39" s="276">
        <v>-16.5</v>
      </c>
      <c r="Y39" s="276">
        <v>0</v>
      </c>
      <c r="Z39" s="276">
        <v>-0.3</v>
      </c>
      <c r="AA39" s="276">
        <v>-17</v>
      </c>
      <c r="AB39" s="266">
        <v>238.62799999999999</v>
      </c>
      <c r="AC39" s="276">
        <v>19.885666666666665</v>
      </c>
      <c r="AD39" s="276">
        <v>1.425</v>
      </c>
      <c r="AE39" s="276">
        <v>8.4437499999999999E-2</v>
      </c>
      <c r="AF39" s="276">
        <v>1.3405625000000001</v>
      </c>
      <c r="AG39" s="276">
        <v>0</v>
      </c>
      <c r="AH39" s="266">
        <v>237.37712851050003</v>
      </c>
      <c r="AI39" s="276">
        <v>-1.2508714894999571</v>
      </c>
      <c r="AJ39" s="276">
        <v>-1.2508714894999571</v>
      </c>
      <c r="AK39" s="276">
        <v>-4.9917244409999455</v>
      </c>
    </row>
    <row r="40" spans="1:37" ht="15" customHeight="1" x14ac:dyDescent="0.2">
      <c r="A40" s="86"/>
      <c r="B40" s="2849" t="s">
        <v>73</v>
      </c>
      <c r="C40" s="374">
        <v>3</v>
      </c>
      <c r="D40" s="374">
        <v>418</v>
      </c>
      <c r="E40" s="375">
        <v>-9.288000000000002</v>
      </c>
      <c r="F40" s="375">
        <v>0</v>
      </c>
      <c r="G40" s="375">
        <v>0</v>
      </c>
      <c r="H40" s="375">
        <v>3.1</v>
      </c>
      <c r="I40" s="375">
        <v>0</v>
      </c>
      <c r="J40" s="375">
        <v>0</v>
      </c>
      <c r="K40" s="375">
        <v>0</v>
      </c>
      <c r="L40" s="374">
        <v>405.61199999999997</v>
      </c>
      <c r="M40" s="374">
        <v>412.52881262999995</v>
      </c>
      <c r="N40" s="375">
        <v>6.9168126299999813</v>
      </c>
      <c r="O40" s="374">
        <v>412.52881262999995</v>
      </c>
      <c r="P40" s="375">
        <v>6.9168126299999813</v>
      </c>
      <c r="Q40" s="375">
        <v>0</v>
      </c>
      <c r="R40" s="375"/>
      <c r="S40" s="116"/>
      <c r="T40" s="374">
        <v>3</v>
      </c>
      <c r="U40" s="375">
        <v>13.593083492999995</v>
      </c>
      <c r="V40" s="375">
        <v>13.593083492999995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407.81199999999995</v>
      </c>
      <c r="AC40" s="375">
        <v>33.984333333333332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412.52881262999995</v>
      </c>
      <c r="AI40" s="375">
        <v>4.7168126299999926</v>
      </c>
      <c r="AJ40" s="375">
        <v>4.7168126299999926</v>
      </c>
      <c r="AK40" s="375">
        <v>13.593083492999995</v>
      </c>
    </row>
    <row r="41" spans="1:37" ht="15" customHeight="1" x14ac:dyDescent="0.2">
      <c r="A41" s="86"/>
      <c r="B41" s="284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0.83275231481481471</v>
      </c>
      <c r="L41" s="374">
        <v>179.16724768518517</v>
      </c>
      <c r="M41" s="374">
        <v>182.01183000000003</v>
      </c>
      <c r="N41" s="375">
        <v>2.8445823148148577</v>
      </c>
      <c r="O41" s="374">
        <v>182.01183000000003</v>
      </c>
      <c r="P41" s="375">
        <v>2.8445823148148577</v>
      </c>
      <c r="Q41" s="375">
        <v>0</v>
      </c>
      <c r="R41" s="375"/>
      <c r="S41" s="116"/>
      <c r="T41" s="374">
        <v>4</v>
      </c>
      <c r="U41" s="375">
        <v>-7.0004549999999313</v>
      </c>
      <c r="V41" s="375">
        <v>-7.0004549999999313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0.83275231481481471</v>
      </c>
      <c r="AF41" s="375">
        <v>-0.14575231481481465</v>
      </c>
      <c r="AG41" s="375">
        <v>0</v>
      </c>
      <c r="AH41" s="374">
        <v>182.01183000000003</v>
      </c>
      <c r="AI41" s="375">
        <v>1.7118300000000204</v>
      </c>
      <c r="AJ41" s="375">
        <v>1.7118300000000204</v>
      </c>
      <c r="AK41" s="375">
        <v>-7.0004549999999313</v>
      </c>
    </row>
    <row r="42" spans="1:37" ht="15" customHeight="1" x14ac:dyDescent="0.2">
      <c r="A42" s="86"/>
      <c r="B42" s="2849" t="s">
        <v>74</v>
      </c>
      <c r="C42" s="374"/>
      <c r="D42" s="374">
        <v>2575</v>
      </c>
      <c r="E42" s="375">
        <v>45.968000000000018</v>
      </c>
      <c r="F42" s="375">
        <v>0</v>
      </c>
      <c r="G42" s="375">
        <v>0</v>
      </c>
      <c r="H42" s="375">
        <v>204.91</v>
      </c>
      <c r="I42" s="375">
        <v>0</v>
      </c>
      <c r="J42" s="375">
        <v>0</v>
      </c>
      <c r="K42" s="375">
        <v>3.2121944444444441</v>
      </c>
      <c r="L42" s="374">
        <v>2412.8458055555557</v>
      </c>
      <c r="M42" s="374">
        <v>2266.652</v>
      </c>
      <c r="N42" s="375">
        <v>-146.19380555555563</v>
      </c>
      <c r="O42" s="374">
        <v>2266.652</v>
      </c>
      <c r="P42" s="375">
        <v>-146.19380555555563</v>
      </c>
      <c r="Q42" s="375">
        <v>0</v>
      </c>
      <c r="R42" s="375"/>
      <c r="S42" s="116"/>
      <c r="T42" s="374" t="s">
        <v>95</v>
      </c>
      <c r="U42" s="375">
        <v>0.72600000000011278</v>
      </c>
      <c r="V42" s="375">
        <v>0.72600000000011278</v>
      </c>
      <c r="W42" s="375">
        <v>-54.02</v>
      </c>
      <c r="X42" s="375">
        <v>-115.7</v>
      </c>
      <c r="Y42" s="375">
        <v>0</v>
      </c>
      <c r="Z42" s="375">
        <v>-21.7</v>
      </c>
      <c r="AA42" s="375">
        <v>44</v>
      </c>
      <c r="AB42" s="374">
        <v>2268.6380000000004</v>
      </c>
      <c r="AC42" s="375">
        <v>189.0531666666667</v>
      </c>
      <c r="AD42" s="375">
        <v>9.6059999999999999</v>
      </c>
      <c r="AE42" s="375">
        <v>3.2121944444444441</v>
      </c>
      <c r="AF42" s="375">
        <v>6.3938055555555557</v>
      </c>
      <c r="AG42" s="375">
        <v>-54.02</v>
      </c>
      <c r="AH42" s="374">
        <v>2266.652</v>
      </c>
      <c r="AI42" s="375">
        <v>-1.9860000000003311</v>
      </c>
      <c r="AJ42" s="375">
        <v>-1.9860000000003311</v>
      </c>
      <c r="AK42" s="375">
        <v>0.72600000000011278</v>
      </c>
    </row>
    <row r="43" spans="1:37" ht="15" customHeight="1" x14ac:dyDescent="0.2">
      <c r="A43" s="86"/>
      <c r="B43" s="2849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0.31</v>
      </c>
      <c r="I43" s="375">
        <v>0</v>
      </c>
      <c r="J43" s="375">
        <v>0</v>
      </c>
      <c r="K43" s="375">
        <v>0</v>
      </c>
      <c r="L43" s="374">
        <v>204.74099999999999</v>
      </c>
      <c r="M43" s="374">
        <v>204.72800000000001</v>
      </c>
      <c r="N43" s="375">
        <v>-1.2999999999976808E-2</v>
      </c>
      <c r="O43" s="374">
        <v>204.72800000000001</v>
      </c>
      <c r="P43" s="375">
        <v>-1.2999999999976808E-2</v>
      </c>
      <c r="Q43" s="375">
        <v>0</v>
      </c>
      <c r="R43" s="375"/>
      <c r="S43" s="116"/>
      <c r="T43" s="374" t="s">
        <v>96</v>
      </c>
      <c r="U43" s="375">
        <v>4.0999999999996817E-2</v>
      </c>
      <c r="V43" s="375">
        <v>4.0999999999996817E-2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204.74099999999999</v>
      </c>
      <c r="AC43" s="375">
        <v>17.06175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204.72800000000001</v>
      </c>
      <c r="AI43" s="375">
        <v>-1.2999999999976808E-2</v>
      </c>
      <c r="AJ43" s="375">
        <v>-1.2999999999976808E-2</v>
      </c>
      <c r="AK43" s="375">
        <v>4.0999999999996817E-2</v>
      </c>
    </row>
    <row r="44" spans="1:37" ht="15" customHeight="1" x14ac:dyDescent="0.2">
      <c r="A44" s="86"/>
      <c r="B44" s="284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6.2</v>
      </c>
      <c r="I44" s="375">
        <v>0</v>
      </c>
      <c r="J44" s="375">
        <v>0</v>
      </c>
      <c r="K44" s="375">
        <v>0</v>
      </c>
      <c r="L44" s="374">
        <v>710.8</v>
      </c>
      <c r="M44" s="374">
        <v>685.745</v>
      </c>
      <c r="N44" s="375">
        <v>-25.05499999999995</v>
      </c>
      <c r="O44" s="374">
        <v>685.745</v>
      </c>
      <c r="P44" s="375">
        <v>-25.05499999999995</v>
      </c>
      <c r="Q44" s="375">
        <v>0</v>
      </c>
      <c r="R44" s="375"/>
      <c r="S44" s="116"/>
      <c r="T44" s="374" t="s">
        <v>97</v>
      </c>
      <c r="U44" s="375">
        <v>-3.5159999999999627</v>
      </c>
      <c r="V44" s="375">
        <v>-3.5159999999999627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701.3</v>
      </c>
      <c r="AC44" s="375">
        <v>58.441666666666663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685.745</v>
      </c>
      <c r="AI44" s="375">
        <v>-15.55499999999995</v>
      </c>
      <c r="AJ44" s="375">
        <v>-15.55499999999995</v>
      </c>
      <c r="AK44" s="375">
        <v>-3.5159999999999627</v>
      </c>
    </row>
    <row r="45" spans="1:37" ht="15" hidden="1" customHeight="1" x14ac:dyDescent="0.2">
      <c r="A45" s="86"/>
      <c r="B45" s="284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4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4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63.447000000000003</v>
      </c>
      <c r="N47" s="375">
        <v>-11.552999999999997</v>
      </c>
      <c r="O47" s="374">
        <v>63.447000000000003</v>
      </c>
      <c r="P47" s="375">
        <v>-11.552999999999997</v>
      </c>
      <c r="Q47" s="375">
        <v>0</v>
      </c>
      <c r="R47" s="375"/>
      <c r="S47" s="87"/>
      <c r="T47" s="374" t="s">
        <v>98</v>
      </c>
      <c r="U47" s="375">
        <v>2.6560000000000059</v>
      </c>
      <c r="V47" s="375">
        <v>2.6560000000000059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63.447000000000003</v>
      </c>
      <c r="AI47" s="375">
        <v>9.2469999999999999</v>
      </c>
      <c r="AJ47" s="401">
        <v>-9.8309999999999604</v>
      </c>
      <c r="AK47" s="375">
        <v>2.6560000000000059</v>
      </c>
    </row>
    <row r="48" spans="1:37" ht="15" customHeight="1" x14ac:dyDescent="0.2">
      <c r="A48" s="86"/>
      <c r="B48" s="2849" t="s">
        <v>79</v>
      </c>
      <c r="C48" s="374"/>
      <c r="D48" s="374">
        <v>415</v>
      </c>
      <c r="E48" s="375">
        <v>1.1319999999999997</v>
      </c>
      <c r="F48" s="375">
        <v>0</v>
      </c>
      <c r="G48" s="375">
        <v>0</v>
      </c>
      <c r="H48" s="375">
        <v>11.16</v>
      </c>
      <c r="I48" s="375">
        <v>0</v>
      </c>
      <c r="J48" s="375">
        <v>0</v>
      </c>
      <c r="K48" s="375">
        <v>0.45303703703703707</v>
      </c>
      <c r="L48" s="374">
        <v>404.51896296296292</v>
      </c>
      <c r="M48" s="374">
        <v>400.041</v>
      </c>
      <c r="N48" s="375">
        <v>-4.4779629629629198</v>
      </c>
      <c r="O48" s="374">
        <v>400.041</v>
      </c>
      <c r="P48" s="375">
        <v>-4.4779629629629198</v>
      </c>
      <c r="Q48" s="375">
        <v>0</v>
      </c>
      <c r="R48" s="375"/>
      <c r="S48" s="87"/>
      <c r="T48" s="374" t="s">
        <v>99</v>
      </c>
      <c r="U48" s="375">
        <v>-10.394000000000005</v>
      </c>
      <c r="V48" s="375">
        <v>-10.394000000000005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409.87199999999996</v>
      </c>
      <c r="AC48" s="375">
        <v>34.155999999999999</v>
      </c>
      <c r="AD48" s="375">
        <v>0.78</v>
      </c>
      <c r="AE48" s="375">
        <v>0.45303703703703707</v>
      </c>
      <c r="AF48" s="375">
        <v>0.32696296296296296</v>
      </c>
      <c r="AG48" s="375">
        <v>0</v>
      </c>
      <c r="AH48" s="374">
        <v>400.041</v>
      </c>
      <c r="AI48" s="375">
        <v>-9.8309999999999604</v>
      </c>
      <c r="AJ48" s="401">
        <v>-13.046999999999798</v>
      </c>
      <c r="AK48" s="375">
        <v>-10.394000000000005</v>
      </c>
    </row>
    <row r="49" spans="1:37" ht="15" customHeight="1" thickBot="1" x14ac:dyDescent="0.25">
      <c r="A49" s="86"/>
      <c r="B49" s="2846" t="s">
        <v>80</v>
      </c>
      <c r="C49" s="89"/>
      <c r="D49" s="89">
        <v>1180</v>
      </c>
      <c r="E49" s="90">
        <v>71.349999999999994</v>
      </c>
      <c r="F49" s="90">
        <v>0</v>
      </c>
      <c r="G49" s="90">
        <v>0</v>
      </c>
      <c r="H49" s="90">
        <v>31</v>
      </c>
      <c r="I49" s="90">
        <v>0</v>
      </c>
      <c r="J49" s="90">
        <v>0</v>
      </c>
      <c r="K49" s="90">
        <v>14.309657407407405</v>
      </c>
      <c r="L49" s="89">
        <v>1206.0403425925924</v>
      </c>
      <c r="M49" s="89">
        <v>1201.8030000000001</v>
      </c>
      <c r="N49" s="90">
        <v>-4.2373425925923129</v>
      </c>
      <c r="O49" s="89">
        <v>1201.8030000000001</v>
      </c>
      <c r="P49" s="90">
        <v>-4.2373425925923129</v>
      </c>
      <c r="Q49" s="90">
        <v>0</v>
      </c>
      <c r="R49" s="90"/>
      <c r="S49" s="87"/>
      <c r="T49" s="89" t="s">
        <v>100</v>
      </c>
      <c r="U49" s="90">
        <v>-13.549999999999955</v>
      </c>
      <c r="V49" s="90">
        <v>-13.549999999999955</v>
      </c>
      <c r="W49" s="90">
        <v>0</v>
      </c>
      <c r="X49" s="90">
        <v>11.9</v>
      </c>
      <c r="Y49" s="90">
        <v>0</v>
      </c>
      <c r="Z49" s="90">
        <v>-17.399999999999999</v>
      </c>
      <c r="AA49" s="90">
        <v>0</v>
      </c>
      <c r="AB49" s="89">
        <v>1214.8499999999999</v>
      </c>
      <c r="AC49" s="90">
        <v>101.2375</v>
      </c>
      <c r="AD49" s="90">
        <v>6.9960000000000004</v>
      </c>
      <c r="AE49" s="90">
        <v>14.309657407407405</v>
      </c>
      <c r="AF49" s="90">
        <v>-7.3136574074074048</v>
      </c>
      <c r="AG49" s="90">
        <v>0</v>
      </c>
      <c r="AH49" s="89">
        <v>1201.8030000000001</v>
      </c>
      <c r="AI49" s="90">
        <v>-13.046999999999798</v>
      </c>
      <c r="AJ49" s="192">
        <v>-26.007228859499961</v>
      </c>
      <c r="AK49" s="90">
        <v>-13.549999999999955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109.74100000000001</v>
      </c>
      <c r="F50" s="98">
        <v>0</v>
      </c>
      <c r="G50" s="98">
        <v>0</v>
      </c>
      <c r="H50" s="98">
        <v>259.77999999999997</v>
      </c>
      <c r="I50" s="98">
        <v>0</v>
      </c>
      <c r="J50" s="98">
        <v>0</v>
      </c>
      <c r="K50" s="98">
        <v>18.892078703703703</v>
      </c>
      <c r="L50" s="94">
        <v>5871.0689212962961</v>
      </c>
      <c r="M50" s="94">
        <v>5654.3337711405002</v>
      </c>
      <c r="N50" s="98">
        <v>-216.73515015579594</v>
      </c>
      <c r="O50" s="94">
        <v>5654.3337711405002</v>
      </c>
      <c r="P50" s="98">
        <v>-216.73515015579596</v>
      </c>
      <c r="Q50" s="98">
        <v>6036.491</v>
      </c>
      <c r="R50" s="98">
        <v>-382.15722885949981</v>
      </c>
      <c r="S50" s="449"/>
      <c r="T50" s="96" t="s">
        <v>77</v>
      </c>
      <c r="U50" s="98">
        <v>-22.436095948000002</v>
      </c>
      <c r="V50" s="98">
        <v>-22.436095948000002</v>
      </c>
      <c r="W50" s="98">
        <v>-54.02</v>
      </c>
      <c r="X50" s="98">
        <v>-120.29999999999998</v>
      </c>
      <c r="Y50" s="98">
        <v>0</v>
      </c>
      <c r="Z50" s="98">
        <v>-62.3</v>
      </c>
      <c r="AA50" s="98">
        <v>27</v>
      </c>
      <c r="AB50" s="94">
        <v>5680.3410000000003</v>
      </c>
      <c r="AC50" s="98">
        <v>473.36175000000003</v>
      </c>
      <c r="AD50" s="98">
        <v>21.744</v>
      </c>
      <c r="AE50" s="98">
        <v>18.892078703703703</v>
      </c>
      <c r="AF50" s="98">
        <v>2.8519212962962968</v>
      </c>
      <c r="AG50" s="98">
        <v>-54.02</v>
      </c>
      <c r="AH50" s="94">
        <v>5654.3337711405002</v>
      </c>
      <c r="AI50" s="98">
        <v>-26.007228859500174</v>
      </c>
      <c r="AJ50" s="95">
        <v>-2.7550000000001091</v>
      </c>
      <c r="AK50" s="98">
        <v>-22.436095948000002</v>
      </c>
    </row>
    <row r="51" spans="1:37" ht="15" customHeight="1" x14ac:dyDescent="0.2">
      <c r="A51" s="86"/>
      <c r="B51" s="2848" t="s">
        <v>82</v>
      </c>
      <c r="C51" s="266">
        <v>1</v>
      </c>
      <c r="D51" s="266">
        <v>1998</v>
      </c>
      <c r="E51" s="288">
        <v>120.07899999999998</v>
      </c>
      <c r="F51" s="288">
        <v>0</v>
      </c>
      <c r="G51" s="288">
        <v>0</v>
      </c>
      <c r="H51" s="288">
        <v>84.320000000000007</v>
      </c>
      <c r="I51" s="288">
        <v>0</v>
      </c>
      <c r="J51" s="288">
        <v>0</v>
      </c>
      <c r="K51" s="288">
        <v>19.941585648148148</v>
      </c>
      <c r="L51" s="263">
        <v>2013.817414351852</v>
      </c>
      <c r="M51" s="263">
        <v>2043.3509312574374</v>
      </c>
      <c r="N51" s="288">
        <v>29.533516905585429</v>
      </c>
      <c r="O51" s="263">
        <v>2032.31</v>
      </c>
      <c r="P51" s="288">
        <v>18.492585648147951</v>
      </c>
      <c r="Q51" s="288">
        <v>0</v>
      </c>
      <c r="R51" s="288"/>
      <c r="S51" s="87"/>
      <c r="T51" s="266">
        <v>1</v>
      </c>
      <c r="U51" s="288">
        <v>2.767378360508701</v>
      </c>
      <c r="V51" s="288">
        <v>1.4420000000000073</v>
      </c>
      <c r="W51" s="288">
        <v>-11.27</v>
      </c>
      <c r="X51" s="288">
        <v>-9.1999999999999993</v>
      </c>
      <c r="Y51" s="288">
        <v>0</v>
      </c>
      <c r="Z51" s="288">
        <v>-58.2</v>
      </c>
      <c r="AA51" s="288">
        <v>-11</v>
      </c>
      <c r="AB51" s="263">
        <v>1816.0890000000002</v>
      </c>
      <c r="AC51" s="288">
        <v>151.34075000000001</v>
      </c>
      <c r="AD51" s="288">
        <v>6.4160000000000004</v>
      </c>
      <c r="AE51" s="288">
        <v>19.941585648148148</v>
      </c>
      <c r="AF51" s="288">
        <v>-13.525585648148148</v>
      </c>
      <c r="AG51" s="288">
        <v>-11.27</v>
      </c>
      <c r="AH51" s="263">
        <v>1813.3340000000001</v>
      </c>
      <c r="AI51" s="289">
        <v>-2.7550000000001091</v>
      </c>
      <c r="AJ51" s="289">
        <v>0</v>
      </c>
      <c r="AK51" s="289">
        <v>6.2960000000000491</v>
      </c>
    </row>
    <row r="52" spans="1:37" ht="15" customHeight="1" x14ac:dyDescent="0.2">
      <c r="A52" s="86"/>
      <c r="B52" s="2849" t="s">
        <v>82</v>
      </c>
      <c r="C52" s="374">
        <v>2</v>
      </c>
      <c r="D52" s="374">
        <v>1086</v>
      </c>
      <c r="E52" s="401">
        <v>36.885999999999996</v>
      </c>
      <c r="F52" s="401">
        <v>50</v>
      </c>
      <c r="G52" s="401">
        <v>0</v>
      </c>
      <c r="H52" s="401">
        <v>84.320000000000007</v>
      </c>
      <c r="I52" s="401">
        <v>0</v>
      </c>
      <c r="J52" s="401">
        <v>0</v>
      </c>
      <c r="K52" s="401">
        <v>24.489053240740741</v>
      </c>
      <c r="L52" s="392">
        <v>1064.0769467592593</v>
      </c>
      <c r="M52" s="392">
        <v>1159.4101744633695</v>
      </c>
      <c r="N52" s="401">
        <v>95.333227704110186</v>
      </c>
      <c r="O52" s="392">
        <v>1153.21</v>
      </c>
      <c r="P52" s="401">
        <v>89.133053240740765</v>
      </c>
      <c r="Q52" s="401">
        <v>0</v>
      </c>
      <c r="R52" s="401"/>
      <c r="S52" s="87"/>
      <c r="T52" s="374">
        <v>2</v>
      </c>
      <c r="U52" s="401">
        <v>-61.675746067656291</v>
      </c>
      <c r="V52" s="401">
        <v>-62.090999999999894</v>
      </c>
      <c r="W52" s="401">
        <v>0</v>
      </c>
      <c r="X52" s="401">
        <v>5.0999999999999996</v>
      </c>
      <c r="Y52" s="401">
        <v>0</v>
      </c>
      <c r="Z52" s="401">
        <v>25.7</v>
      </c>
      <c r="AA52" s="401">
        <v>0</v>
      </c>
      <c r="AB52" s="392">
        <v>938.36599999999999</v>
      </c>
      <c r="AC52" s="401">
        <v>78.197166666666661</v>
      </c>
      <c r="AD52" s="401">
        <v>10.241</v>
      </c>
      <c r="AE52" s="401">
        <v>24.489053240740741</v>
      </c>
      <c r="AF52" s="401">
        <v>-14.248053240740742</v>
      </c>
      <c r="AG52" s="401">
        <v>0</v>
      </c>
      <c r="AH52" s="392">
        <v>933.36300000000006</v>
      </c>
      <c r="AI52" s="398">
        <v>-5.0029999999999291</v>
      </c>
      <c r="AJ52" s="398">
        <v>-252.83699999999999</v>
      </c>
      <c r="AK52" s="398">
        <v>-57.266999999999939</v>
      </c>
    </row>
    <row r="53" spans="1:37" ht="15" customHeight="1" x14ac:dyDescent="0.2">
      <c r="A53" s="86"/>
      <c r="B53" s="2849" t="s">
        <v>82</v>
      </c>
      <c r="C53" s="374">
        <v>3</v>
      </c>
      <c r="D53" s="374">
        <v>1748</v>
      </c>
      <c r="E53" s="401">
        <v>-58.369</v>
      </c>
      <c r="F53" s="401">
        <v>50</v>
      </c>
      <c r="G53" s="401">
        <v>0</v>
      </c>
      <c r="H53" s="401">
        <v>84.320000000000007</v>
      </c>
      <c r="I53" s="401">
        <v>0</v>
      </c>
      <c r="J53" s="401">
        <v>0</v>
      </c>
      <c r="K53" s="401">
        <v>17.747342592592592</v>
      </c>
      <c r="L53" s="392">
        <v>1637.5636574074076</v>
      </c>
      <c r="M53" s="392">
        <v>1746.2435211635161</v>
      </c>
      <c r="N53" s="401">
        <v>108.67986375610849</v>
      </c>
      <c r="O53" s="392">
        <v>1736.7739999999999</v>
      </c>
      <c r="P53" s="401">
        <v>99.210342592592269</v>
      </c>
      <c r="Q53" s="401">
        <v>0</v>
      </c>
      <c r="R53" s="401"/>
      <c r="S53" s="87"/>
      <c r="T53" s="374">
        <v>3</v>
      </c>
      <c r="U53" s="401">
        <v>211.40148533754223</v>
      </c>
      <c r="V53" s="401">
        <v>209.18399999999997</v>
      </c>
      <c r="W53" s="401">
        <v>0</v>
      </c>
      <c r="X53" s="401">
        <v>46.3</v>
      </c>
      <c r="Y53" s="401">
        <v>0</v>
      </c>
      <c r="Z53" s="401">
        <v>-25</v>
      </c>
      <c r="AA53" s="401">
        <v>15</v>
      </c>
      <c r="AB53" s="392">
        <v>1513.6110000000001</v>
      </c>
      <c r="AC53" s="401">
        <v>126.13425000000001</v>
      </c>
      <c r="AD53" s="401">
        <v>6.9509999999999996</v>
      </c>
      <c r="AE53" s="401">
        <v>17.747342592592592</v>
      </c>
      <c r="AF53" s="401">
        <v>-10.796342592592591</v>
      </c>
      <c r="AG53" s="401">
        <v>0</v>
      </c>
      <c r="AH53" s="392">
        <v>1517.3309999999999</v>
      </c>
      <c r="AI53" s="398">
        <v>3.7199999999997999</v>
      </c>
      <c r="AJ53" s="398">
        <v>-5.0029999999999291</v>
      </c>
      <c r="AK53" s="398">
        <v>-10.511000000000195</v>
      </c>
    </row>
    <row r="54" spans="1:37" ht="15" customHeight="1" x14ac:dyDescent="0.2">
      <c r="A54" s="86"/>
      <c r="B54" s="2849" t="s">
        <v>82</v>
      </c>
      <c r="C54" s="374">
        <v>5</v>
      </c>
      <c r="D54" s="374">
        <v>963</v>
      </c>
      <c r="E54" s="401">
        <v>99.177000000000007</v>
      </c>
      <c r="F54" s="401">
        <v>0</v>
      </c>
      <c r="G54" s="401">
        <v>0</v>
      </c>
      <c r="H54" s="401">
        <v>85.25</v>
      </c>
      <c r="I54" s="401">
        <v>0</v>
      </c>
      <c r="J54" s="401">
        <v>0</v>
      </c>
      <c r="K54" s="401">
        <v>8.0771631944444433</v>
      </c>
      <c r="L54" s="392">
        <v>968.84983680555547</v>
      </c>
      <c r="M54" s="392">
        <v>1076.1228141557115</v>
      </c>
      <c r="N54" s="401">
        <v>107.272977350156</v>
      </c>
      <c r="O54" s="392">
        <v>1070.3720000000001</v>
      </c>
      <c r="P54" s="401">
        <v>101.5221631944446</v>
      </c>
      <c r="Q54" s="401">
        <v>0</v>
      </c>
      <c r="R54" s="401"/>
      <c r="S54" s="87"/>
      <c r="T54" s="374">
        <v>5</v>
      </c>
      <c r="U54" s="401">
        <v>-26.274540659815557</v>
      </c>
      <c r="V54" s="401">
        <v>-26.836000000000013</v>
      </c>
      <c r="W54" s="401">
        <v>0</v>
      </c>
      <c r="X54" s="401">
        <v>1.2</v>
      </c>
      <c r="Y54" s="401">
        <v>0</v>
      </c>
      <c r="Z54" s="401">
        <v>21</v>
      </c>
      <c r="AA54" s="401">
        <v>0</v>
      </c>
      <c r="AB54" s="392">
        <v>871.12699999999995</v>
      </c>
      <c r="AC54" s="401">
        <v>72.593916666666658</v>
      </c>
      <c r="AD54" s="401">
        <v>2.6509999999999998</v>
      </c>
      <c r="AE54" s="401">
        <v>8.0771631944444433</v>
      </c>
      <c r="AF54" s="401">
        <v>-5.4261631944444435</v>
      </c>
      <c r="AG54" s="401">
        <v>0</v>
      </c>
      <c r="AH54" s="392">
        <v>851.54200000000003</v>
      </c>
      <c r="AI54" s="398">
        <v>-19.584999999999923</v>
      </c>
      <c r="AJ54" s="398">
        <v>3.7199999999997999</v>
      </c>
      <c r="AK54" s="398">
        <v>-21.199999999999932</v>
      </c>
    </row>
    <row r="55" spans="1:37" ht="15" customHeight="1" x14ac:dyDescent="0.2">
      <c r="A55" s="86"/>
      <c r="B55" s="284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</v>
      </c>
      <c r="P55" s="401">
        <v>-0.34000000000000341</v>
      </c>
      <c r="Q55" s="401">
        <v>0</v>
      </c>
      <c r="R55" s="401"/>
      <c r="S55" s="87"/>
      <c r="T55" s="374" t="s">
        <v>101</v>
      </c>
      <c r="U55" s="401">
        <v>0</v>
      </c>
      <c r="V55" s="401">
        <v>-4.0999999999996817E-2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64.662999999999997</v>
      </c>
      <c r="AI55" s="398">
        <v>-0.3370000000000033</v>
      </c>
      <c r="AJ55" s="398">
        <v>-189.62900000000002</v>
      </c>
      <c r="AK55" s="398">
        <v>-4.9000000000006594E-2</v>
      </c>
    </row>
    <row r="56" spans="1:37" ht="15" customHeight="1" x14ac:dyDescent="0.2">
      <c r="A56" s="86"/>
      <c r="B56" s="2849" t="s">
        <v>84</v>
      </c>
      <c r="C56" s="374"/>
      <c r="D56" s="374">
        <v>1120</v>
      </c>
      <c r="E56" s="401">
        <v>100.108</v>
      </c>
      <c r="F56" s="401">
        <v>50</v>
      </c>
      <c r="G56" s="401">
        <v>0</v>
      </c>
      <c r="H56" s="401">
        <v>260.40000000000003</v>
      </c>
      <c r="I56" s="401">
        <v>0</v>
      </c>
      <c r="J56" s="401">
        <v>0</v>
      </c>
      <c r="K56" s="401">
        <v>7.1838148148148147</v>
      </c>
      <c r="L56" s="392">
        <v>1002.524185185185</v>
      </c>
      <c r="M56" s="392">
        <v>1232.8434300522936</v>
      </c>
      <c r="N56" s="401">
        <v>230.31924486710852</v>
      </c>
      <c r="O56" s="392">
        <v>1226.2070000000001</v>
      </c>
      <c r="P56" s="401">
        <v>223.68281481481506</v>
      </c>
      <c r="Q56" s="401">
        <v>0</v>
      </c>
      <c r="R56" s="401"/>
      <c r="S56" s="87"/>
      <c r="T56" s="374" t="s">
        <v>102</v>
      </c>
      <c r="U56" s="401">
        <v>74.54618255485434</v>
      </c>
      <c r="V56" s="401">
        <v>73.484000000000151</v>
      </c>
      <c r="W56" s="401">
        <v>0</v>
      </c>
      <c r="X56" s="401">
        <v>204.4</v>
      </c>
      <c r="Y56" s="401">
        <v>0</v>
      </c>
      <c r="Z56" s="401">
        <v>-25</v>
      </c>
      <c r="AA56" s="401">
        <v>0</v>
      </c>
      <c r="AB56" s="392">
        <v>1139.1079999999999</v>
      </c>
      <c r="AC56" s="401">
        <v>94.925666666666658</v>
      </c>
      <c r="AD56" s="401">
        <v>6.016</v>
      </c>
      <c r="AE56" s="401">
        <v>7.1838148148148147</v>
      </c>
      <c r="AF56" s="401">
        <v>-1.1678148148148146</v>
      </c>
      <c r="AG56" s="401">
        <v>0</v>
      </c>
      <c r="AH56" s="392">
        <v>1226.2760000000001</v>
      </c>
      <c r="AI56" s="398">
        <v>87.16800000000012</v>
      </c>
      <c r="AJ56" s="398">
        <v>-2.0999999999986585E-2</v>
      </c>
      <c r="AK56" s="398">
        <v>73.363000000000056</v>
      </c>
    </row>
    <row r="57" spans="1:37" ht="15" hidden="1" customHeight="1" thickBot="1" x14ac:dyDescent="0.25">
      <c r="A57" s="86"/>
      <c r="B57" s="284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-19.584999999999923</v>
      </c>
      <c r="AK57" s="398">
        <v>0</v>
      </c>
    </row>
    <row r="58" spans="1:37" ht="15" customHeight="1" thickBot="1" x14ac:dyDescent="0.25">
      <c r="A58" s="86"/>
      <c r="B58" s="2846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46.5</v>
      </c>
      <c r="I58" s="192">
        <v>0</v>
      </c>
      <c r="J58" s="192">
        <v>0</v>
      </c>
      <c r="K58" s="192">
        <v>326.03295949074078</v>
      </c>
      <c r="L58" s="190">
        <v>857.83904050925935</v>
      </c>
      <c r="M58" s="190">
        <v>733.55305746294198</v>
      </c>
      <c r="N58" s="192">
        <v>-124.28598304631737</v>
      </c>
      <c r="O58" s="190">
        <v>729.63300000000004</v>
      </c>
      <c r="P58" s="192">
        <v>-128.20604050925931</v>
      </c>
      <c r="Q58" s="192">
        <v>0</v>
      </c>
      <c r="R58" s="192"/>
      <c r="S58" s="87"/>
      <c r="T58" s="89">
        <v>2</v>
      </c>
      <c r="U58" s="192">
        <v>-175.20653373097616</v>
      </c>
      <c r="V58" s="192">
        <v>-174.84899999999993</v>
      </c>
      <c r="W58" s="192">
        <v>0</v>
      </c>
      <c r="X58" s="192">
        <v>8</v>
      </c>
      <c r="Y58" s="192">
        <v>0</v>
      </c>
      <c r="Z58" s="192">
        <v>-16.2</v>
      </c>
      <c r="AA58" s="192">
        <v>0</v>
      </c>
      <c r="AB58" s="190">
        <v>975.67200000000003</v>
      </c>
      <c r="AC58" s="192">
        <v>81.305999999999997</v>
      </c>
      <c r="AD58" s="192">
        <v>3.2</v>
      </c>
      <c r="AE58" s="192">
        <v>326.03295949074078</v>
      </c>
      <c r="AF58" s="192">
        <v>-322.83295949074079</v>
      </c>
      <c r="AG58" s="192">
        <v>0</v>
      </c>
      <c r="AH58" s="190">
        <v>722.83500000000004</v>
      </c>
      <c r="AI58" s="193">
        <v>-252.83699999999999</v>
      </c>
      <c r="AJ58" s="193">
        <v>-0.3370000000000033</v>
      </c>
      <c r="AK58" s="193">
        <v>-174.50900000000001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333.25299999999999</v>
      </c>
      <c r="F59" s="97">
        <v>350</v>
      </c>
      <c r="G59" s="97">
        <v>0</v>
      </c>
      <c r="H59" s="97">
        <v>645.11000000000013</v>
      </c>
      <c r="I59" s="97">
        <v>0</v>
      </c>
      <c r="J59" s="97">
        <v>0</v>
      </c>
      <c r="K59" s="97">
        <v>403.47191898148151</v>
      </c>
      <c r="L59" s="97">
        <v>7609.6710810185186</v>
      </c>
      <c r="M59" s="97">
        <v>8056.5302959481223</v>
      </c>
      <c r="N59" s="97">
        <v>446.85921492960335</v>
      </c>
      <c r="O59" s="97">
        <v>8013.1660000000002</v>
      </c>
      <c r="P59" s="97">
        <v>403.49491898148153</v>
      </c>
      <c r="Q59" s="97">
        <v>7422.0830000000005</v>
      </c>
      <c r="R59" s="97">
        <v>591.08299999999963</v>
      </c>
      <c r="S59" s="449"/>
      <c r="T59" s="96" t="s">
        <v>81</v>
      </c>
      <c r="U59" s="97">
        <v>25.55822579445703</v>
      </c>
      <c r="V59" s="97">
        <v>20.292999999999665</v>
      </c>
      <c r="W59" s="97">
        <v>-11.27</v>
      </c>
      <c r="X59" s="97">
        <v>255.8</v>
      </c>
      <c r="Y59" s="97">
        <v>0</v>
      </c>
      <c r="Z59" s="97">
        <v>-77.7</v>
      </c>
      <c r="AA59" s="97">
        <v>4</v>
      </c>
      <c r="AB59" s="97">
        <v>7318.973</v>
      </c>
      <c r="AC59" s="97">
        <v>609.91441666666674</v>
      </c>
      <c r="AD59" s="97">
        <v>35.497</v>
      </c>
      <c r="AE59" s="97">
        <v>403.47191898148151</v>
      </c>
      <c r="AF59" s="97">
        <v>-367.97491898148149</v>
      </c>
      <c r="AG59" s="97">
        <v>-11.27</v>
      </c>
      <c r="AH59" s="97">
        <v>7129.3440000000001</v>
      </c>
      <c r="AI59" s="98">
        <v>-189.62899999999991</v>
      </c>
      <c r="AJ59" s="95">
        <v>-0.10999999999999943</v>
      </c>
      <c r="AK59" s="98">
        <v>-183.87700000000041</v>
      </c>
    </row>
    <row r="60" spans="1:37" ht="15" customHeight="1" x14ac:dyDescent="0.2">
      <c r="A60" s="86"/>
      <c r="B60" s="2849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1.55</v>
      </c>
      <c r="I60" s="401">
        <v>0</v>
      </c>
      <c r="J60" s="401">
        <v>0</v>
      </c>
      <c r="K60" s="401">
        <v>0</v>
      </c>
      <c r="L60" s="392">
        <v>157.13399999999999</v>
      </c>
      <c r="M60" s="392">
        <v>156.7978683988249</v>
      </c>
      <c r="N60" s="401">
        <v>-0.33613160117508301</v>
      </c>
      <c r="O60" s="392">
        <v>157.108</v>
      </c>
      <c r="P60" s="401">
        <v>-2.5999999999982037E-2</v>
      </c>
      <c r="Q60" s="401">
        <v>0</v>
      </c>
      <c r="R60" s="401"/>
      <c r="S60" s="87"/>
      <c r="T60" s="374" t="s">
        <v>86</v>
      </c>
      <c r="U60" s="401">
        <v>-0.32653816325023399</v>
      </c>
      <c r="V60" s="401">
        <v>0.19400000000001683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157.13399999999999</v>
      </c>
      <c r="AC60" s="401">
        <v>13.094499999999998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157.113</v>
      </c>
      <c r="AI60" s="398">
        <v>-2.0999999999986585E-2</v>
      </c>
      <c r="AJ60" s="398">
        <v>0</v>
      </c>
      <c r="AK60" s="398">
        <v>0.12999999999999545</v>
      </c>
    </row>
    <row r="61" spans="1:37" ht="15" customHeight="1" x14ac:dyDescent="0.2">
      <c r="A61" s="86"/>
      <c r="B61" s="284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0.31</v>
      </c>
      <c r="I61" s="401">
        <v>0</v>
      </c>
      <c r="J61" s="401">
        <v>0</v>
      </c>
      <c r="K61" s="401">
        <v>0</v>
      </c>
      <c r="L61" s="392">
        <v>69.69</v>
      </c>
      <c r="M61" s="392">
        <v>69.94987454797608</v>
      </c>
      <c r="N61" s="401">
        <v>0.25987454797608223</v>
      </c>
      <c r="O61" s="392">
        <v>69.575999999999993</v>
      </c>
      <c r="P61" s="401">
        <v>-0.11400000000000432</v>
      </c>
      <c r="Q61" s="401">
        <v>0</v>
      </c>
      <c r="R61" s="401"/>
      <c r="S61" s="87"/>
      <c r="T61" s="374" t="s">
        <v>103</v>
      </c>
      <c r="U61" s="401">
        <v>0.39449697467989608</v>
      </c>
      <c r="V61" s="401">
        <v>0.34799999999999898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69.69</v>
      </c>
      <c r="AC61" s="401">
        <v>5.8075000000000001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69.58</v>
      </c>
      <c r="AI61" s="398">
        <v>-0.10999999999999943</v>
      </c>
      <c r="AJ61" s="398">
        <v>0</v>
      </c>
      <c r="AK61" s="398">
        <v>0.34099999999999397</v>
      </c>
    </row>
    <row r="62" spans="1:37" ht="15" customHeight="1" x14ac:dyDescent="0.2">
      <c r="A62" s="86"/>
      <c r="B62" s="284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-73.390000000000327</v>
      </c>
      <c r="AK62" s="398">
        <v>0</v>
      </c>
    </row>
    <row r="63" spans="1:37" ht="15" customHeight="1" x14ac:dyDescent="0.2">
      <c r="A63" s="86"/>
      <c r="B63" s="284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-73.521000000000313</v>
      </c>
      <c r="AK63" s="398">
        <v>0</v>
      </c>
    </row>
    <row r="64" spans="1:37" ht="15" customHeight="1" thickBot="1" x14ac:dyDescent="0.25">
      <c r="A64" s="86"/>
      <c r="B64" s="2846" t="s">
        <v>93</v>
      </c>
      <c r="C64" s="89"/>
      <c r="D64" s="89">
        <v>6180</v>
      </c>
      <c r="E64" s="192">
        <v>402.11200000000002</v>
      </c>
      <c r="F64" s="192">
        <v>0</v>
      </c>
      <c r="G64" s="192">
        <v>0</v>
      </c>
      <c r="H64" s="192">
        <v>341</v>
      </c>
      <c r="I64" s="192">
        <v>0</v>
      </c>
      <c r="J64" s="192">
        <v>0</v>
      </c>
      <c r="K64" s="192">
        <v>4.1846689814814804</v>
      </c>
      <c r="L64" s="190">
        <v>6236.927331018519</v>
      </c>
      <c r="M64" s="190">
        <v>6198.5029960376742</v>
      </c>
      <c r="N64" s="192">
        <v>-38.424334980844833</v>
      </c>
      <c r="O64" s="190">
        <v>6196.4279999999999</v>
      </c>
      <c r="P64" s="192">
        <v>-40.499331018519115</v>
      </c>
      <c r="Q64" s="192">
        <v>0</v>
      </c>
      <c r="R64" s="192"/>
      <c r="S64" s="87"/>
      <c r="T64" s="89" t="s">
        <v>105</v>
      </c>
      <c r="U64" s="192">
        <v>-4.1184167438505028</v>
      </c>
      <c r="V64" s="192">
        <v>-0.64800000000013824</v>
      </c>
      <c r="W64" s="192">
        <v>-219.27099999999999</v>
      </c>
      <c r="X64" s="192">
        <v>25.8</v>
      </c>
      <c r="Y64" s="192">
        <v>0</v>
      </c>
      <c r="Z64" s="192">
        <v>0</v>
      </c>
      <c r="AA64" s="192">
        <v>86</v>
      </c>
      <c r="AB64" s="190">
        <v>6933.6410000000005</v>
      </c>
      <c r="AC64" s="192">
        <v>577.80341666666675</v>
      </c>
      <c r="AD64" s="192">
        <v>5.27</v>
      </c>
      <c r="AE64" s="192">
        <v>4.1846689814814804</v>
      </c>
      <c r="AF64" s="192">
        <v>1.0853310185185192</v>
      </c>
      <c r="AG64" s="192">
        <v>-219.27099999999999</v>
      </c>
      <c r="AH64" s="190">
        <v>6860.2510000000002</v>
      </c>
      <c r="AI64" s="193">
        <v>-73.390000000000327</v>
      </c>
      <c r="AJ64" s="193">
        <v>-289.15722885950026</v>
      </c>
      <c r="AK64" s="193">
        <v>-93.353000000000065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410.79600000000005</v>
      </c>
      <c r="F65" s="97">
        <v>0</v>
      </c>
      <c r="G65" s="97">
        <v>0</v>
      </c>
      <c r="H65" s="97">
        <v>342.86</v>
      </c>
      <c r="I65" s="97">
        <v>0</v>
      </c>
      <c r="J65" s="97">
        <v>0</v>
      </c>
      <c r="K65" s="97">
        <v>4.1846689814814804</v>
      </c>
      <c r="L65" s="119">
        <v>6463.7513310185186</v>
      </c>
      <c r="M65" s="119">
        <v>6425.250738984475</v>
      </c>
      <c r="N65" s="97">
        <v>-38.500592034043834</v>
      </c>
      <c r="O65" s="119">
        <v>6423.1120000000001</v>
      </c>
      <c r="P65" s="97">
        <v>-40.639331018518533</v>
      </c>
      <c r="Q65" s="97">
        <v>7199.9540000000006</v>
      </c>
      <c r="R65" s="97">
        <v>-776.84200000000055</v>
      </c>
      <c r="S65" s="449"/>
      <c r="T65" s="96" t="s">
        <v>88</v>
      </c>
      <c r="U65" s="97">
        <v>-4.0504579324206134</v>
      </c>
      <c r="V65" s="97">
        <v>-0.10599999999976717</v>
      </c>
      <c r="W65" s="97">
        <v>-219.27099999999999</v>
      </c>
      <c r="X65" s="97">
        <v>25.8</v>
      </c>
      <c r="Y65" s="97">
        <v>0</v>
      </c>
      <c r="Z65" s="97">
        <v>0</v>
      </c>
      <c r="AA65" s="97">
        <v>86</v>
      </c>
      <c r="AB65" s="119">
        <v>7160.4650000000001</v>
      </c>
      <c r="AC65" s="97">
        <v>596.70541666666679</v>
      </c>
      <c r="AD65" s="97">
        <v>9.9849999999999994</v>
      </c>
      <c r="AE65" s="97">
        <v>4.1846689814814804</v>
      </c>
      <c r="AF65" s="97">
        <v>5.8003310185185191</v>
      </c>
      <c r="AG65" s="97">
        <v>-219.27099999999999</v>
      </c>
      <c r="AH65" s="119">
        <v>7086.9440000000004</v>
      </c>
      <c r="AI65" s="98">
        <v>-73.520999999999731</v>
      </c>
      <c r="AJ65" s="95">
        <v>0</v>
      </c>
      <c r="AK65" s="98">
        <v>-92.881999999999607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853.79000000000008</v>
      </c>
      <c r="F66" s="108">
        <v>350</v>
      </c>
      <c r="G66" s="108">
        <v>0</v>
      </c>
      <c r="H66" s="108">
        <v>1247.75</v>
      </c>
      <c r="I66" s="108">
        <v>0</v>
      </c>
      <c r="J66" s="442">
        <v>0</v>
      </c>
      <c r="K66" s="108">
        <v>426.54866666666669</v>
      </c>
      <c r="L66" s="108">
        <v>19944.491333333332</v>
      </c>
      <c r="M66" s="108">
        <v>20136.114806073099</v>
      </c>
      <c r="N66" s="108">
        <v>191.62347273976775</v>
      </c>
      <c r="O66" s="108">
        <v>20090.611771140502</v>
      </c>
      <c r="P66" s="108">
        <v>146.12043780717067</v>
      </c>
      <c r="Q66" s="108">
        <v>20658.528000000002</v>
      </c>
      <c r="R66" s="108">
        <v>-567.91622885949982</v>
      </c>
      <c r="S66" s="109"/>
      <c r="T66" s="105" t="s">
        <v>287</v>
      </c>
      <c r="U66" s="108">
        <v>-0.92832808596358518</v>
      </c>
      <c r="V66" s="108">
        <v>-2.2490959480001038</v>
      </c>
      <c r="W66" s="108">
        <v>-284.56099999999998</v>
      </c>
      <c r="X66" s="108">
        <v>161.30000000000004</v>
      </c>
      <c r="Y66" s="108">
        <v>0</v>
      </c>
      <c r="Z66" s="108">
        <v>-140</v>
      </c>
      <c r="AA66" s="108">
        <v>117</v>
      </c>
      <c r="AB66" s="106">
        <v>20159.779000000002</v>
      </c>
      <c r="AC66" s="108">
        <v>1679.9815833333337</v>
      </c>
      <c r="AD66" s="108">
        <v>67.225999999999999</v>
      </c>
      <c r="AE66" s="442">
        <v>426.54866666666669</v>
      </c>
      <c r="AF66" s="108">
        <v>-359.32266666666663</v>
      </c>
      <c r="AG66" s="108">
        <v>-284.56099999999998</v>
      </c>
      <c r="AH66" s="108">
        <v>19870.621771140501</v>
      </c>
      <c r="AI66" s="108">
        <v>-289.15722885950163</v>
      </c>
      <c r="AJ66" s="110">
        <v>0</v>
      </c>
      <c r="AK66" s="108">
        <v>-299.19509594800184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987.80900000000008</v>
      </c>
      <c r="F68" s="108">
        <v>445</v>
      </c>
      <c r="G68" s="106">
        <v>0</v>
      </c>
      <c r="H68" s="106">
        <v>1550.23</v>
      </c>
      <c r="I68" s="106">
        <v>0</v>
      </c>
      <c r="J68" s="447">
        <v>9.0000000000000302E-2</v>
      </c>
      <c r="K68" s="106">
        <v>547.20312731481476</v>
      </c>
      <c r="L68" s="106">
        <v>30201.465872685185</v>
      </c>
      <c r="M68" s="106">
        <v>30181.977020985374</v>
      </c>
      <c r="N68" s="108">
        <v>-19.488851699812585</v>
      </c>
      <c r="O68" s="106">
        <v>30205.809251356535</v>
      </c>
      <c r="P68" s="108">
        <v>4.343378671350365</v>
      </c>
      <c r="Q68" s="106">
        <v>31304.082000000002</v>
      </c>
      <c r="R68" s="108">
        <v>-1098.2727486434669</v>
      </c>
      <c r="S68" s="109"/>
      <c r="T68" s="105" t="s">
        <v>288</v>
      </c>
      <c r="U68" s="108">
        <v>-40.621773809645475</v>
      </c>
      <c r="V68" s="108">
        <v>7.7509040519998962</v>
      </c>
      <c r="W68" s="108">
        <v>-284.56099999999998</v>
      </c>
      <c r="X68" s="108">
        <v>130.26878999999997</v>
      </c>
      <c r="Y68" s="106">
        <v>0</v>
      </c>
      <c r="Z68" s="120">
        <v>-119.1</v>
      </c>
      <c r="AA68" s="108">
        <v>97.4</v>
      </c>
      <c r="AB68" s="107">
        <v>30412.676790000001</v>
      </c>
      <c r="AC68" s="106">
        <v>2524.3351941126548</v>
      </c>
      <c r="AD68" s="106">
        <v>195.22300000000001</v>
      </c>
      <c r="AE68" s="106">
        <v>547.20312731481476</v>
      </c>
      <c r="AF68" s="106">
        <v>-351.98012731481475</v>
      </c>
      <c r="AG68" s="108">
        <v>-284.56099999999998</v>
      </c>
      <c r="AH68" s="106">
        <v>30072.021771140498</v>
      </c>
      <c r="AI68" s="108">
        <v>-341.15722885950163</v>
      </c>
      <c r="AJ68" s="169" t="e">
        <v>#VALUE!</v>
      </c>
      <c r="AK68" s="108">
        <v>-289.19509594800184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84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84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841" t="s">
        <v>322</v>
      </c>
      <c r="Y72" s="2841" t="s">
        <v>323</v>
      </c>
      <c r="Z72" s="331" t="s">
        <v>324</v>
      </c>
      <c r="AA72" s="2841" t="s">
        <v>325</v>
      </c>
      <c r="AB72" s="333" t="s">
        <v>317</v>
      </c>
      <c r="AC72" s="284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5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842" t="s">
        <v>316</v>
      </c>
      <c r="Y73" s="2842" t="s">
        <v>327</v>
      </c>
      <c r="Z73" s="332" t="s">
        <v>328</v>
      </c>
      <c r="AA73" s="2842" t="s">
        <v>316</v>
      </c>
      <c r="AB73" s="334" t="s">
        <v>316</v>
      </c>
      <c r="AC73" s="284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5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0</v>
      </c>
      <c r="J76" s="404">
        <v>-64</v>
      </c>
      <c r="K76" s="404">
        <v>110</v>
      </c>
      <c r="L76" s="403">
        <v>5956.3019999999997</v>
      </c>
      <c r="M76" s="403">
        <v>6324.1062499999998</v>
      </c>
      <c r="N76" s="404">
        <v>367.80425000000014</v>
      </c>
      <c r="O76" s="403">
        <v>2</v>
      </c>
      <c r="P76" s="404">
        <v>10.025000000000546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1.4591142364048642</v>
      </c>
      <c r="AA76" s="267">
        <v>32.879352321891673</v>
      </c>
      <c r="AB76" s="267">
        <v>35.270000000000003</v>
      </c>
      <c r="AC76" s="336">
        <v>2.3906476781083299</v>
      </c>
      <c r="AD76" s="336">
        <v>1.6999999999995907E-2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353.98899999999998</v>
      </c>
      <c r="F77" s="382">
        <v>0</v>
      </c>
      <c r="G77" s="382">
        <v>0</v>
      </c>
      <c r="H77" s="382">
        <v>0</v>
      </c>
      <c r="I77" s="382">
        <v>39.792361111111113</v>
      </c>
      <c r="J77" s="382">
        <v>-24</v>
      </c>
      <c r="K77" s="382">
        <v>285</v>
      </c>
      <c r="L77" s="381">
        <v>8615.1966388888886</v>
      </c>
      <c r="M77" s="381">
        <v>8488</v>
      </c>
      <c r="N77" s="382">
        <v>-127.19663888888863</v>
      </c>
      <c r="O77" s="381">
        <v>4</v>
      </c>
      <c r="P77" s="382">
        <v>45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0.11524594693653011</v>
      </c>
      <c r="AA77" s="384">
        <v>17.134454757153279</v>
      </c>
      <c r="AB77" s="384">
        <v>12.645999999999999</v>
      </c>
      <c r="AC77" s="383">
        <v>-4.4884547571532796</v>
      </c>
      <c r="AD77" s="182">
        <v>0.13400000000000212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1804.9892522999999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11.824999999999999</v>
      </c>
      <c r="J78" s="382">
        <v>-2</v>
      </c>
      <c r="K78" s="382">
        <v>50</v>
      </c>
      <c r="L78" s="381">
        <v>7153.2460000000001</v>
      </c>
      <c r="M78" s="381">
        <v>7201</v>
      </c>
      <c r="N78" s="382">
        <v>47.753999999999905</v>
      </c>
      <c r="O78" s="381">
        <v>7</v>
      </c>
      <c r="P78" s="382">
        <v>-56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3.1990633109374618E-2</v>
      </c>
      <c r="AA78" s="384">
        <v>45.924470216600881</v>
      </c>
      <c r="AB78" s="384">
        <v>42.701000000000001</v>
      </c>
      <c r="AC78" s="383">
        <v>-3.2234702166008802</v>
      </c>
      <c r="AD78" s="383">
        <v>-4.5519999999999996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-191.7589999999999</v>
      </c>
      <c r="F79" s="382">
        <v>0</v>
      </c>
      <c r="G79" s="382">
        <v>0</v>
      </c>
      <c r="H79" s="382">
        <v>0</v>
      </c>
      <c r="I79" s="382">
        <v>60.085289351851856</v>
      </c>
      <c r="J79" s="382">
        <v>-28</v>
      </c>
      <c r="K79" s="382">
        <v>1700</v>
      </c>
      <c r="L79" s="381">
        <v>11670.155710648149</v>
      </c>
      <c r="M79" s="381">
        <v>11885.0915</v>
      </c>
      <c r="N79" s="382">
        <v>214.93578935185178</v>
      </c>
      <c r="O79" s="381"/>
      <c r="P79" s="382">
        <v>34.57760000000053</v>
      </c>
      <c r="Q79" s="187"/>
      <c r="R79" s="2899" t="s">
        <v>41</v>
      </c>
      <c r="S79" s="2900"/>
      <c r="T79" s="2900"/>
      <c r="U79" s="2900"/>
      <c r="V79" s="374"/>
      <c r="W79" s="383">
        <v>3034.3838014841567</v>
      </c>
      <c r="X79" s="383">
        <v>135</v>
      </c>
      <c r="Y79" s="383">
        <v>3.0343838014841569</v>
      </c>
      <c r="Z79" s="383">
        <v>3.2348538585557653</v>
      </c>
      <c r="AA79" s="384">
        <v>134.79952994292839</v>
      </c>
      <c r="AB79" s="384">
        <v>129.31799999999998</v>
      </c>
      <c r="AC79" s="383">
        <v>-5.4815299429284039</v>
      </c>
      <c r="AD79" s="383">
        <v>-0.58599999999998431</v>
      </c>
      <c r="AE79" s="384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-495.92899999999997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9725.0709999999999</v>
      </c>
      <c r="M80" s="381">
        <v>9724.4128000000001</v>
      </c>
      <c r="N80" s="382">
        <v>-0.65819999999985157</v>
      </c>
      <c r="O80" s="381">
        <v>11</v>
      </c>
      <c r="P80" s="382">
        <v>-20.499200000000201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83">
        <v>-1.4114693201044772</v>
      </c>
      <c r="Z80" s="383">
        <v>0</v>
      </c>
      <c r="AA80" s="384">
        <v>48.988530679895518</v>
      </c>
      <c r="AB80" s="384">
        <v>49.472999999999999</v>
      </c>
      <c r="AC80" s="383">
        <v>0.48446932010448052</v>
      </c>
      <c r="AD80" s="383">
        <v>1.4660000000000011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60</v>
      </c>
      <c r="H81" s="382">
        <v>0</v>
      </c>
      <c r="I81" s="382">
        <v>0.79834490740741004</v>
      </c>
      <c r="J81" s="382">
        <v>-4</v>
      </c>
      <c r="K81" s="382">
        <v>0</v>
      </c>
      <c r="L81" s="381">
        <v>15816.680655092592</v>
      </c>
      <c r="M81" s="381">
        <v>15949.685000000001</v>
      </c>
      <c r="N81" s="382">
        <v>133.00434490740918</v>
      </c>
      <c r="O81" s="381">
        <v>13</v>
      </c>
      <c r="P81" s="382">
        <v>44.68500000000131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2.5394637193480087E-3</v>
      </c>
      <c r="AA81" s="384">
        <v>70.745883087733034</v>
      </c>
      <c r="AB81" s="384">
        <v>66.48599999999999</v>
      </c>
      <c r="AC81" s="383">
        <v>-4.2598830877330442</v>
      </c>
      <c r="AD81" s="182">
        <v>0.62600000000001899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52.413888888888891</v>
      </c>
      <c r="J82" s="157">
        <v>-9</v>
      </c>
      <c r="K82" s="157">
        <v>110</v>
      </c>
      <c r="L82" s="153">
        <v>6433.5861111111108</v>
      </c>
      <c r="M82" s="153">
        <v>6503.2465000000011</v>
      </c>
      <c r="N82" s="157">
        <v>69.660388888890338</v>
      </c>
      <c r="O82" s="153">
        <v>15</v>
      </c>
      <c r="P82" s="157">
        <v>-29.739499999997861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4.616355118269911E-2</v>
      </c>
      <c r="AA82" s="185">
        <v>41.538344042540338</v>
      </c>
      <c r="AB82" s="185">
        <v>41.425000000000004</v>
      </c>
      <c r="AC82" s="383">
        <v>-0.11334404254033359</v>
      </c>
      <c r="AD82" s="182">
        <v>0.93299999999999983</v>
      </c>
      <c r="AE82" s="185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-209.84699999999992</v>
      </c>
      <c r="F83" s="150">
        <v>0</v>
      </c>
      <c r="G83" s="150">
        <v>62</v>
      </c>
      <c r="H83" s="150">
        <v>0</v>
      </c>
      <c r="I83" s="150">
        <v>164.91488425925928</v>
      </c>
      <c r="J83" s="150">
        <v>-140</v>
      </c>
      <c r="K83" s="150">
        <v>2545</v>
      </c>
      <c r="L83" s="285">
        <v>65372.238115740736</v>
      </c>
      <c r="M83" s="285">
        <v>66075.542049999989</v>
      </c>
      <c r="N83" s="150">
        <v>703.30393425926286</v>
      </c>
      <c r="O83" s="285" t="s">
        <v>40</v>
      </c>
      <c r="P83" s="150">
        <v>28.048899999979767</v>
      </c>
      <c r="Q83" s="187"/>
      <c r="R83" s="2905" t="s">
        <v>40</v>
      </c>
      <c r="S83" s="2906"/>
      <c r="T83" s="2906"/>
      <c r="U83" s="2907"/>
      <c r="V83" s="179"/>
      <c r="W83" s="180">
        <v>5300.4727386516915</v>
      </c>
      <c r="X83" s="180">
        <v>391.59999999999997</v>
      </c>
      <c r="Y83" s="180">
        <v>5.3004727386516919</v>
      </c>
      <c r="Z83" s="180">
        <v>4.8899076899085818</v>
      </c>
      <c r="AA83" s="180">
        <v>392.01056504874316</v>
      </c>
      <c r="AB83" s="180">
        <v>377.31900000000002</v>
      </c>
      <c r="AC83" s="180">
        <v>-14.691565048743131</v>
      </c>
      <c r="AD83" s="180">
        <v>-1.9619999999999891</v>
      </c>
      <c r="AE83" s="180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260</v>
      </c>
      <c r="F84" s="382">
        <v>0</v>
      </c>
      <c r="G84" s="382">
        <v>0</v>
      </c>
      <c r="H84" s="382">
        <v>0</v>
      </c>
      <c r="I84" s="382">
        <v>0</v>
      </c>
      <c r="J84" s="382">
        <v>-42</v>
      </c>
      <c r="K84" s="382">
        <v>269</v>
      </c>
      <c r="L84" s="381">
        <v>3297</v>
      </c>
      <c r="M84" s="381">
        <v>3455.096</v>
      </c>
      <c r="N84" s="382">
        <v>158.096</v>
      </c>
      <c r="O84" s="381">
        <v>1</v>
      </c>
      <c r="P84" s="382">
        <v>10.643999999999778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2044.4359622574323</v>
      </c>
      <c r="X84" s="336">
        <v>12.5</v>
      </c>
      <c r="Y84" s="383">
        <v>2.0444359622574324</v>
      </c>
      <c r="Z84" s="182">
        <v>0</v>
      </c>
      <c r="AA84" s="267">
        <v>14.544435962257433</v>
      </c>
      <c r="AB84" s="267">
        <v>13.776</v>
      </c>
      <c r="AC84" s="383">
        <v>-0.76843596225743305</v>
      </c>
      <c r="AD84" s="182">
        <v>0.63100000000000023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3.0626519999999999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1</v>
      </c>
      <c r="H85" s="382">
        <v>0</v>
      </c>
      <c r="I85" s="382">
        <v>0</v>
      </c>
      <c r="J85" s="382">
        <v>-33</v>
      </c>
      <c r="K85" s="382">
        <v>393</v>
      </c>
      <c r="L85" s="381">
        <v>4551</v>
      </c>
      <c r="M85" s="381">
        <v>4512.4088000000002</v>
      </c>
      <c r="N85" s="382">
        <v>-38.591199999999844</v>
      </c>
      <c r="O85" s="381">
        <v>2</v>
      </c>
      <c r="P85" s="382">
        <v>-46.707200000000739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3.6520000000000001</v>
      </c>
      <c r="AC85" s="383">
        <v>1.2520000000000002</v>
      </c>
      <c r="AD85" s="182">
        <v>-0.25800000000000001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1.915295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143.45600000000002</v>
      </c>
      <c r="F86" s="382">
        <v>0</v>
      </c>
      <c r="G86" s="382">
        <v>0</v>
      </c>
      <c r="H86" s="382">
        <v>0</v>
      </c>
      <c r="I86" s="382">
        <v>36.607303240740741</v>
      </c>
      <c r="J86" s="382">
        <v>46</v>
      </c>
      <c r="K86" s="382">
        <v>0</v>
      </c>
      <c r="L86" s="381">
        <v>6802.8486967592598</v>
      </c>
      <c r="M86" s="381">
        <v>6687.7240000000002</v>
      </c>
      <c r="N86" s="382">
        <v>-115.12469675925968</v>
      </c>
      <c r="O86" s="381">
        <v>3</v>
      </c>
      <c r="P86" s="382">
        <v>12.00800000000163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2088.8297931838501</v>
      </c>
      <c r="X86" s="383">
        <v>23.5</v>
      </c>
      <c r="Y86" s="383">
        <v>2.0888297931838502</v>
      </c>
      <c r="Z86" s="182">
        <v>0.10375623059062157</v>
      </c>
      <c r="AA86" s="384">
        <v>25.485073562593229</v>
      </c>
      <c r="AB86" s="384">
        <v>15.855</v>
      </c>
      <c r="AC86" s="383">
        <v>-9.6300735625932283</v>
      </c>
      <c r="AD86" s="182">
        <v>2.1429999999999971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4.9779470000000003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77.17305555555555</v>
      </c>
      <c r="J87" s="382">
        <v>8</v>
      </c>
      <c r="K87" s="382">
        <v>438</v>
      </c>
      <c r="L87" s="381">
        <v>5600.1439444444441</v>
      </c>
      <c r="M87" s="381">
        <v>5696.7768999999998</v>
      </c>
      <c r="N87" s="382">
        <v>96.632955555555782</v>
      </c>
      <c r="O87" s="381" t="s">
        <v>44</v>
      </c>
      <c r="P87" s="382">
        <v>60.658200000000761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37.064</v>
      </c>
      <c r="AC87" s="383">
        <v>-4.3109024255553052</v>
      </c>
      <c r="AD87" s="182">
        <v>0.24499999999999744</v>
      </c>
      <c r="AE87" s="384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0.73394700000000057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192.74927083333333</v>
      </c>
      <c r="J88" s="382">
        <v>-80</v>
      </c>
      <c r="K88" s="382">
        <v>0</v>
      </c>
      <c r="L88" s="381">
        <v>5200.9887291666673</v>
      </c>
      <c r="M88" s="381">
        <v>5191</v>
      </c>
      <c r="N88" s="382">
        <v>-9.9887291666673264</v>
      </c>
      <c r="O88" s="381" t="s">
        <v>46</v>
      </c>
      <c r="P88" s="382">
        <v>-52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0.19492615944873057</v>
      </c>
      <c r="AA88" s="384">
        <v>80.641058797188592</v>
      </c>
      <c r="AB88" s="384">
        <v>73.67</v>
      </c>
      <c r="AC88" s="383">
        <v>-6.97105879718859</v>
      </c>
      <c r="AD88" s="383">
        <v>-0.20199999999999818</v>
      </c>
      <c r="AE88" s="384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150</v>
      </c>
      <c r="L89" s="381">
        <v>8567.9660000000003</v>
      </c>
      <c r="M89" s="381">
        <v>8718.1563999999998</v>
      </c>
      <c r="N89" s="382">
        <v>150.1903999999995</v>
      </c>
      <c r="O89" s="381">
        <v>4</v>
      </c>
      <c r="P89" s="382">
        <v>-126.49940000000061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22.369999999999997</v>
      </c>
      <c r="AC89" s="383">
        <v>0.22450487122060281</v>
      </c>
      <c r="AD89" s="383">
        <v>0.4670000000000023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131.56399999999999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9620.4998000000014</v>
      </c>
      <c r="N90" s="382">
        <v>64.499800000001414</v>
      </c>
      <c r="O90" s="381">
        <v>6</v>
      </c>
      <c r="P90" s="382">
        <v>1.8318000000017491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11.436999999999999</v>
      </c>
      <c r="AC90" s="383">
        <v>1.4369999999999994</v>
      </c>
      <c r="AD90" s="182">
        <v>-0.38199999999999967</v>
      </c>
      <c r="AE90" s="384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92.880391299999999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461</v>
      </c>
      <c r="L91" s="381">
        <v>2288</v>
      </c>
      <c r="M91" s="381">
        <v>2374.8000000000002</v>
      </c>
      <c r="N91" s="155">
        <v>86.800000000000182</v>
      </c>
      <c r="O91" s="381" t="s">
        <v>50</v>
      </c>
      <c r="P91" s="155">
        <v>-61.999999999999545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40.514000000000003</v>
      </c>
      <c r="AC91" s="383">
        <v>33.014000000000003</v>
      </c>
      <c r="AD91" s="383">
        <v>-2.2630000000000052</v>
      </c>
      <c r="AE91" s="384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60.558861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208</v>
      </c>
      <c r="L92" s="381">
        <v>6601</v>
      </c>
      <c r="M92" s="381">
        <v>6690.7159999999985</v>
      </c>
      <c r="N92" s="382">
        <v>89.71599999999853</v>
      </c>
      <c r="O92" s="381" t="s">
        <v>52</v>
      </c>
      <c r="P92" s="382">
        <v>-19.821000000001732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45.015000000000001</v>
      </c>
      <c r="AC92" s="383">
        <v>3.0150000000000006</v>
      </c>
      <c r="AD92" s="182">
        <v>-1.4710000000000036</v>
      </c>
      <c r="AE92" s="384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153.43925229999999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320.47700000000003</v>
      </c>
      <c r="F93" s="150">
        <v>0</v>
      </c>
      <c r="G93" s="150">
        <v>1</v>
      </c>
      <c r="H93" s="150">
        <v>0</v>
      </c>
      <c r="I93" s="150">
        <v>306.52962962962965</v>
      </c>
      <c r="J93" s="150">
        <v>-139</v>
      </c>
      <c r="K93" s="150">
        <v>1919</v>
      </c>
      <c r="L93" s="285">
        <v>52464.94737037037</v>
      </c>
      <c r="M93" s="285">
        <v>52947.17790000001</v>
      </c>
      <c r="N93" s="150">
        <v>482.23052962962856</v>
      </c>
      <c r="O93" s="285" t="s">
        <v>47</v>
      </c>
      <c r="P93" s="150">
        <v>-221.88559999999416</v>
      </c>
      <c r="Q93" s="187"/>
      <c r="R93" s="2905" t="s">
        <v>47</v>
      </c>
      <c r="S93" s="2906"/>
      <c r="T93" s="2906"/>
      <c r="U93" s="2907"/>
      <c r="V93" s="179"/>
      <c r="W93" s="180">
        <v>4389.6482664132946</v>
      </c>
      <c r="X93" s="180">
        <v>242</v>
      </c>
      <c r="Y93" s="180">
        <v>4.3896482664132943</v>
      </c>
      <c r="Z93" s="180">
        <v>0.29868239003935215</v>
      </c>
      <c r="AA93" s="180">
        <v>246.09096587637396</v>
      </c>
      <c r="AB93" s="180">
        <v>263.35300000000001</v>
      </c>
      <c r="AC93" s="180">
        <v>17.262034123626051</v>
      </c>
      <c r="AD93" s="180">
        <v>-1.089999999999975</v>
      </c>
      <c r="AE93" s="180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21.8752523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234.77300000000002</v>
      </c>
      <c r="F94" s="280">
        <v>0</v>
      </c>
      <c r="G94" s="280">
        <v>1</v>
      </c>
      <c r="H94" s="280">
        <v>0</v>
      </c>
      <c r="I94" s="280">
        <v>113.7803587962963</v>
      </c>
      <c r="J94" s="280">
        <v>-21</v>
      </c>
      <c r="K94" s="280">
        <v>1100</v>
      </c>
      <c r="L94" s="279">
        <v>20250.992641203702</v>
      </c>
      <c r="M94" s="279">
        <v>20352.005700000002</v>
      </c>
      <c r="N94" s="280">
        <v>101.01305879629626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110.63000000000011</v>
      </c>
      <c r="F95" s="280">
        <v>0</v>
      </c>
      <c r="G95" s="280">
        <v>63</v>
      </c>
      <c r="H95" s="280">
        <v>0</v>
      </c>
      <c r="I95" s="280">
        <v>471.44451388888893</v>
      </c>
      <c r="J95" s="280">
        <v>-279</v>
      </c>
      <c r="K95" s="280">
        <v>4464</v>
      </c>
      <c r="L95" s="279">
        <v>117837.18548611111</v>
      </c>
      <c r="M95" s="279">
        <v>119022.71995</v>
      </c>
      <c r="N95" s="280">
        <v>1185.5344638888914</v>
      </c>
      <c r="O95" s="279"/>
      <c r="P95" s="280">
        <v>-193.83670000001439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-25.192000000000007</v>
      </c>
      <c r="F97" s="280">
        <v>0</v>
      </c>
      <c r="G97" s="280">
        <v>0</v>
      </c>
      <c r="H97" s="280">
        <v>0</v>
      </c>
      <c r="I97" s="280">
        <v>146.06901620370371</v>
      </c>
      <c r="J97" s="280">
        <v>-201</v>
      </c>
      <c r="K97" s="280">
        <v>3250</v>
      </c>
      <c r="L97" s="279">
        <v>10177.738983796296</v>
      </c>
      <c r="M97" s="279">
        <v>10794.959000000001</v>
      </c>
      <c r="N97" s="280">
        <v>617.22001620370429</v>
      </c>
      <c r="O97" s="279"/>
      <c r="P97" s="280">
        <v>22.179000000000087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-25.192000000000007</v>
      </c>
      <c r="F98" s="155">
        <v>0</v>
      </c>
      <c r="G98" s="155">
        <v>0</v>
      </c>
      <c r="H98" s="155">
        <v>0</v>
      </c>
      <c r="I98" s="155">
        <v>146.06901620370371</v>
      </c>
      <c r="J98" s="155">
        <v>-201</v>
      </c>
      <c r="K98" s="155">
        <v>3250</v>
      </c>
      <c r="L98" s="156">
        <v>10177.738983796296</v>
      </c>
      <c r="M98" s="156">
        <v>10794.959000000001</v>
      </c>
      <c r="N98" s="155">
        <v>617.22001620370429</v>
      </c>
      <c r="O98" s="156">
        <v>2</v>
      </c>
      <c r="P98" s="155">
        <v>22.179000000000087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-1746.2460209094206</v>
      </c>
      <c r="X98" s="383">
        <v>683</v>
      </c>
      <c r="Y98" s="383">
        <v>-1.7462460209094206</v>
      </c>
      <c r="Z98" s="182">
        <v>48.552238629415164</v>
      </c>
      <c r="AA98" s="384">
        <v>632.70151534967545</v>
      </c>
      <c r="AB98" s="384">
        <v>666.25600000000009</v>
      </c>
      <c r="AC98" s="383">
        <v>33.554484650324639</v>
      </c>
      <c r="AD98" s="182">
        <v>8.1749999999998408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93.782999999999987</v>
      </c>
      <c r="F99" s="382">
        <v>0</v>
      </c>
      <c r="G99" s="382">
        <v>0</v>
      </c>
      <c r="H99" s="382">
        <v>40</v>
      </c>
      <c r="I99" s="382">
        <v>49.357442129629632</v>
      </c>
      <c r="J99" s="382">
        <v>-199</v>
      </c>
      <c r="K99" s="382">
        <v>1400</v>
      </c>
      <c r="L99" s="381">
        <v>8985.4255578703705</v>
      </c>
      <c r="M99" s="381">
        <v>8782.0820000000003</v>
      </c>
      <c r="N99" s="382">
        <v>-203.3435578703702</v>
      </c>
      <c r="O99" s="381">
        <v>3</v>
      </c>
      <c r="P99" s="382">
        <v>-64.917999999999665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83">
        <v>-0.82306582578452914</v>
      </c>
      <c r="Z99" s="182">
        <v>5.1252454350791119</v>
      </c>
      <c r="AA99" s="384">
        <v>186.05168873913635</v>
      </c>
      <c r="AB99" s="384">
        <v>191.88300000000001</v>
      </c>
      <c r="AC99" s="383">
        <v>5.8313112608636573</v>
      </c>
      <c r="AD99" s="182">
        <v>1.1730000000000018</v>
      </c>
      <c r="AE99" s="384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0</v>
      </c>
      <c r="J100" s="155">
        <v>-91</v>
      </c>
      <c r="K100" s="155">
        <v>530</v>
      </c>
      <c r="L100" s="156">
        <v>11196.101000000001</v>
      </c>
      <c r="M100" s="156">
        <v>11149.317999999997</v>
      </c>
      <c r="N100" s="155">
        <v>-46.783000000003085</v>
      </c>
      <c r="O100" s="156">
        <v>1</v>
      </c>
      <c r="P100" s="155">
        <v>36.683499999995547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</v>
      </c>
      <c r="AA100" s="384">
        <v>314.22870116674574</v>
      </c>
      <c r="AB100" s="384">
        <v>286.30799999999999</v>
      </c>
      <c r="AC100" s="383">
        <v>-27.920701166745744</v>
      </c>
      <c r="AD100" s="182">
        <v>-4.7080000000000268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21.8752523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-65.694999999999936</v>
      </c>
      <c r="F101" s="382">
        <v>0</v>
      </c>
      <c r="G101" s="382">
        <v>0</v>
      </c>
      <c r="H101" s="382">
        <v>0</v>
      </c>
      <c r="I101" s="382">
        <v>35.796828703703703</v>
      </c>
      <c r="J101" s="382">
        <v>-204</v>
      </c>
      <c r="K101" s="382">
        <v>500</v>
      </c>
      <c r="L101" s="381">
        <v>13294.508171296296</v>
      </c>
      <c r="M101" s="381">
        <v>13162.437899999999</v>
      </c>
      <c r="N101" s="382">
        <v>-132.07027129629751</v>
      </c>
      <c r="O101" s="381">
        <v>2</v>
      </c>
      <c r="P101" s="382">
        <v>-57.137000000004264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83">
        <v>4.2989903207789046</v>
      </c>
      <c r="Z101" s="182">
        <v>8.905448071182164</v>
      </c>
      <c r="AA101" s="384">
        <v>745.39354224959675</v>
      </c>
      <c r="AB101" s="384">
        <v>697.59500000000003</v>
      </c>
      <c r="AC101" s="383">
        <v>-47.798542249596721</v>
      </c>
      <c r="AD101" s="182">
        <v>-5.1469999999999345</v>
      </c>
      <c r="AE101" s="384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153.43925229999999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-490.00299999999993</v>
      </c>
      <c r="F102" s="150">
        <v>0</v>
      </c>
      <c r="G102" s="150">
        <v>0</v>
      </c>
      <c r="H102" s="150">
        <v>40</v>
      </c>
      <c r="I102" s="150">
        <v>231.22328703703707</v>
      </c>
      <c r="J102" s="150">
        <v>-695</v>
      </c>
      <c r="K102" s="150">
        <v>5680</v>
      </c>
      <c r="L102" s="285">
        <v>43653.773712962968</v>
      </c>
      <c r="M102" s="285">
        <v>43888.796899999994</v>
      </c>
      <c r="N102" s="150">
        <v>235.02318703703349</v>
      </c>
      <c r="O102" s="285" t="s">
        <v>54</v>
      </c>
      <c r="P102" s="150">
        <v>-63.192500000011933</v>
      </c>
      <c r="Q102" s="187"/>
      <c r="R102" s="2905" t="s">
        <v>54</v>
      </c>
      <c r="S102" s="2906"/>
      <c r="T102" s="2906"/>
      <c r="U102" s="2907"/>
      <c r="V102" s="179"/>
      <c r="W102" s="180">
        <v>10958.37964083067</v>
      </c>
      <c r="X102" s="180">
        <v>1930</v>
      </c>
      <c r="Y102" s="180">
        <v>10.958379640830669</v>
      </c>
      <c r="Z102" s="180">
        <v>62.582932135676444</v>
      </c>
      <c r="AA102" s="180">
        <v>1878.3754475051544</v>
      </c>
      <c r="AB102" s="180">
        <v>1842.0420000000001</v>
      </c>
      <c r="AC102" s="180">
        <v>-36.333447505154169</v>
      </c>
      <c r="AD102" s="180">
        <v>-0.50700000000006185</v>
      </c>
      <c r="AE102" s="180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-379.37299999999982</v>
      </c>
      <c r="F103" s="163">
        <v>0</v>
      </c>
      <c r="G103" s="163">
        <v>63</v>
      </c>
      <c r="H103" s="163">
        <v>40</v>
      </c>
      <c r="I103" s="163">
        <v>702.66780092592603</v>
      </c>
      <c r="J103" s="163">
        <v>-974</v>
      </c>
      <c r="K103" s="163">
        <v>10144</v>
      </c>
      <c r="L103" s="163">
        <v>161490.95919907407</v>
      </c>
      <c r="M103" s="163">
        <v>162911.51684999999</v>
      </c>
      <c r="N103" s="167">
        <v>1420.5576509259249</v>
      </c>
      <c r="O103" s="318" t="s">
        <v>283</v>
      </c>
      <c r="P103" s="167">
        <v>-257.02920000002632</v>
      </c>
      <c r="Q103" s="187"/>
      <c r="R103" s="2890" t="s">
        <v>283</v>
      </c>
      <c r="S103" s="2891"/>
      <c r="T103" s="2891"/>
      <c r="U103" s="2892"/>
      <c r="V103" s="181"/>
      <c r="W103" s="181">
        <v>20648.500645895656</v>
      </c>
      <c r="X103" s="181">
        <v>2563.6</v>
      </c>
      <c r="Y103" s="181">
        <v>20.648500645895655</v>
      </c>
      <c r="Z103" s="181">
        <v>67.771522215624373</v>
      </c>
      <c r="AA103" s="181">
        <v>2516.4769784302716</v>
      </c>
      <c r="AB103" s="181">
        <v>2482.7139999999999</v>
      </c>
      <c r="AC103" s="181">
        <v>-33.762978430271247</v>
      </c>
      <c r="AD103" s="181">
        <v>-3.5589999999997417</v>
      </c>
      <c r="AE103" s="181">
        <v>2499.2049999999999</v>
      </c>
      <c r="AF103" s="2851">
        <v>2486.6059999999998</v>
      </c>
      <c r="AG103" s="2851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73.35899999999998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10141.359</v>
      </c>
      <c r="M104" s="292">
        <v>10334.4</v>
      </c>
      <c r="N104" s="293">
        <v>193.04099999999926</v>
      </c>
      <c r="O104" s="292">
        <v>1</v>
      </c>
      <c r="P104" s="293">
        <v>366.75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345.6029291670506</v>
      </c>
      <c r="X104" s="336">
        <v>30.5</v>
      </c>
      <c r="Y104" s="383">
        <v>0.3456029291670506</v>
      </c>
      <c r="Z104" s="182">
        <v>1.311060815010685E-2</v>
      </c>
      <c r="AA104" s="267">
        <v>30.832492321016943</v>
      </c>
      <c r="AB104" s="267">
        <v>28.865000000000002</v>
      </c>
      <c r="AC104" s="383">
        <v>-1.967492321016941</v>
      </c>
      <c r="AD104" s="182">
        <v>-0.23199999999999932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266.43625229999975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-311.66999999999996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12438.33</v>
      </c>
      <c r="M105" s="370">
        <v>12827.189999999999</v>
      </c>
      <c r="N105" s="382">
        <v>388.85999999999876</v>
      </c>
      <c r="O105" s="370">
        <v>3</v>
      </c>
      <c r="P105" s="382">
        <v>-305.18000000000029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83">
        <v>-0.69818631720714275</v>
      </c>
      <c r="Z105" s="182">
        <v>0</v>
      </c>
      <c r="AA105" s="384">
        <v>45.001813682792857</v>
      </c>
      <c r="AB105" s="384">
        <v>43.881999999999998</v>
      </c>
      <c r="AC105" s="383">
        <v>-1.1198136827928593</v>
      </c>
      <c r="AD105" s="182">
        <v>1.2550000000000026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6328</v>
      </c>
      <c r="N106" s="382">
        <v>-12.029999999999745</v>
      </c>
      <c r="O106" s="370">
        <v>4</v>
      </c>
      <c r="P106" s="382">
        <v>-59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7.0047740469007858E-2</v>
      </c>
      <c r="AA106" s="384">
        <v>10.429952259530992</v>
      </c>
      <c r="AB106" s="384">
        <v>10.010999999999999</v>
      </c>
      <c r="AC106" s="383">
        <v>-0.41895225953099313</v>
      </c>
      <c r="AD106" s="182">
        <v>0.31500000000000128</v>
      </c>
      <c r="AE106" s="384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583.10300000000007</v>
      </c>
      <c r="F107" s="382">
        <v>0</v>
      </c>
      <c r="G107" s="382">
        <v>60</v>
      </c>
      <c r="H107" s="382">
        <v>0</v>
      </c>
      <c r="I107" s="382">
        <v>154</v>
      </c>
      <c r="J107" s="382">
        <v>0</v>
      </c>
      <c r="K107" s="382">
        <v>460</v>
      </c>
      <c r="L107" s="370">
        <v>16549.102999999999</v>
      </c>
      <c r="M107" s="370">
        <v>15665.68</v>
      </c>
      <c r="N107" s="382">
        <v>-883.42299999999886</v>
      </c>
      <c r="O107" s="370" t="s">
        <v>95</v>
      </c>
      <c r="P107" s="382">
        <v>15.520000000002256</v>
      </c>
      <c r="Q107" s="187"/>
      <c r="R107" s="2899" t="s">
        <v>74</v>
      </c>
      <c r="S107" s="2900"/>
      <c r="T107" s="2900"/>
      <c r="U107" s="2900"/>
      <c r="V107" s="374"/>
      <c r="W107" s="383">
        <v>-5963.1361402150587</v>
      </c>
      <c r="X107" s="383">
        <v>398</v>
      </c>
      <c r="Y107" s="383">
        <v>-5.9631361402150587</v>
      </c>
      <c r="Z107" s="182">
        <v>0.40231634259259258</v>
      </c>
      <c r="AA107" s="384">
        <v>391.63454751719235</v>
      </c>
      <c r="AB107" s="384">
        <v>374.51499999999999</v>
      </c>
      <c r="AC107" s="383">
        <v>-17.119547517192359</v>
      </c>
      <c r="AD107" s="182">
        <v>1.4569999999999936</v>
      </c>
      <c r="AE107" s="384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18839.96</v>
      </c>
      <c r="N108" s="382">
        <v>344.29499999999825</v>
      </c>
      <c r="O108" s="370" t="s">
        <v>96</v>
      </c>
      <c r="P108" s="382">
        <v>-130.68000000000029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73.459000000000003</v>
      </c>
      <c r="AC108" s="383">
        <v>-0.13280041489589678</v>
      </c>
      <c r="AD108" s="182">
        <v>0.28499999999999659</v>
      </c>
      <c r="AE108" s="384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6479</v>
      </c>
      <c r="N110" s="382">
        <v>0</v>
      </c>
      <c r="O110" s="370"/>
      <c r="P110" s="382">
        <v>179</v>
      </c>
      <c r="Q110" s="187"/>
      <c r="R110" s="2849"/>
      <c r="S110" s="2850"/>
      <c r="T110" s="2850"/>
      <c r="U110" s="285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49"/>
      <c r="S111" s="2850"/>
      <c r="T111" s="2850"/>
      <c r="U111" s="285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-61.439000000000021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11873.561</v>
      </c>
      <c r="M113" s="370">
        <v>12236.866</v>
      </c>
      <c r="N113" s="382">
        <v>363.30500000000029</v>
      </c>
      <c r="O113" s="370" t="s">
        <v>99</v>
      </c>
      <c r="P113" s="382">
        <v>-98.944000000001324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83">
        <v>3.7470290239286552E-2</v>
      </c>
      <c r="Z113" s="182">
        <v>1.2284757760779651E-2</v>
      </c>
      <c r="AA113" s="384">
        <v>26.025185532478506</v>
      </c>
      <c r="AB113" s="384">
        <v>28.082000000000001</v>
      </c>
      <c r="AC113" s="383">
        <v>2.0568144675214945</v>
      </c>
      <c r="AD113" s="182">
        <v>-0.31499999999999773</v>
      </c>
      <c r="AE113" s="384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2650.0699999999997</v>
      </c>
      <c r="F114" s="159">
        <v>0</v>
      </c>
      <c r="G114" s="159">
        <v>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61018.07</v>
      </c>
      <c r="M114" s="154">
        <v>59831.12000000001</v>
      </c>
      <c r="N114" s="159">
        <v>-1186.9499999999898</v>
      </c>
      <c r="O114" s="154" t="s">
        <v>100</v>
      </c>
      <c r="P114" s="159">
        <v>20.670000000012806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83">
        <v>5.4461657436953725</v>
      </c>
      <c r="Z114" s="182">
        <v>3.3628091192098264</v>
      </c>
      <c r="AA114" s="185">
        <v>132.08335662448553</v>
      </c>
      <c r="AB114" s="185">
        <v>162.68299999999999</v>
      </c>
      <c r="AC114" s="383">
        <v>30.599643375514461</v>
      </c>
      <c r="AD114" s="182">
        <v>-5.589999999999975</v>
      </c>
      <c r="AE114" s="185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2403.6709999999998</v>
      </c>
      <c r="F115" s="150">
        <v>0</v>
      </c>
      <c r="G115" s="150">
        <v>60</v>
      </c>
      <c r="H115" s="150">
        <v>0</v>
      </c>
      <c r="I115" s="150">
        <v>199</v>
      </c>
      <c r="J115" s="150">
        <v>-159</v>
      </c>
      <c r="K115" s="150">
        <v>895</v>
      </c>
      <c r="L115" s="286">
        <v>140190.671</v>
      </c>
      <c r="M115" s="286">
        <v>139397.77600000001</v>
      </c>
      <c r="N115" s="150">
        <v>-792.89499999999134</v>
      </c>
      <c r="O115" s="151" t="s">
        <v>77</v>
      </c>
      <c r="P115" s="150">
        <v>-190.86399999997229</v>
      </c>
      <c r="Q115" s="187"/>
      <c r="R115" s="2905" t="s">
        <v>77</v>
      </c>
      <c r="S115" s="2906"/>
      <c r="T115" s="2906"/>
      <c r="U115" s="2907"/>
      <c r="V115" s="179"/>
      <c r="W115" s="180">
        <v>-1240.2830794245929</v>
      </c>
      <c r="X115" s="180">
        <v>714.7</v>
      </c>
      <c r="Y115" s="180">
        <v>-1.2402830794245929</v>
      </c>
      <c r="Z115" s="180">
        <v>3.8605685681823134</v>
      </c>
      <c r="AA115" s="180">
        <v>709.59914835239317</v>
      </c>
      <c r="AB115" s="180">
        <v>721.49699999999996</v>
      </c>
      <c r="AC115" s="180">
        <v>11.897851647606906</v>
      </c>
      <c r="AD115" s="180">
        <v>-2.8249999999999318</v>
      </c>
      <c r="AE115" s="180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19.847999999999956</v>
      </c>
      <c r="F116" s="293">
        <v>0</v>
      </c>
      <c r="G116" s="293">
        <v>0</v>
      </c>
      <c r="H116" s="293">
        <v>1116</v>
      </c>
      <c r="I116" s="293">
        <v>224</v>
      </c>
      <c r="J116" s="293">
        <v>-391</v>
      </c>
      <c r="K116" s="293">
        <v>1415</v>
      </c>
      <c r="L116" s="292">
        <v>14435.848</v>
      </c>
      <c r="M116" s="292">
        <v>14484.754000000003</v>
      </c>
      <c r="N116" s="293">
        <v>48.906000000002678</v>
      </c>
      <c r="O116" s="292">
        <v>1</v>
      </c>
      <c r="P116" s="293">
        <v>131.48700000000099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17577.537193122793</v>
      </c>
      <c r="X116" s="336">
        <v>270</v>
      </c>
      <c r="Y116" s="383">
        <v>17.577537193122794</v>
      </c>
      <c r="Z116" s="336">
        <v>1.5156906174142195</v>
      </c>
      <c r="AA116" s="267">
        <v>286.06184657570856</v>
      </c>
      <c r="AB116" s="267">
        <v>262.56100000000004</v>
      </c>
      <c r="AC116" s="336">
        <v>-23.500846575708522</v>
      </c>
      <c r="AD116" s="336">
        <v>0.43399999999991223</v>
      </c>
      <c r="AE116" s="267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181.26100000000002</v>
      </c>
      <c r="F117" s="382">
        <v>0</v>
      </c>
      <c r="G117" s="382">
        <v>40</v>
      </c>
      <c r="H117" s="382">
        <v>128</v>
      </c>
      <c r="I117" s="382">
        <v>0</v>
      </c>
      <c r="J117" s="382">
        <v>-49</v>
      </c>
      <c r="K117" s="382">
        <v>1150</v>
      </c>
      <c r="L117" s="370">
        <v>10400.261</v>
      </c>
      <c r="M117" s="370">
        <v>10146.427</v>
      </c>
      <c r="N117" s="382">
        <v>-253.83400000000074</v>
      </c>
      <c r="O117" s="370">
        <v>2</v>
      </c>
      <c r="P117" s="382">
        <v>-215.85500000000138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10.845213258101852</v>
      </c>
      <c r="AA117" s="384">
        <v>913.55952324189821</v>
      </c>
      <c r="AB117" s="384">
        <v>905.03100000000006</v>
      </c>
      <c r="AC117" s="383">
        <v>-8.5285232418981423</v>
      </c>
      <c r="AD117" s="383">
        <v>11.130999999999972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141.55499999999995</v>
      </c>
      <c r="F118" s="382">
        <v>0</v>
      </c>
      <c r="G118" s="382">
        <v>0</v>
      </c>
      <c r="H118" s="382">
        <v>1702</v>
      </c>
      <c r="I118" s="382">
        <v>0</v>
      </c>
      <c r="J118" s="382">
        <v>0</v>
      </c>
      <c r="K118" s="382">
        <v>1269</v>
      </c>
      <c r="L118" s="370">
        <v>16012.555</v>
      </c>
      <c r="M118" s="370">
        <v>15928.718000000001</v>
      </c>
      <c r="N118" s="382">
        <v>-83.836999999999534</v>
      </c>
      <c r="O118" s="370">
        <v>3</v>
      </c>
      <c r="P118" s="382">
        <v>82.69800000000032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83">
        <v>-7.2085881729498897</v>
      </c>
      <c r="Z118" s="383">
        <v>2.752849581106156</v>
      </c>
      <c r="AA118" s="384">
        <v>490.03856224594398</v>
      </c>
      <c r="AB118" s="384">
        <v>496.77499999999998</v>
      </c>
      <c r="AC118" s="383">
        <v>6.7364377540559985</v>
      </c>
      <c r="AD118" s="383">
        <v>-10.390999999999963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435.87299999999999</v>
      </c>
      <c r="F119" s="382">
        <v>0</v>
      </c>
      <c r="G119" s="382">
        <v>0</v>
      </c>
      <c r="H119" s="382">
        <v>325</v>
      </c>
      <c r="I119" s="382">
        <v>0</v>
      </c>
      <c r="J119" s="382">
        <v>-118</v>
      </c>
      <c r="K119" s="382">
        <v>291</v>
      </c>
      <c r="L119" s="370">
        <v>8133.8729999999996</v>
      </c>
      <c r="M119" s="370">
        <v>8246.49</v>
      </c>
      <c r="N119" s="382">
        <v>112.61700000000019</v>
      </c>
      <c r="O119" s="370">
        <v>5</v>
      </c>
      <c r="P119" s="382">
        <v>26.339999999998327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28193.738753849208</v>
      </c>
      <c r="X119" s="383">
        <v>460</v>
      </c>
      <c r="Y119" s="383">
        <v>28.193738753849207</v>
      </c>
      <c r="Z119" s="383">
        <v>11.509304147633058</v>
      </c>
      <c r="AA119" s="384">
        <v>476.6844346062162</v>
      </c>
      <c r="AB119" s="384">
        <v>429.15800000000002</v>
      </c>
      <c r="AC119" s="383">
        <v>-47.526434606216185</v>
      </c>
      <c r="AD119" s="383">
        <v>4.3899999999999864</v>
      </c>
      <c r="AE119" s="384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x14ac:dyDescent="0.2">
      <c r="B121" s="380" t="s">
        <v>84</v>
      </c>
      <c r="C121" s="374"/>
      <c r="D121" s="381">
        <v>3800</v>
      </c>
      <c r="E121" s="382">
        <v>383.93200000000002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1463</v>
      </c>
      <c r="L121" s="370">
        <v>5376.9319999999998</v>
      </c>
      <c r="M121" s="370">
        <v>5247.5509999999995</v>
      </c>
      <c r="N121" s="382">
        <v>-129.38100000000031</v>
      </c>
      <c r="O121" s="370" t="s">
        <v>102</v>
      </c>
      <c r="P121" s="382">
        <v>56.040999999998348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83">
        <v>-3.2828897807993598</v>
      </c>
      <c r="Z121" s="383">
        <v>18.626286238425923</v>
      </c>
      <c r="AA121" s="384">
        <v>1818.0908239807745</v>
      </c>
      <c r="AB121" s="384">
        <v>1849.0990000000002</v>
      </c>
      <c r="AC121" s="383">
        <v>31.00817601922563</v>
      </c>
      <c r="AD121" s="383">
        <v>6.7039999999999509</v>
      </c>
      <c r="AE121" s="384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19226.63</v>
      </c>
      <c r="N123" s="159">
        <v>-3844.3420000000006</v>
      </c>
      <c r="O123" s="154">
        <v>2</v>
      </c>
      <c r="P123" s="159">
        <v>-1776.3799999999937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8.577379629629629</v>
      </c>
      <c r="AA123" s="185">
        <v>74.540350954926069</v>
      </c>
      <c r="AB123" s="185">
        <v>65.513000000000005</v>
      </c>
      <c r="AC123" s="335">
        <v>-9.0273509549260638</v>
      </c>
      <c r="AD123" s="335">
        <v>6.2360000000000042</v>
      </c>
      <c r="AE123" s="185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1033.441</v>
      </c>
      <c r="F124" s="150">
        <v>0</v>
      </c>
      <c r="G124" s="150">
        <v>40</v>
      </c>
      <c r="H124" s="150">
        <v>3271</v>
      </c>
      <c r="I124" s="150">
        <v>224</v>
      </c>
      <c r="J124" s="150">
        <v>-828</v>
      </c>
      <c r="K124" s="150">
        <v>5588</v>
      </c>
      <c r="L124" s="286">
        <v>78280.441000000006</v>
      </c>
      <c r="M124" s="286">
        <v>74130.77</v>
      </c>
      <c r="N124" s="150">
        <v>-4149.6709999999985</v>
      </c>
      <c r="O124" s="151" t="s">
        <v>81</v>
      </c>
      <c r="P124" s="150">
        <v>-1695.6689999999944</v>
      </c>
      <c r="Q124" s="187"/>
      <c r="R124" s="2905" t="s">
        <v>81</v>
      </c>
      <c r="S124" s="2906"/>
      <c r="T124" s="2906"/>
      <c r="U124" s="2907"/>
      <c r="V124" s="179"/>
      <c r="W124" s="180">
        <v>37802.265077778451</v>
      </c>
      <c r="X124" s="180">
        <v>4075</v>
      </c>
      <c r="Y124" s="180">
        <v>37.802265077778451</v>
      </c>
      <c r="Z124" s="180">
        <v>53.826723472310846</v>
      </c>
      <c r="AA124" s="180">
        <v>4058.9755416054672</v>
      </c>
      <c r="AB124" s="180">
        <v>4008.1370000000002</v>
      </c>
      <c r="AC124" s="180">
        <v>-50.838541605467285</v>
      </c>
      <c r="AD124" s="180">
        <v>18.503999999999451</v>
      </c>
      <c r="AE124" s="180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</v>
      </c>
      <c r="N125" s="382">
        <v>0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55591.108318322149</v>
      </c>
      <c r="X125" s="336">
        <v>920</v>
      </c>
      <c r="Y125" s="383">
        <v>55.591108318322149</v>
      </c>
      <c r="Z125" s="182">
        <v>0.43660473398421856</v>
      </c>
      <c r="AA125" s="267">
        <v>975.15450358433793</v>
      </c>
      <c r="AB125" s="267">
        <v>910.50500000000011</v>
      </c>
      <c r="AC125" s="383">
        <v>-64.649503584337822</v>
      </c>
      <c r="AD125" s="182">
        <v>23.004999999999882</v>
      </c>
      <c r="AE125" s="267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1639.6</v>
      </c>
      <c r="N126" s="382">
        <v>-0.40000000000009095</v>
      </c>
      <c r="O126" s="370" t="s">
        <v>103</v>
      </c>
      <c r="P126" s="382">
        <v>-0.59999999999990905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37.944000000000003</v>
      </c>
      <c r="AC126" s="383">
        <v>-12.055999999999997</v>
      </c>
      <c r="AD126" s="182">
        <v>-2.7220000000000013</v>
      </c>
      <c r="AE126" s="384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603.87199999999996</v>
      </c>
      <c r="F129" s="159">
        <v>0</v>
      </c>
      <c r="G129" s="159">
        <v>0</v>
      </c>
      <c r="H129" s="159">
        <v>402</v>
      </c>
      <c r="I129" s="159">
        <v>337</v>
      </c>
      <c r="J129" s="159">
        <v>0</v>
      </c>
      <c r="K129" s="159">
        <v>0</v>
      </c>
      <c r="L129" s="154">
        <v>14568.871999999999</v>
      </c>
      <c r="M129" s="154">
        <v>14739.029999999999</v>
      </c>
      <c r="N129" s="159">
        <v>170.15799999999945</v>
      </c>
      <c r="O129" s="154" t="s">
        <v>105</v>
      </c>
      <c r="P129" s="159">
        <v>298.04499999999825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703.87199999999996</v>
      </c>
      <c r="F130" s="150">
        <v>0</v>
      </c>
      <c r="G130" s="150">
        <v>0</v>
      </c>
      <c r="H130" s="150">
        <v>402</v>
      </c>
      <c r="I130" s="150">
        <v>337</v>
      </c>
      <c r="J130" s="150">
        <v>0</v>
      </c>
      <c r="K130" s="150">
        <v>874</v>
      </c>
      <c r="L130" s="286">
        <v>17732.871999999999</v>
      </c>
      <c r="M130" s="286">
        <v>17902.629999999997</v>
      </c>
      <c r="N130" s="150">
        <v>169.75799999999936</v>
      </c>
      <c r="O130" s="151" t="s">
        <v>88</v>
      </c>
      <c r="P130" s="150">
        <v>297.44499999999607</v>
      </c>
      <c r="Q130" s="152"/>
      <c r="R130" s="2905" t="s">
        <v>88</v>
      </c>
      <c r="S130" s="2906"/>
      <c r="T130" s="2906"/>
      <c r="U130" s="2907"/>
      <c r="V130" s="179"/>
      <c r="W130" s="180">
        <v>55591.108318322149</v>
      </c>
      <c r="X130" s="180">
        <v>970</v>
      </c>
      <c r="Y130" s="180">
        <v>55.591108318322149</v>
      </c>
      <c r="Z130" s="180">
        <v>0.43660473398421856</v>
      </c>
      <c r="AA130" s="180">
        <v>1025.1545035843378</v>
      </c>
      <c r="AB130" s="180">
        <v>948.44900000000007</v>
      </c>
      <c r="AC130" s="180">
        <v>-76.705503584337819</v>
      </c>
      <c r="AD130" s="180">
        <v>20.282999999999902</v>
      </c>
      <c r="AE130" s="180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4140.9840000000004</v>
      </c>
      <c r="F131" s="163">
        <v>0</v>
      </c>
      <c r="G131" s="163">
        <v>100</v>
      </c>
      <c r="H131" s="163">
        <v>3673</v>
      </c>
      <c r="I131" s="163">
        <v>760</v>
      </c>
      <c r="J131" s="167">
        <v>-987</v>
      </c>
      <c r="K131" s="163">
        <v>7357</v>
      </c>
      <c r="L131" s="163">
        <v>236203.98400000003</v>
      </c>
      <c r="M131" s="163">
        <v>231431.17600000004</v>
      </c>
      <c r="N131" s="167">
        <v>-4772.80799999999</v>
      </c>
      <c r="O131" s="165" t="s">
        <v>284</v>
      </c>
      <c r="P131" s="167">
        <v>-1589.0879999999706</v>
      </c>
      <c r="Q131" s="88"/>
      <c r="R131" s="2890" t="s">
        <v>284</v>
      </c>
      <c r="S131" s="2891"/>
      <c r="T131" s="2891"/>
      <c r="U131" s="2892"/>
      <c r="V131" s="181"/>
      <c r="W131" s="181">
        <v>92153.090316676011</v>
      </c>
      <c r="X131" s="181">
        <v>5759.7</v>
      </c>
      <c r="Y131" s="181">
        <v>92.153090316676014</v>
      </c>
      <c r="Z131" s="181">
        <v>58.12389677447738</v>
      </c>
      <c r="AA131" s="181">
        <v>5793.7291935421981</v>
      </c>
      <c r="AB131" s="181">
        <v>5678.0830000000005</v>
      </c>
      <c r="AC131" s="181">
        <v>-115.6461935421982</v>
      </c>
      <c r="AD131" s="181">
        <v>35.961999999999534</v>
      </c>
      <c r="AE131" s="181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5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3761.6110000000008</v>
      </c>
      <c r="F133" s="163">
        <v>0</v>
      </c>
      <c r="G133" s="163">
        <v>163</v>
      </c>
      <c r="H133" s="163">
        <v>3713</v>
      </c>
      <c r="I133" s="163">
        <v>1462.667800925926</v>
      </c>
      <c r="J133" s="167">
        <v>-1961</v>
      </c>
      <c r="K133" s="163">
        <v>17501</v>
      </c>
      <c r="L133" s="163">
        <v>397694.94319907413</v>
      </c>
      <c r="M133" s="163">
        <v>394342.69284999999</v>
      </c>
      <c r="N133" s="167">
        <v>-3352.2503490740651</v>
      </c>
      <c r="O133" s="165" t="s">
        <v>94</v>
      </c>
      <c r="P133" s="167">
        <v>-1846.117199999997</v>
      </c>
      <c r="Q133" s="88"/>
      <c r="R133" s="2890" t="s">
        <v>94</v>
      </c>
      <c r="S133" s="2891"/>
      <c r="T133" s="2891"/>
      <c r="U133" s="2892"/>
      <c r="V133" s="181"/>
      <c r="W133" s="181">
        <v>112801.59096257167</v>
      </c>
      <c r="X133" s="181">
        <v>8323.2999999999993</v>
      </c>
      <c r="Y133" s="181">
        <v>112.80159096257168</v>
      </c>
      <c r="Z133" s="181">
        <v>125.89541899010175</v>
      </c>
      <c r="AA133" s="181">
        <v>8310.2061719724697</v>
      </c>
      <c r="AB133" s="181">
        <v>8160.7970000000005</v>
      </c>
      <c r="AC133" s="181">
        <v>-149.40917197246944</v>
      </c>
      <c r="AD133" s="181">
        <v>32.403000000000247</v>
      </c>
      <c r="AE133" s="181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" priority="9" operator="lessThan">
      <formula>0</formula>
    </cfRule>
  </conditionalFormatting>
  <conditionalFormatting sqref="AJ120:AJ121">
    <cfRule type="cellIs" dxfId="17" priority="8" operator="lessThan">
      <formula>0</formula>
    </cfRule>
  </conditionalFormatting>
  <conditionalFormatting sqref="AJ125:AJ126">
    <cfRule type="cellIs" dxfId="16" priority="7" operator="lessThan">
      <formula>0</formula>
    </cfRule>
  </conditionalFormatting>
  <conditionalFormatting sqref="AK115:AK116">
    <cfRule type="cellIs" dxfId="15" priority="6" operator="lessThan">
      <formula>0</formula>
    </cfRule>
  </conditionalFormatting>
  <conditionalFormatting sqref="AK120:AK121">
    <cfRule type="cellIs" dxfId="14" priority="5" operator="lessThan">
      <formula>0</formula>
    </cfRule>
  </conditionalFormatting>
  <conditionalFormatting sqref="AK125:AK126">
    <cfRule type="cellIs" dxfId="13" priority="4" operator="lessThan">
      <formula>0</formula>
    </cfRule>
  </conditionalFormatting>
  <conditionalFormatting sqref="AK112:AK126">
    <cfRule type="cellIs" dxfId="12" priority="3" operator="lessThan">
      <formula>0</formula>
    </cfRule>
  </conditionalFormatting>
  <conditionalFormatting sqref="AK76:AK105">
    <cfRule type="cellIs" dxfId="11" priority="2" operator="lessThan">
      <formula>0</formula>
    </cfRule>
  </conditionalFormatting>
  <conditionalFormatting sqref="AK75">
    <cfRule type="cellIs" dxfId="1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pageSetUpPr fitToPage="1"/>
  </sheetPr>
  <dimension ref="A1:AK416"/>
  <sheetViews>
    <sheetView tabSelected="1" view="pageBreakPreview" topLeftCell="N42" zoomScale="85" zoomScaleNormal="70" zoomScaleSheetLayoutView="85" workbookViewId="0">
      <selection activeCell="AG4" sqref="AG4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116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f>ВОСТОК!F1</f>
        <v>1</v>
      </c>
      <c r="G1" s="2925" t="str">
        <f>ВОСТОК!G1</f>
        <v>ФЕВРАЛЯ</v>
      </c>
      <c r="H1" s="2925"/>
      <c r="I1" s="2925"/>
      <c r="J1" s="45"/>
      <c r="K1" s="46"/>
      <c r="L1" s="277" t="s">
        <v>385</v>
      </c>
      <c r="M1" s="38">
        <f>ВОСТОК!M1</f>
        <v>0.25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3113"/>
      <c r="Z1" s="49"/>
      <c r="AA1" s="49"/>
      <c r="AB1" s="49"/>
      <c r="AC1" s="49"/>
      <c r="AD1" s="49"/>
      <c r="AE1" s="3132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/>
      <c r="AE2" s="3132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420" t="s">
        <v>1</v>
      </c>
      <c r="C3" s="215" t="s">
        <v>23</v>
      </c>
      <c r="D3" s="423" t="s">
        <v>2</v>
      </c>
      <c r="E3" s="418" t="s">
        <v>3</v>
      </c>
      <c r="F3" s="418" t="s">
        <v>4</v>
      </c>
      <c r="G3" s="420" t="s">
        <v>5</v>
      </c>
      <c r="H3" s="42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/>
      <c r="AE3" s="3133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421"/>
      <c r="D4" s="424" t="s">
        <v>12</v>
      </c>
      <c r="E4" s="419" t="s">
        <v>13</v>
      </c>
      <c r="F4" s="419" t="s">
        <v>14</v>
      </c>
      <c r="G4" s="42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3114"/>
      <c r="Z4" s="47"/>
      <c r="AA4" s="47"/>
      <c r="AB4" s="47"/>
      <c r="AC4" s="47"/>
      <c r="AD4" s="47"/>
      <c r="AE4" s="3133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3115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3134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E6" s="3135"/>
      <c r="AJ6" s="39"/>
    </row>
    <row r="7" spans="1:37" ht="15" customHeight="1" x14ac:dyDescent="0.2">
      <c r="A7" s="86"/>
      <c r="B7" s="1359" t="s">
        <v>374</v>
      </c>
      <c r="C7" s="266"/>
      <c r="D7" s="266">
        <f>ЗАПАД!D7</f>
        <v>0</v>
      </c>
      <c r="E7" s="276">
        <f>ЗАПАД!E7</f>
        <v>0</v>
      </c>
      <c r="F7" s="276">
        <f>ЗАПАД!F7</f>
        <v>0</v>
      </c>
      <c r="G7" s="276">
        <f>ЗАПАД!G7</f>
        <v>0</v>
      </c>
      <c r="H7" s="276">
        <f>ЗАПАД!H7</f>
        <v>0</v>
      </c>
      <c r="I7" s="276">
        <f>ЗАПАД!I7</f>
        <v>0</v>
      </c>
      <c r="J7" s="276">
        <f>ЗАПАД!J7</f>
        <v>0</v>
      </c>
      <c r="K7" s="276">
        <f>ЗАПАД!K7</f>
        <v>0</v>
      </c>
      <c r="L7" s="262">
        <f>ЗАПАД!L7</f>
        <v>0</v>
      </c>
      <c r="M7" s="262">
        <f>ЗАПАД!M7</f>
        <v>0</v>
      </c>
      <c r="N7" s="276">
        <f>ЗАПАД!N7</f>
        <v>0</v>
      </c>
      <c r="O7" s="262">
        <f>ЗАПАД!O7</f>
        <v>0</v>
      </c>
      <c r="P7" s="276">
        <f t="shared" ref="P7:P34" si="0">O7-L7</f>
        <v>0</v>
      </c>
      <c r="Q7" s="276">
        <f>ЗАПАД!Q7</f>
        <v>0</v>
      </c>
      <c r="R7" s="276">
        <f>ЗАПАД!R7</f>
        <v>0</v>
      </c>
      <c r="S7" s="87"/>
      <c r="T7" s="1360" t="s">
        <v>374</v>
      </c>
      <c r="U7" s="276">
        <f>ЗАПАД!W7</f>
        <v>0</v>
      </c>
      <c r="V7" s="276">
        <f>ЗАПАД!X7</f>
        <v>0</v>
      </c>
      <c r="W7" s="276">
        <f>ЗАПАД!Z7</f>
        <v>0</v>
      </c>
      <c r="X7" s="276">
        <f>ЗАПАД!AA7</f>
        <v>0</v>
      </c>
      <c r="Y7" s="3117">
        <f>ЗАПАД!AB7</f>
        <v>0</v>
      </c>
      <c r="Z7" s="276">
        <f>ЗАПАД!AD7</f>
        <v>0</v>
      </c>
      <c r="AA7" s="276">
        <f>ЗАПАД!AE7+ЗАПАД!Y7</f>
        <v>0</v>
      </c>
      <c r="AB7" s="262">
        <f>ЗАПАД!AP7</f>
        <v>0</v>
      </c>
      <c r="AC7" s="276">
        <f>ЗАПАД!AG7</f>
        <v>0</v>
      </c>
      <c r="AD7" s="276">
        <f>ЗАПАД!AI7</f>
        <v>0</v>
      </c>
      <c r="AE7" s="3136">
        <f>ЗАПАД!AH7</f>
        <v>0</v>
      </c>
      <c r="AF7" s="276">
        <f t="shared" ref="AF7:AF34" si="1">AD7-AE7</f>
        <v>0</v>
      </c>
      <c r="AG7" s="276">
        <f>ЗАПАД!Z7</f>
        <v>0</v>
      </c>
      <c r="AH7" s="262">
        <f>ЗАПАД!AK7</f>
        <v>0</v>
      </c>
      <c r="AI7" s="276">
        <f t="shared" ref="AI7:AI25" si="2">AH7-AB7</f>
        <v>0</v>
      </c>
      <c r="AJ7" s="287"/>
      <c r="AK7" s="276">
        <f>ЗАПАД!AN7</f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f>ЗАПАД!D8</f>
        <v>380</v>
      </c>
      <c r="E8" s="1486">
        <f>ЗАПАД!E8</f>
        <v>0</v>
      </c>
      <c r="F8" s="1486">
        <f>ЗАПАД!F8</f>
        <v>0</v>
      </c>
      <c r="G8" s="1486">
        <f>ЗАПАД!G8</f>
        <v>0</v>
      </c>
      <c r="H8" s="1486">
        <f>ЗАПАД!H8</f>
        <v>8.5000000000000006E-2</v>
      </c>
      <c r="I8" s="1486">
        <f>ЗАПАД!I8</f>
        <v>0</v>
      </c>
      <c r="J8" s="1486">
        <f>ЗАПАД!J8</f>
        <v>0</v>
      </c>
      <c r="K8" s="1486">
        <f>ЗАПАД!K8</f>
        <v>0</v>
      </c>
      <c r="L8" s="99">
        <f>ЗАПАД!L8</f>
        <v>379.91500000000002</v>
      </c>
      <c r="M8" s="99">
        <f>ЗАПАД!M8</f>
        <v>381.69789964833274</v>
      </c>
      <c r="N8" s="1486">
        <f>ЗАПАД!N8</f>
        <v>1.782899648332716</v>
      </c>
      <c r="O8" s="99">
        <f>ЗАПАД!O8</f>
        <v>381.69789964833274</v>
      </c>
      <c r="P8" s="1486">
        <f t="shared" si="0"/>
        <v>1.782899648332716</v>
      </c>
      <c r="Q8" s="1486">
        <f>ЗАПАД!Q8</f>
        <v>0</v>
      </c>
      <c r="R8" s="1486">
        <f>ЗАПАД!R8</f>
        <v>0</v>
      </c>
      <c r="S8" s="87"/>
      <c r="T8" s="101">
        <v>2</v>
      </c>
      <c r="U8" s="1486">
        <f>ЗАПАД!W8</f>
        <v>5.1128329405362933</v>
      </c>
      <c r="V8" s="1486">
        <f>ЗАПАД!X8</f>
        <v>5.1128329405362933</v>
      </c>
      <c r="W8" s="1486">
        <f>ЗАПАД!Z8</f>
        <v>0</v>
      </c>
      <c r="X8" s="1486">
        <f>ЗАПАД!AA8</f>
        <v>0</v>
      </c>
      <c r="Y8" s="3118">
        <f>ЗАПАД!AB8</f>
        <v>0</v>
      </c>
      <c r="Z8" s="1486">
        <f>ЗАПАД!AD8</f>
        <v>0</v>
      </c>
      <c r="AA8" s="1486">
        <f>ЗАПАД!AE8+ЗАПАД!Y8</f>
        <v>0</v>
      </c>
      <c r="AB8" s="99">
        <f>ЗАПАД!AP8</f>
        <v>379.91500000000002</v>
      </c>
      <c r="AC8" s="1486">
        <f>ЗАПАД!AG8</f>
        <v>31.659583333333334</v>
      </c>
      <c r="AD8" s="1486">
        <f>ЗАПАД!AI8</f>
        <v>2.6320000000000001</v>
      </c>
      <c r="AE8" s="3137">
        <f>ЗАПАД!AH8</f>
        <v>0</v>
      </c>
      <c r="AF8" s="1486">
        <f t="shared" si="1"/>
        <v>2.6320000000000001</v>
      </c>
      <c r="AG8" s="1486">
        <f>ЗАПАД!Z8</f>
        <v>0</v>
      </c>
      <c r="AH8" s="99">
        <f>ЗАПАД!AK8</f>
        <v>381.69789964833274</v>
      </c>
      <c r="AI8" s="1486">
        <f t="shared" si="2"/>
        <v>1.782899648332716</v>
      </c>
      <c r="AJ8" s="102">
        <f>ЗАПАД!AL9</f>
        <v>-13.199531992065886</v>
      </c>
      <c r="AK8" s="1486">
        <f>ЗАПАД!AN8</f>
        <v>5.1128329405362933</v>
      </c>
    </row>
    <row r="9" spans="1:37" ht="15" customHeight="1" x14ac:dyDescent="0.2">
      <c r="A9" s="86"/>
      <c r="B9" s="410" t="s">
        <v>39</v>
      </c>
      <c r="C9" s="374">
        <v>4</v>
      </c>
      <c r="D9" s="374">
        <f>ЗАПАД!D9</f>
        <v>620</v>
      </c>
      <c r="E9" s="375">
        <f>ЗАПАД!E9</f>
        <v>0</v>
      </c>
      <c r="F9" s="375">
        <f>ЗАПАД!F9</f>
        <v>0</v>
      </c>
      <c r="G9" s="375">
        <f>ЗАПАД!G9</f>
        <v>0</v>
      </c>
      <c r="H9" s="375">
        <f>ЗАПАД!H9</f>
        <v>0.14499999999999999</v>
      </c>
      <c r="I9" s="375">
        <f>ЗАПАД!I9</f>
        <v>0</v>
      </c>
      <c r="J9" s="375">
        <f>ЗАПАД!J9</f>
        <v>0</v>
      </c>
      <c r="K9" s="375">
        <f>ЗАПАД!K9</f>
        <v>0</v>
      </c>
      <c r="L9" s="372">
        <f>ЗАПАД!L9</f>
        <v>619.85500000000002</v>
      </c>
      <c r="M9" s="372">
        <f>ЗАПАД!M9</f>
        <v>606.65546800793413</v>
      </c>
      <c r="N9" s="375">
        <f>ЗАПАД!N9</f>
        <v>-13.199531992065886</v>
      </c>
      <c r="O9" s="372">
        <f>ЗАПАД!O9</f>
        <v>606.65546800793413</v>
      </c>
      <c r="P9" s="375">
        <f t="shared" si="0"/>
        <v>-13.199531992065886</v>
      </c>
      <c r="Q9" s="375">
        <f>ЗАПАД!Q9</f>
        <v>0</v>
      </c>
      <c r="R9" s="375">
        <f>ЗАПАД!R9</f>
        <v>0</v>
      </c>
      <c r="S9" s="87"/>
      <c r="T9" s="396">
        <v>4</v>
      </c>
      <c r="U9" s="375">
        <f>ЗАПАД!W9</f>
        <v>-10.302856166698234</v>
      </c>
      <c r="V9" s="375">
        <f>ЗАПАД!X9</f>
        <v>-10.302856166698234</v>
      </c>
      <c r="W9" s="375">
        <f>ЗАПАД!Z9</f>
        <v>0</v>
      </c>
      <c r="X9" s="375">
        <f>ЗАПАД!AA9</f>
        <v>0</v>
      </c>
      <c r="Y9" s="3119">
        <f>ЗАПАД!AB9</f>
        <v>0</v>
      </c>
      <c r="Z9" s="375">
        <f>ЗАПАД!AD9</f>
        <v>0</v>
      </c>
      <c r="AA9" s="1513">
        <f>ЗАПАД!AE9+ЗАПАД!Y9</f>
        <v>0</v>
      </c>
      <c r="AB9" s="372">
        <f>ЗАПАД!AP9</f>
        <v>619.85500000000002</v>
      </c>
      <c r="AC9" s="375">
        <f>ЗАПАД!AG9</f>
        <v>51.654583333333335</v>
      </c>
      <c r="AD9" s="375">
        <f>ЗАПАД!AI9</f>
        <v>2.0289999999999999</v>
      </c>
      <c r="AE9" s="3138">
        <f>ЗАПАД!AH9</f>
        <v>0</v>
      </c>
      <c r="AF9" s="375">
        <f t="shared" si="1"/>
        <v>2.0289999999999999</v>
      </c>
      <c r="AG9" s="375">
        <f>ЗАПАД!Z9</f>
        <v>0</v>
      </c>
      <c r="AH9" s="372">
        <f>ЗАПАД!AK9</f>
        <v>606.65546800793413</v>
      </c>
      <c r="AI9" s="1513">
        <f t="shared" si="2"/>
        <v>-13.199531992065886</v>
      </c>
      <c r="AJ9" s="376">
        <f>ЗАПАД!AL10</f>
        <v>7.2290892397771245</v>
      </c>
      <c r="AK9" s="375">
        <f>ЗАПАД!AN9</f>
        <v>-10.302856166698234</v>
      </c>
    </row>
    <row r="10" spans="1:37" ht="15" customHeight="1" x14ac:dyDescent="0.2">
      <c r="A10" s="86"/>
      <c r="B10" s="410" t="s">
        <v>39</v>
      </c>
      <c r="C10" s="374">
        <v>7</v>
      </c>
      <c r="D10" s="374">
        <f>ЗАПАД!D10</f>
        <v>250</v>
      </c>
      <c r="E10" s="375">
        <f>ЗАПАД!E10</f>
        <v>0</v>
      </c>
      <c r="F10" s="375">
        <f>ЗАПАД!F10</f>
        <v>0</v>
      </c>
      <c r="G10" s="375">
        <f>ЗАПАД!G10</f>
        <v>0</v>
      </c>
      <c r="H10" s="375">
        <f>ЗАПАД!H10</f>
        <v>0</v>
      </c>
      <c r="I10" s="375">
        <f>ЗАПАД!I10</f>
        <v>0</v>
      </c>
      <c r="J10" s="375">
        <f>ЗАПАД!J10</f>
        <v>0</v>
      </c>
      <c r="K10" s="375">
        <f>ЗАПАД!K10</f>
        <v>0</v>
      </c>
      <c r="L10" s="372">
        <f>ЗАПАД!L10</f>
        <v>250</v>
      </c>
      <c r="M10" s="372">
        <f>ЗАПАД!M10</f>
        <v>257.22908923977712</v>
      </c>
      <c r="N10" s="375">
        <f>ЗАПАД!N10</f>
        <v>7.2290892397771245</v>
      </c>
      <c r="O10" s="372">
        <f>ЗАПАД!O10</f>
        <v>257.22908923977712</v>
      </c>
      <c r="P10" s="375">
        <f t="shared" si="0"/>
        <v>7.2290892397771245</v>
      </c>
      <c r="Q10" s="375">
        <f>ЗАПАД!Q10</f>
        <v>2061.663</v>
      </c>
      <c r="R10" s="375">
        <f>ЗАПАД!R10</f>
        <v>-816.08054310395596</v>
      </c>
      <c r="S10" s="449"/>
      <c r="T10" s="374">
        <v>7</v>
      </c>
      <c r="U10" s="375">
        <f>ЗАПАД!W10</f>
        <v>17.966083093004443</v>
      </c>
      <c r="V10" s="375">
        <f>ЗАПАД!X10</f>
        <v>17.966083093004443</v>
      </c>
      <c r="W10" s="375">
        <f>ЗАПАД!Z10</f>
        <v>0</v>
      </c>
      <c r="X10" s="375">
        <f>ЗАПАД!AA10</f>
        <v>0</v>
      </c>
      <c r="Y10" s="3119">
        <f>ЗАПАД!AB10</f>
        <v>0</v>
      </c>
      <c r="Z10" s="375">
        <f>ЗАПАД!AD10</f>
        <v>0</v>
      </c>
      <c r="AA10" s="1513">
        <f>ЗАПАД!AE10+ЗАПАД!Y10</f>
        <v>0</v>
      </c>
      <c r="AB10" s="372">
        <f>ЗАПАД!AP10</f>
        <v>250</v>
      </c>
      <c r="AC10" s="375">
        <f>ЗАПАД!AG10</f>
        <v>20.833333333333332</v>
      </c>
      <c r="AD10" s="375">
        <f>ЗАПАД!AI10</f>
        <v>1.996</v>
      </c>
      <c r="AE10" s="3138">
        <f>ЗАПАД!AH10</f>
        <v>0</v>
      </c>
      <c r="AF10" s="375">
        <f t="shared" si="1"/>
        <v>1.996</v>
      </c>
      <c r="AG10" s="375">
        <f>ЗАПАД!Z10</f>
        <v>0</v>
      </c>
      <c r="AH10" s="372">
        <f>ЗАПАД!AK10</f>
        <v>257.22908923977712</v>
      </c>
      <c r="AI10" s="1513">
        <f t="shared" si="2"/>
        <v>7.2290892397771245</v>
      </c>
      <c r="AJ10" s="376">
        <f>ЗАПАД!AL11</f>
        <v>-37.996289786302668</v>
      </c>
      <c r="AK10" s="375">
        <f>ЗАПАД!AN10</f>
        <v>17.966083093004443</v>
      </c>
    </row>
    <row r="11" spans="1:37" ht="15" customHeight="1" x14ac:dyDescent="0.2">
      <c r="A11" s="86"/>
      <c r="B11" s="410" t="s">
        <v>41</v>
      </c>
      <c r="C11" s="374"/>
      <c r="D11" s="374">
        <f>ЗАПАД!D11</f>
        <v>1398</v>
      </c>
      <c r="E11" s="375">
        <f>ЗАПАД!E11</f>
        <v>0</v>
      </c>
      <c r="F11" s="375">
        <f>ЗАПАД!F11</f>
        <v>0</v>
      </c>
      <c r="G11" s="375">
        <f>ЗАПАД!G11</f>
        <v>0</v>
      </c>
      <c r="H11" s="375">
        <f>ЗАПАД!H11</f>
        <v>0.58000000000000007</v>
      </c>
      <c r="I11" s="375">
        <f>ЗАПАД!I11</f>
        <v>0</v>
      </c>
      <c r="J11" s="375">
        <f>ЗАПАД!J11</f>
        <v>0</v>
      </c>
      <c r="K11" s="375">
        <f>ЗАПАД!K11</f>
        <v>0</v>
      </c>
      <c r="L11" s="372">
        <f>ЗАПАД!L11</f>
        <v>1397.42</v>
      </c>
      <c r="M11" s="372">
        <f>ЗАПАД!M11</f>
        <v>1350.5807102136973</v>
      </c>
      <c r="N11" s="375">
        <f>ЗАПАД!N11</f>
        <v>-46.839289786302743</v>
      </c>
      <c r="O11" s="372">
        <f>ЗАПАД!O11</f>
        <v>1350.5807102136973</v>
      </c>
      <c r="P11" s="375">
        <f t="shared" si="0"/>
        <v>-46.839289786302743</v>
      </c>
      <c r="Q11" s="375">
        <f>ЗАПАД!Q11</f>
        <v>1397.452</v>
      </c>
      <c r="R11" s="375">
        <f>ЗАПАД!R11</f>
        <v>-46.871289786302668</v>
      </c>
      <c r="S11" s="87"/>
      <c r="T11" s="397" t="s">
        <v>161</v>
      </c>
      <c r="U11" s="375">
        <f>ЗАПАД!W11</f>
        <v>-81.461108414451019</v>
      </c>
      <c r="V11" s="375">
        <f>ЗАПАД!X11</f>
        <v>-81.461108414451019</v>
      </c>
      <c r="W11" s="375">
        <f>ЗАПАД!Z11</f>
        <v>0</v>
      </c>
      <c r="X11" s="375">
        <f>ЗАПАД!AA11</f>
        <v>-8.843</v>
      </c>
      <c r="Y11" s="3119">
        <f>ЗАПАД!AB11</f>
        <v>0</v>
      </c>
      <c r="Z11" s="375">
        <f>ЗАПАД!AD11</f>
        <v>0</v>
      </c>
      <c r="AA11" s="1513">
        <f>ЗАПАД!AE11+ЗАПАД!Y11</f>
        <v>0</v>
      </c>
      <c r="AB11" s="372">
        <f>ЗАПАД!AP11</f>
        <v>1388.577</v>
      </c>
      <c r="AC11" s="375">
        <f>ЗАПАД!AG11</f>
        <v>115.71475</v>
      </c>
      <c r="AD11" s="375">
        <f>ЗАПАД!AI11</f>
        <v>16.416</v>
      </c>
      <c r="AE11" s="3138">
        <f>ЗАПАД!AH11</f>
        <v>0</v>
      </c>
      <c r="AF11" s="375">
        <f t="shared" si="1"/>
        <v>16.416</v>
      </c>
      <c r="AG11" s="375">
        <f>ЗАПАД!Z11</f>
        <v>0</v>
      </c>
      <c r="AH11" s="372">
        <f>ЗАПАД!AK11</f>
        <v>1350.5807102136973</v>
      </c>
      <c r="AI11" s="1513">
        <f t="shared" si="2"/>
        <v>-37.996289786302668</v>
      </c>
      <c r="AJ11" s="398">
        <f>ЗАПАД!AL13</f>
        <v>-1.2998204183948587</v>
      </c>
      <c r="AK11" s="375">
        <f>ЗАПАД!AN11</f>
        <v>-81.461108414451019</v>
      </c>
    </row>
    <row r="12" spans="1:37" ht="15" customHeight="1" x14ac:dyDescent="0.2">
      <c r="A12" s="86"/>
      <c r="B12" s="410" t="s">
        <v>39</v>
      </c>
      <c r="C12" s="374">
        <v>11</v>
      </c>
      <c r="D12" s="374">
        <f>ЗАПАД!D12</f>
        <v>218</v>
      </c>
      <c r="E12" s="375">
        <f>ЗАПАД!E12</f>
        <v>0</v>
      </c>
      <c r="F12" s="375">
        <f>ЗАПАД!F12</f>
        <v>0</v>
      </c>
      <c r="G12" s="375">
        <f>ЗАПАД!G12</f>
        <v>0</v>
      </c>
      <c r="H12" s="375">
        <f>ЗАПАД!H12</f>
        <v>0</v>
      </c>
      <c r="I12" s="375">
        <f>ЗАПАД!I12</f>
        <v>0</v>
      </c>
      <c r="J12" s="375">
        <f>ЗАПАД!J12</f>
        <v>0</v>
      </c>
      <c r="K12" s="375">
        <f>ЗАПАД!K12</f>
        <v>0</v>
      </c>
      <c r="L12" s="372">
        <f>ЗАПАД!L12</f>
        <v>218</v>
      </c>
      <c r="M12" s="372">
        <f>ЗАПАД!M12</f>
        <v>227.74883225999997</v>
      </c>
      <c r="N12" s="375">
        <f>ЗАПАД!N12</f>
        <v>9.7488322599999719</v>
      </c>
      <c r="O12" s="372">
        <f>ЗАПАД!O12</f>
        <v>227.74883225999997</v>
      </c>
      <c r="P12" s="375">
        <f t="shared" si="0"/>
        <v>9.7488322599999719</v>
      </c>
      <c r="Q12" s="375">
        <f>ЗАПАД!Q12</f>
        <v>0</v>
      </c>
      <c r="R12" s="375">
        <f>ЗАПАД!R12</f>
        <v>0</v>
      </c>
      <c r="S12" s="87"/>
      <c r="T12" s="410">
        <v>11</v>
      </c>
      <c r="U12" s="375">
        <f>ЗАПАД!W12</f>
        <v>12.637127507659386</v>
      </c>
      <c r="V12" s="375">
        <f>ЗАПАД!X12</f>
        <v>12.637127507659386</v>
      </c>
      <c r="W12" s="375">
        <f>ЗАПАД!Z12</f>
        <v>0</v>
      </c>
      <c r="X12" s="375">
        <f>ЗАПАД!AA12</f>
        <v>-5.6359360000000027</v>
      </c>
      <c r="Y12" s="3119">
        <f>ЗАПАД!AB12</f>
        <v>0</v>
      </c>
      <c r="Z12" s="375">
        <f>ЗАПАД!AD12</f>
        <v>0</v>
      </c>
      <c r="AA12" s="1513">
        <f>ЗАПАД!AE12+ЗАПАД!Y12</f>
        <v>0</v>
      </c>
      <c r="AB12" s="372">
        <f>ЗАПАД!AP12</f>
        <v>212.36406399999998</v>
      </c>
      <c r="AC12" s="375">
        <f>ЗАПАД!AG12</f>
        <v>17.697005333333333</v>
      </c>
      <c r="AD12" s="375">
        <f>ЗАПАД!AI12</f>
        <v>1.429</v>
      </c>
      <c r="AE12" s="3138">
        <f>ЗАПАД!AH12</f>
        <v>0</v>
      </c>
      <c r="AF12" s="375">
        <f t="shared" si="1"/>
        <v>1.429</v>
      </c>
      <c r="AG12" s="375">
        <f>ЗАПАД!Z12</f>
        <v>0</v>
      </c>
      <c r="AH12" s="372">
        <f>ЗАПАД!AK12</f>
        <v>227.74883225999997</v>
      </c>
      <c r="AI12" s="1513">
        <f t="shared" si="2"/>
        <v>15.384768259999987</v>
      </c>
      <c r="AJ12" s="376">
        <f>ЗАПАД!AL15</f>
        <v>-31.185014512216014</v>
      </c>
      <c r="AK12" s="375">
        <f>ЗАПАД!AN12</f>
        <v>12.637127507659386</v>
      </c>
    </row>
    <row r="13" spans="1:37" ht="15" customHeight="1" x14ac:dyDescent="0.2">
      <c r="A13" s="86"/>
      <c r="B13" s="410" t="s">
        <v>39</v>
      </c>
      <c r="C13" s="374">
        <v>13</v>
      </c>
      <c r="D13" s="374">
        <f>ЗАПАД!D13</f>
        <v>402</v>
      </c>
      <c r="E13" s="375">
        <f>ЗАПАД!E13</f>
        <v>0</v>
      </c>
      <c r="F13" s="375">
        <f>ЗАПАД!F13</f>
        <v>0</v>
      </c>
      <c r="G13" s="375">
        <f>ЗАПАД!G13</f>
        <v>0</v>
      </c>
      <c r="H13" s="375">
        <f>ЗАПАД!H13</f>
        <v>7.0000000000000007E-2</v>
      </c>
      <c r="I13" s="375">
        <f>ЗАПАД!I13</f>
        <v>0</v>
      </c>
      <c r="J13" s="375">
        <f>ЗАПАД!J13</f>
        <v>0</v>
      </c>
      <c r="K13" s="375">
        <f>ЗАПАД!K13</f>
        <v>0</v>
      </c>
      <c r="L13" s="372">
        <f>ЗАПАД!L13</f>
        <v>401.93</v>
      </c>
      <c r="M13" s="372">
        <f>ЗАПАД!M13</f>
        <v>400.63017958160515</v>
      </c>
      <c r="N13" s="375">
        <f>ЗАПАД!N13</f>
        <v>-1.2998204183948587</v>
      </c>
      <c r="O13" s="372">
        <f>ЗАПАД!O13</f>
        <v>400.63017958160515</v>
      </c>
      <c r="P13" s="375">
        <f t="shared" si="0"/>
        <v>-1.2998204183948587</v>
      </c>
      <c r="Q13" s="375">
        <f>ЗАПАД!Q13</f>
        <v>0</v>
      </c>
      <c r="R13" s="375">
        <f>ЗАПАД!R13</f>
        <v>0</v>
      </c>
      <c r="S13" s="87"/>
      <c r="T13" s="411">
        <v>13</v>
      </c>
      <c r="U13" s="375">
        <f>ЗАПАД!W13</f>
        <v>-4.0755615875832518</v>
      </c>
      <c r="V13" s="375">
        <f>ЗАПАД!X13</f>
        <v>-4.0755615875832518</v>
      </c>
      <c r="W13" s="375">
        <f>ЗАПАД!Z13</f>
        <v>0</v>
      </c>
      <c r="X13" s="375">
        <f>ЗАПАД!AA13</f>
        <v>0</v>
      </c>
      <c r="Y13" s="3119">
        <f>ЗАПАД!AB13</f>
        <v>0</v>
      </c>
      <c r="Z13" s="375">
        <f>ЗАПАД!AD13</f>
        <v>0</v>
      </c>
      <c r="AA13" s="1513">
        <f>ЗАПАД!AE13+ЗАПАД!Y13</f>
        <v>0</v>
      </c>
      <c r="AB13" s="372">
        <f>ЗАПАД!AP13</f>
        <v>401.93</v>
      </c>
      <c r="AC13" s="375">
        <f>ЗАПАД!AG13</f>
        <v>33.494166666666665</v>
      </c>
      <c r="AD13" s="375">
        <f>ЗАПАД!AI13</f>
        <v>4.4409999999999998</v>
      </c>
      <c r="AE13" s="3138">
        <f>ЗАПАД!AH13</f>
        <v>0</v>
      </c>
      <c r="AF13" s="375">
        <f t="shared" si="1"/>
        <v>4.4409999999999998</v>
      </c>
      <c r="AG13" s="375">
        <f>ЗАПАД!Z13</f>
        <v>0</v>
      </c>
      <c r="AH13" s="372">
        <f>ЗАПАД!AK13</f>
        <v>400.63017958160515</v>
      </c>
      <c r="AI13" s="1513">
        <f t="shared" si="2"/>
        <v>-1.2998204183948587</v>
      </c>
      <c r="AJ13" s="376">
        <f>ЗАПАД!AL16</f>
        <v>14.679939088023161</v>
      </c>
      <c r="AK13" s="375">
        <f>ЗАПАД!AN13</f>
        <v>-4.0755615875832518</v>
      </c>
    </row>
    <row r="14" spans="1:37" ht="15" customHeight="1" thickBot="1" x14ac:dyDescent="0.25">
      <c r="A14" s="86"/>
      <c r="B14" s="412" t="s">
        <v>39</v>
      </c>
      <c r="C14" s="89">
        <v>15</v>
      </c>
      <c r="D14" s="89">
        <f>ЗАПАД!D14</f>
        <v>192</v>
      </c>
      <c r="E14" s="90">
        <f>ЗАПАД!E14</f>
        <v>0</v>
      </c>
      <c r="F14" s="90">
        <f>ЗАПАД!F14</f>
        <v>0</v>
      </c>
      <c r="G14" s="90">
        <f>ЗАПАД!G14</f>
        <v>0</v>
      </c>
      <c r="H14" s="90">
        <f>ЗАПАД!H14</f>
        <v>0</v>
      </c>
      <c r="I14" s="90">
        <f>ЗАПАД!I14</f>
        <v>0</v>
      </c>
      <c r="J14" s="90">
        <f>ЗАПАД!J14</f>
        <v>0</v>
      </c>
      <c r="K14" s="90">
        <f>ЗАПАД!K14</f>
        <v>0</v>
      </c>
      <c r="L14" s="399">
        <f>ЗАПАД!L14</f>
        <v>192</v>
      </c>
      <c r="M14" s="399">
        <f>ЗАПАД!M14</f>
        <v>188.91387053643757</v>
      </c>
      <c r="N14" s="90">
        <f>ЗАПАД!N14</f>
        <v>-3.086129463562429</v>
      </c>
      <c r="O14" s="399">
        <f>ЗАПАД!O14</f>
        <v>188.91387053643757</v>
      </c>
      <c r="P14" s="90">
        <f t="shared" si="0"/>
        <v>-3.086129463562429</v>
      </c>
      <c r="Q14" s="90">
        <f>ЗАПАД!Q14</f>
        <v>0</v>
      </c>
      <c r="R14" s="90">
        <f>ЗАПАД!R14</f>
        <v>817.29288237804269</v>
      </c>
      <c r="S14" s="87"/>
      <c r="T14" s="413">
        <v>15</v>
      </c>
      <c r="U14" s="90">
        <f>ЗАПАД!W14</f>
        <v>4.3186930436476985</v>
      </c>
      <c r="V14" s="90">
        <f>ЗАПАД!X14</f>
        <v>4.3186930436476985</v>
      </c>
      <c r="W14" s="90">
        <f>ЗАПАД!Z14</f>
        <v>0</v>
      </c>
      <c r="X14" s="90">
        <f>ЗАПАД!AA14</f>
        <v>0</v>
      </c>
      <c r="Y14" s="3120">
        <f>ЗАПАД!AB14</f>
        <v>0</v>
      </c>
      <c r="Z14" s="90">
        <f>ЗАПАД!AD14</f>
        <v>0</v>
      </c>
      <c r="AA14" s="90">
        <f>ЗАПАД!AE14+ЗАПАД!Y14</f>
        <v>0</v>
      </c>
      <c r="AB14" s="399">
        <f>ЗАПАД!AP14</f>
        <v>192</v>
      </c>
      <c r="AC14" s="90">
        <f>ЗАПАД!AG14</f>
        <v>16</v>
      </c>
      <c r="AD14" s="90">
        <f>ЗАПАД!AI14</f>
        <v>0.35799999999999998</v>
      </c>
      <c r="AE14" s="3139">
        <f>ЗАПАД!AH14</f>
        <v>0</v>
      </c>
      <c r="AF14" s="90">
        <f t="shared" si="1"/>
        <v>0.35799999999999998</v>
      </c>
      <c r="AG14" s="90">
        <f>ЗАПАД!Z14</f>
        <v>0</v>
      </c>
      <c r="AH14" s="399">
        <f>ЗАПАД!AK14</f>
        <v>188.91387053643757</v>
      </c>
      <c r="AI14" s="90">
        <f t="shared" si="2"/>
        <v>-3.086129463562429</v>
      </c>
      <c r="AJ14" s="191">
        <f>ЗАПАД!AL17</f>
        <v>3.1401217353395907</v>
      </c>
      <c r="AK14" s="90">
        <f>ЗАПАД!AN14</f>
        <v>4.3186930436476985</v>
      </c>
    </row>
    <row r="15" spans="1:37" ht="15" customHeight="1" thickBot="1" x14ac:dyDescent="0.25">
      <c r="A15" s="86"/>
      <c r="B15" s="91" t="s">
        <v>40</v>
      </c>
      <c r="C15" s="92"/>
      <c r="D15" s="1489">
        <f>ЗАПАД!D15</f>
        <v>3460</v>
      </c>
      <c r="E15" s="275">
        <f>ЗАПАД!E15</f>
        <v>0</v>
      </c>
      <c r="F15" s="275">
        <f>ЗАПАД!F15</f>
        <v>0</v>
      </c>
      <c r="G15" s="275">
        <f>ЗАПАД!G15</f>
        <v>0</v>
      </c>
      <c r="H15" s="275">
        <f>ЗАПАД!H15</f>
        <v>0.88000000000000012</v>
      </c>
      <c r="I15" s="275">
        <f>ЗАПАД!I15</f>
        <v>0</v>
      </c>
      <c r="J15" s="275">
        <f>ЗАПАД!J15</f>
        <v>0</v>
      </c>
      <c r="K15" s="275">
        <f>ЗАПАД!K15</f>
        <v>0</v>
      </c>
      <c r="L15" s="93">
        <f>ЗАПАД!L15</f>
        <v>3459.12</v>
      </c>
      <c r="M15" s="93">
        <f>ЗАПАД!M15</f>
        <v>3413.4560494877842</v>
      </c>
      <c r="N15" s="275">
        <f>ЗАПАД!N15</f>
        <v>-45.663950512216104</v>
      </c>
      <c r="O15" s="93">
        <f>ЗАПАД!O15</f>
        <v>3413.4560494877842</v>
      </c>
      <c r="P15" s="275">
        <f t="shared" si="0"/>
        <v>-45.663950512215706</v>
      </c>
      <c r="Q15" s="275">
        <f>ЗАПАД!Q15</f>
        <v>3459.1149999999998</v>
      </c>
      <c r="R15" s="275">
        <f>ЗАПАД!R15</f>
        <v>-45.658950512215938</v>
      </c>
      <c r="S15" s="87"/>
      <c r="T15" s="96" t="s">
        <v>40</v>
      </c>
      <c r="U15" s="275">
        <f>ЗАПАД!W15</f>
        <v>-55.804789583884684</v>
      </c>
      <c r="V15" s="275">
        <f>ЗАПАД!X15</f>
        <v>-55.804789583884684</v>
      </c>
      <c r="W15" s="275">
        <f>ЗАПАД!Z15</f>
        <v>0</v>
      </c>
      <c r="X15" s="275">
        <f>ЗАПАД!AA15</f>
        <v>-14.478936000000003</v>
      </c>
      <c r="Y15" s="3120">
        <f>ЗАПАД!AB15</f>
        <v>0</v>
      </c>
      <c r="Z15" s="275">
        <f>ЗАПАД!AD15</f>
        <v>0</v>
      </c>
      <c r="AA15" s="275">
        <f>ЗАПАД!AE15+ЗАПАД!Y15</f>
        <v>0</v>
      </c>
      <c r="AB15" s="93">
        <f>ЗАПАД!AP15</f>
        <v>3444.6410639999995</v>
      </c>
      <c r="AC15" s="275">
        <f>ЗАПАД!AG15</f>
        <v>287.05342199999996</v>
      </c>
      <c r="AD15" s="275">
        <f>ЗАПАД!AI15</f>
        <v>29.300999999999998</v>
      </c>
      <c r="AE15" s="3139">
        <f>ЗАПАД!AH15</f>
        <v>0</v>
      </c>
      <c r="AF15" s="275">
        <f t="shared" si="1"/>
        <v>29.300999999999998</v>
      </c>
      <c r="AG15" s="275">
        <f>ЗАПАД!Z15</f>
        <v>0</v>
      </c>
      <c r="AH15" s="93">
        <f>ЗАПАД!AK15</f>
        <v>3413.4560494877842</v>
      </c>
      <c r="AI15" s="275">
        <f t="shared" si="2"/>
        <v>-31.185014512215275</v>
      </c>
      <c r="AJ15" s="98">
        <f>ЗАПАД!AL18</f>
        <v>31.436041019417019</v>
      </c>
      <c r="AK15" s="275">
        <f>ЗАПАД!AN15</f>
        <v>-55.80478958388494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f>ЗАПАД!D16</f>
        <v>103</v>
      </c>
      <c r="E16" s="276">
        <f>ЗАПАД!E16</f>
        <v>0</v>
      </c>
      <c r="F16" s="276">
        <f>ЗАПАД!F16</f>
        <v>0</v>
      </c>
      <c r="G16" s="276">
        <f>ЗАПАД!G16</f>
        <v>0</v>
      </c>
      <c r="H16" s="276">
        <f>ЗАПАД!H16</f>
        <v>0</v>
      </c>
      <c r="I16" s="276">
        <f>ЗАПАД!I16</f>
        <v>0</v>
      </c>
      <c r="J16" s="276">
        <f>ЗАПАД!J16</f>
        <v>0</v>
      </c>
      <c r="K16" s="276">
        <f>ЗАПАД!K16</f>
        <v>0</v>
      </c>
      <c r="L16" s="99">
        <f>ЗАПАД!L16</f>
        <v>103</v>
      </c>
      <c r="M16" s="99">
        <f>ЗАПАД!M16</f>
        <v>114.67993908802316</v>
      </c>
      <c r="N16" s="276">
        <f>ЗАПАД!N16</f>
        <v>11.679939088023161</v>
      </c>
      <c r="O16" s="99">
        <f>ЗАПАД!O16</f>
        <v>114.67993908802316</v>
      </c>
      <c r="P16" s="276">
        <f t="shared" si="0"/>
        <v>11.679939088023161</v>
      </c>
      <c r="Q16" s="276">
        <f>ЗАПАД!Q16</f>
        <v>0</v>
      </c>
      <c r="R16" s="276">
        <f>ЗАПАД!R16</f>
        <v>0</v>
      </c>
      <c r="S16" s="87"/>
      <c r="T16" s="101">
        <v>1</v>
      </c>
      <c r="U16" s="276">
        <f>ЗАПАД!W16</f>
        <v>8.7907167380132307</v>
      </c>
      <c r="V16" s="276">
        <f>ЗАПАД!X16</f>
        <v>8.7907167380132307</v>
      </c>
      <c r="W16" s="276">
        <f>ЗАПАД!Z16</f>
        <v>0</v>
      </c>
      <c r="X16" s="276">
        <f>ЗАПАД!AA16</f>
        <v>-3</v>
      </c>
      <c r="Y16" s="3117">
        <f>ЗАПАД!AB16</f>
        <v>0</v>
      </c>
      <c r="Z16" s="276">
        <f>ЗАПАД!AD16</f>
        <v>0</v>
      </c>
      <c r="AA16" s="276">
        <f>ЗАПАД!AE16+ЗАПАД!Y16</f>
        <v>0</v>
      </c>
      <c r="AB16" s="99">
        <f>ЗАПАД!AP16</f>
        <v>100</v>
      </c>
      <c r="AC16" s="276">
        <f>ЗАПАД!AG16</f>
        <v>8.3333333333333339</v>
      </c>
      <c r="AD16" s="276">
        <f>ЗАПАД!AI16</f>
        <v>1.732</v>
      </c>
      <c r="AE16" s="3136">
        <f>ЗАПАД!AH16</f>
        <v>0</v>
      </c>
      <c r="AF16" s="276">
        <f t="shared" si="1"/>
        <v>1.732</v>
      </c>
      <c r="AG16" s="276">
        <f>ЗАПАД!Z16</f>
        <v>0</v>
      </c>
      <c r="AH16" s="99">
        <f>ЗАПАД!AK16</f>
        <v>114.67993908802316</v>
      </c>
      <c r="AI16" s="276">
        <f t="shared" si="2"/>
        <v>14.679939088023161</v>
      </c>
      <c r="AJ16" s="102">
        <f>ЗАПАД!AL19</f>
        <v>5.7619597535900198</v>
      </c>
      <c r="AK16" s="276">
        <f>ЗАПАД!AN16</f>
        <v>8.7907167380132307</v>
      </c>
    </row>
    <row r="17" spans="1:37" ht="15" customHeight="1" x14ac:dyDescent="0.2">
      <c r="A17" s="86"/>
      <c r="B17" s="410" t="s">
        <v>43</v>
      </c>
      <c r="C17" s="374">
        <v>2</v>
      </c>
      <c r="D17" s="374">
        <f>ЗАПАД!D17</f>
        <v>78</v>
      </c>
      <c r="E17" s="375">
        <f>ЗАПАД!E17</f>
        <v>0</v>
      </c>
      <c r="F17" s="375">
        <f>ЗАПАД!F17</f>
        <v>0</v>
      </c>
      <c r="G17" s="375">
        <f>ЗАПАД!G17</f>
        <v>0</v>
      </c>
      <c r="H17" s="375">
        <f>ЗАПАД!H17</f>
        <v>0</v>
      </c>
      <c r="I17" s="375">
        <f>ЗАПАД!I17</f>
        <v>0</v>
      </c>
      <c r="J17" s="375">
        <f>ЗАПАД!J17</f>
        <v>0</v>
      </c>
      <c r="K17" s="375">
        <f>ЗАПАД!K17</f>
        <v>0</v>
      </c>
      <c r="L17" s="377">
        <f>ЗАПАД!L17</f>
        <v>78</v>
      </c>
      <c r="M17" s="377">
        <f>ЗАПАД!M17</f>
        <v>81.140121735339591</v>
      </c>
      <c r="N17" s="375">
        <f>ЗАПАД!N17</f>
        <v>3.1401217353395907</v>
      </c>
      <c r="O17" s="377">
        <f>ЗАПАД!O17</f>
        <v>81.140121735339591</v>
      </c>
      <c r="P17" s="375">
        <f t="shared" si="0"/>
        <v>3.1401217353395907</v>
      </c>
      <c r="Q17" s="375">
        <f>ЗАПАД!Q17</f>
        <v>769.43799999999999</v>
      </c>
      <c r="R17" s="375">
        <f>ЗАПАД!R17</f>
        <v>25.372061596369804</v>
      </c>
      <c r="S17" s="87"/>
      <c r="T17" s="396">
        <v>2</v>
      </c>
      <c r="U17" s="375">
        <f>ЗАПАД!W17</f>
        <v>2.0348544448729058</v>
      </c>
      <c r="V17" s="375">
        <f>ЗАПАД!X17</f>
        <v>2.0348544448729058</v>
      </c>
      <c r="W17" s="375">
        <f>ЗАПАД!Z17</f>
        <v>0</v>
      </c>
      <c r="X17" s="375">
        <f>ЗАПАД!AA17</f>
        <v>0</v>
      </c>
      <c r="Y17" s="3119">
        <f>ЗАПАД!AB17</f>
        <v>0</v>
      </c>
      <c r="Z17" s="375">
        <f>ЗАПАД!AD17</f>
        <v>0</v>
      </c>
      <c r="AA17" s="1513">
        <f>ЗАПАД!AE17+ЗАПАД!Y17</f>
        <v>0</v>
      </c>
      <c r="AB17" s="377">
        <f>ЗАПАД!AP17</f>
        <v>78</v>
      </c>
      <c r="AC17" s="375">
        <f>ЗАПАД!AG17</f>
        <v>6.5</v>
      </c>
      <c r="AD17" s="375">
        <f>ЗАПАД!AI17</f>
        <v>0.14099999999999999</v>
      </c>
      <c r="AE17" s="3138">
        <f>ЗАПАД!AH17</f>
        <v>0</v>
      </c>
      <c r="AF17" s="375">
        <f t="shared" si="1"/>
        <v>0.14099999999999999</v>
      </c>
      <c r="AG17" s="375">
        <f>ЗАПАД!Z17</f>
        <v>0</v>
      </c>
      <c r="AH17" s="377">
        <f>ЗАПАД!AK17</f>
        <v>81.140121735339591</v>
      </c>
      <c r="AI17" s="1513">
        <f t="shared" si="2"/>
        <v>3.1401217353395907</v>
      </c>
      <c r="AJ17" s="376">
        <f>ЗАПАД!AL20</f>
        <v>-27.842930442140869</v>
      </c>
      <c r="AK17" s="375">
        <f>ЗАПАД!AN17</f>
        <v>2.0348544448729058</v>
      </c>
    </row>
    <row r="18" spans="1:37" ht="15" customHeight="1" x14ac:dyDescent="0.2">
      <c r="A18" s="86"/>
      <c r="B18" s="410" t="s">
        <v>43</v>
      </c>
      <c r="C18" s="374">
        <v>3</v>
      </c>
      <c r="D18" s="374">
        <f>ЗАПАД!D18</f>
        <v>220</v>
      </c>
      <c r="E18" s="375">
        <f>ЗАПАД!E18</f>
        <v>0</v>
      </c>
      <c r="F18" s="375">
        <f>ЗАПАД!F18</f>
        <v>0</v>
      </c>
      <c r="G18" s="375">
        <f>ЗАПАД!G18</f>
        <v>0</v>
      </c>
      <c r="H18" s="375">
        <f>ЗАПАД!H18</f>
        <v>0.4</v>
      </c>
      <c r="I18" s="375">
        <f>ЗАПАД!I18</f>
        <v>0</v>
      </c>
      <c r="J18" s="375">
        <f>ЗАПАД!J18</f>
        <v>0</v>
      </c>
      <c r="K18" s="375">
        <f>ЗАПАД!K18</f>
        <v>0</v>
      </c>
      <c r="L18" s="372">
        <f>ЗАПАД!L18</f>
        <v>219.6</v>
      </c>
      <c r="M18" s="372">
        <f>ЗАПАД!M18</f>
        <v>209.42804101941701</v>
      </c>
      <c r="N18" s="375">
        <f>ЗАПАД!N18</f>
        <v>-10.171958980582986</v>
      </c>
      <c r="O18" s="372">
        <f>ЗАПАД!O18</f>
        <v>209.42804101941701</v>
      </c>
      <c r="P18" s="375">
        <f t="shared" si="0"/>
        <v>-10.171958980582986</v>
      </c>
      <c r="Q18" s="375">
        <f>ЗАПАД!Q18</f>
        <v>0</v>
      </c>
      <c r="R18" s="375">
        <f>ЗАПАД!R18</f>
        <v>0</v>
      </c>
      <c r="S18" s="87"/>
      <c r="T18" s="378">
        <v>3</v>
      </c>
      <c r="U18" s="375">
        <f>ЗАПАД!W18</f>
        <v>26.914868835800974</v>
      </c>
      <c r="V18" s="375">
        <f>ЗАПАД!X18</f>
        <v>26.914868835800974</v>
      </c>
      <c r="W18" s="375">
        <f>ЗАПАД!Z18</f>
        <v>0</v>
      </c>
      <c r="X18" s="375">
        <f>ЗАПАД!AA18</f>
        <v>-41.608000000000004</v>
      </c>
      <c r="Y18" s="3119">
        <f>ЗАПАД!AB18</f>
        <v>0</v>
      </c>
      <c r="Z18" s="375">
        <f>ЗАПАД!AD18</f>
        <v>0</v>
      </c>
      <c r="AA18" s="1513">
        <f>ЗАПАД!AE18+ЗАПАД!Y18</f>
        <v>0</v>
      </c>
      <c r="AB18" s="372">
        <f>ЗАПАД!AP18</f>
        <v>177.99199999999999</v>
      </c>
      <c r="AC18" s="375">
        <f>ЗАПАД!AG18</f>
        <v>14.832666666666666</v>
      </c>
      <c r="AD18" s="375">
        <f>ЗАПАД!AI18</f>
        <v>1.9930000000000001</v>
      </c>
      <c r="AE18" s="3138">
        <f>ЗАПАД!AH18</f>
        <v>0</v>
      </c>
      <c r="AF18" s="375">
        <f t="shared" si="1"/>
        <v>1.9930000000000001</v>
      </c>
      <c r="AG18" s="375">
        <f>ЗАПАД!Z18</f>
        <v>0</v>
      </c>
      <c r="AH18" s="372">
        <f>ЗАПАД!AK18</f>
        <v>209.42804101941701</v>
      </c>
      <c r="AI18" s="1513">
        <f t="shared" si="2"/>
        <v>31.436041019417019</v>
      </c>
      <c r="AJ18" s="376">
        <f>ЗАПАД!AL21</f>
        <v>15.122220470506193</v>
      </c>
      <c r="AK18" s="375">
        <f>ЗАПАД!AN18</f>
        <v>26.914868835800974</v>
      </c>
    </row>
    <row r="19" spans="1:37" ht="15" customHeight="1" x14ac:dyDescent="0.2">
      <c r="A19" s="86"/>
      <c r="B19" s="410" t="s">
        <v>43</v>
      </c>
      <c r="C19" s="374" t="s">
        <v>44</v>
      </c>
      <c r="D19" s="374">
        <f>ЗАПАД!D19</f>
        <v>384</v>
      </c>
      <c r="E19" s="375">
        <f>ЗАПАД!E19</f>
        <v>0</v>
      </c>
      <c r="F19" s="375">
        <f>ЗАПАД!F19</f>
        <v>0</v>
      </c>
      <c r="G19" s="375">
        <f>ЗАПАД!G19</f>
        <v>0</v>
      </c>
      <c r="H19" s="375">
        <f>ЗАПАД!H19</f>
        <v>0.2</v>
      </c>
      <c r="I19" s="375">
        <f>ЗАПАД!I19</f>
        <v>0</v>
      </c>
      <c r="J19" s="375">
        <f>ЗАПАД!J19</f>
        <v>0</v>
      </c>
      <c r="K19" s="375">
        <f>ЗАПАД!K19</f>
        <v>0</v>
      </c>
      <c r="L19" s="377">
        <f>ЗАПАД!L19</f>
        <v>383.8</v>
      </c>
      <c r="M19" s="377">
        <f>ЗАПАД!M19</f>
        <v>389.56195975359003</v>
      </c>
      <c r="N19" s="375">
        <f>ЗАПАД!N19</f>
        <v>5.7619597535900198</v>
      </c>
      <c r="O19" s="377">
        <f>ЗАПАД!O19</f>
        <v>389.56195975359003</v>
      </c>
      <c r="P19" s="375">
        <f t="shared" si="0"/>
        <v>5.7619597535900198</v>
      </c>
      <c r="Q19" s="375">
        <f>ЗАПАД!Q19</f>
        <v>0</v>
      </c>
      <c r="R19" s="375">
        <f>ЗАПАД!R19</f>
        <v>0</v>
      </c>
      <c r="S19" s="87"/>
      <c r="T19" s="378" t="s">
        <v>44</v>
      </c>
      <c r="U19" s="375">
        <f>ЗАПАД!W19</f>
        <v>8.1014196935533391</v>
      </c>
      <c r="V19" s="375">
        <f>ЗАПАД!X19</f>
        <v>8.1014196935533391</v>
      </c>
      <c r="W19" s="375">
        <f>ЗАПАД!Z19</f>
        <v>0</v>
      </c>
      <c r="X19" s="375">
        <f>ЗАПАД!AA19</f>
        <v>0</v>
      </c>
      <c r="Y19" s="3119">
        <f>ЗАПАД!AB19</f>
        <v>0</v>
      </c>
      <c r="Z19" s="375">
        <f>ЗАПАД!AD19</f>
        <v>0</v>
      </c>
      <c r="AA19" s="1513">
        <f>ЗАПАД!AE19+ЗАПАД!Y19</f>
        <v>0</v>
      </c>
      <c r="AB19" s="377">
        <f>ЗАПАД!AP19</f>
        <v>383.8</v>
      </c>
      <c r="AC19" s="375">
        <f>ЗАПАД!AG19</f>
        <v>31.983333333333334</v>
      </c>
      <c r="AD19" s="375">
        <f>ЗАПАД!AI19</f>
        <v>2.4249999999999998</v>
      </c>
      <c r="AE19" s="3138">
        <f>ЗАПАД!AH19</f>
        <v>0</v>
      </c>
      <c r="AF19" s="375">
        <f t="shared" si="1"/>
        <v>2.4249999999999998</v>
      </c>
      <c r="AG19" s="375">
        <f>ЗАПАД!Z19</f>
        <v>0</v>
      </c>
      <c r="AH19" s="377">
        <f>ЗАПАД!AK19</f>
        <v>389.56195975359003</v>
      </c>
      <c r="AI19" s="1513">
        <f t="shared" si="2"/>
        <v>5.7619597535900198</v>
      </c>
      <c r="AJ19" s="376">
        <f>ЗАПАД!AL22</f>
        <v>3.818903170567097</v>
      </c>
      <c r="AK19" s="375">
        <f>ЗАПАД!AN19</f>
        <v>8.1014196935533391</v>
      </c>
    </row>
    <row r="20" spans="1:37" ht="15" customHeight="1" x14ac:dyDescent="0.2">
      <c r="A20" s="86"/>
      <c r="B20" s="410" t="s">
        <v>45</v>
      </c>
      <c r="C20" s="374" t="s">
        <v>46</v>
      </c>
      <c r="D20" s="374">
        <f>ЗАПАД!D20</f>
        <v>1320</v>
      </c>
      <c r="E20" s="375">
        <f>ЗАПАД!E20</f>
        <v>0</v>
      </c>
      <c r="F20" s="375">
        <f>ЗАПАД!F20</f>
        <v>0</v>
      </c>
      <c r="G20" s="375">
        <f>ЗАПАД!G20</f>
        <v>0</v>
      </c>
      <c r="H20" s="375">
        <f>ЗАПАД!H20</f>
        <v>3.2</v>
      </c>
      <c r="I20" s="375">
        <f>ЗАПАД!I20</f>
        <v>0</v>
      </c>
      <c r="J20" s="375">
        <f>ЗАПАД!J20</f>
        <v>0</v>
      </c>
      <c r="K20" s="375">
        <f>ЗАПАД!K20</f>
        <v>0</v>
      </c>
      <c r="L20" s="372">
        <f>ЗАПАД!L20</f>
        <v>1316.8</v>
      </c>
      <c r="M20" s="372">
        <f>ЗАПАД!M20</f>
        <v>1288.9570695578591</v>
      </c>
      <c r="N20" s="375">
        <f>ЗАПАД!N20</f>
        <v>-27.842930442140869</v>
      </c>
      <c r="O20" s="372">
        <f>ЗАПАД!O20</f>
        <v>1288.9570695578591</v>
      </c>
      <c r="P20" s="375">
        <f t="shared" si="0"/>
        <v>-27.842930442140869</v>
      </c>
      <c r="Q20" s="375">
        <f>ЗАПАД!Q20</f>
        <v>1316.7950000000001</v>
      </c>
      <c r="R20" s="375">
        <f>ЗАПАД!R20</f>
        <v>-27.837930442140987</v>
      </c>
      <c r="S20" s="449"/>
      <c r="T20" s="400" t="s">
        <v>46</v>
      </c>
      <c r="U20" s="375">
        <f>ЗАПАД!W20</f>
        <v>-28.139307608609215</v>
      </c>
      <c r="V20" s="375">
        <f>ЗАПАД!X20</f>
        <v>-28.139307608609215</v>
      </c>
      <c r="W20" s="375">
        <f>ЗАПАД!Z20</f>
        <v>0</v>
      </c>
      <c r="X20" s="375">
        <f>ЗАПАД!AA20</f>
        <v>0</v>
      </c>
      <c r="Y20" s="3119">
        <f>ЗАПАД!AB20</f>
        <v>0</v>
      </c>
      <c r="Z20" s="375">
        <f>ЗАПАД!AD20</f>
        <v>0</v>
      </c>
      <c r="AA20" s="1513">
        <f>ЗАПАД!AE20+ЗАПАД!Y20</f>
        <v>0</v>
      </c>
      <c r="AB20" s="372">
        <f>ЗАПАД!AP20</f>
        <v>1316.8</v>
      </c>
      <c r="AC20" s="375">
        <f>ЗАПАД!AG20</f>
        <v>109.73333333333333</v>
      </c>
      <c r="AD20" s="375">
        <f>ЗАПАД!AI20</f>
        <v>7.89</v>
      </c>
      <c r="AE20" s="3138">
        <f>ЗАПАД!AH20</f>
        <v>0</v>
      </c>
      <c r="AF20" s="375">
        <f t="shared" si="1"/>
        <v>7.89</v>
      </c>
      <c r="AG20" s="375">
        <f>ЗАПАД!Z20</f>
        <v>0</v>
      </c>
      <c r="AH20" s="372">
        <f>ЗАПАД!AK20</f>
        <v>1288.9570695578591</v>
      </c>
      <c r="AI20" s="1513">
        <f t="shared" si="2"/>
        <v>-27.842930442140869</v>
      </c>
      <c r="AJ20" s="376">
        <f>ЗАПАД!AL23</f>
        <v>-1.8840879452156969</v>
      </c>
      <c r="AK20" s="375">
        <f>ЗАПАД!AN20</f>
        <v>-28.139307608609215</v>
      </c>
    </row>
    <row r="21" spans="1:37" ht="15" customHeight="1" x14ac:dyDescent="0.2">
      <c r="A21" s="86"/>
      <c r="B21" s="410" t="s">
        <v>48</v>
      </c>
      <c r="C21" s="374">
        <v>4</v>
      </c>
      <c r="D21" s="374">
        <f>ЗАПАД!D21</f>
        <v>153</v>
      </c>
      <c r="E21" s="375">
        <f>ЗАПАД!E21</f>
        <v>0</v>
      </c>
      <c r="F21" s="375">
        <f>ЗАПАД!F21</f>
        <v>0</v>
      </c>
      <c r="G21" s="375">
        <f>ЗАПАД!G21</f>
        <v>0</v>
      </c>
      <c r="H21" s="375">
        <f>ЗАПАД!H21</f>
        <v>0.01</v>
      </c>
      <c r="I21" s="375">
        <f>ЗАПАД!I21</f>
        <v>0</v>
      </c>
      <c r="J21" s="375">
        <f>ЗАПАД!J21</f>
        <v>0</v>
      </c>
      <c r="K21" s="375">
        <f>ЗАПАД!K21</f>
        <v>0</v>
      </c>
      <c r="L21" s="377">
        <f>ЗАПАД!L21</f>
        <v>152.99</v>
      </c>
      <c r="M21" s="377">
        <f>ЗАПАД!M21</f>
        <v>168.1122204705062</v>
      </c>
      <c r="N21" s="375">
        <f>ЗАПАД!N21</f>
        <v>15.122220470506193</v>
      </c>
      <c r="O21" s="377">
        <f>ЗАПАД!O21</f>
        <v>168.1122204705062</v>
      </c>
      <c r="P21" s="375">
        <f t="shared" si="0"/>
        <v>15.122220470506193</v>
      </c>
      <c r="Q21" s="375">
        <f>ЗАПАД!Q21</f>
        <v>251.02500000000001</v>
      </c>
      <c r="R21" s="375">
        <f>ЗАПАД!R21</f>
        <v>18.896123641073274</v>
      </c>
      <c r="S21" s="87"/>
      <c r="T21" s="396">
        <v>4</v>
      </c>
      <c r="U21" s="375">
        <f>ЗАПАД!W21</f>
        <v>13.907055125269579</v>
      </c>
      <c r="V21" s="375">
        <f>ЗАПАД!X21</f>
        <v>13.907055125269579</v>
      </c>
      <c r="W21" s="375">
        <f>ЗАПАД!Z21</f>
        <v>0</v>
      </c>
      <c r="X21" s="375">
        <f>ЗАПАД!AA21</f>
        <v>0</v>
      </c>
      <c r="Y21" s="3119">
        <f>ЗАПАД!AB21</f>
        <v>0</v>
      </c>
      <c r="Z21" s="375">
        <f>ЗАПАД!AD21</f>
        <v>0</v>
      </c>
      <c r="AA21" s="1513">
        <f>ЗАПАД!AE21+ЗАПАД!Y21</f>
        <v>0</v>
      </c>
      <c r="AB21" s="377">
        <f>ЗАПАД!AP21</f>
        <v>152.99</v>
      </c>
      <c r="AC21" s="375">
        <f>ЗАПАД!AG21</f>
        <v>12.749166666666667</v>
      </c>
      <c r="AD21" s="375">
        <f>ЗАПАД!AI21</f>
        <v>0.13500000000000001</v>
      </c>
      <c r="AE21" s="3138">
        <f>ЗАПАД!AH21</f>
        <v>0</v>
      </c>
      <c r="AF21" s="375">
        <f t="shared" si="1"/>
        <v>0.13500000000000001</v>
      </c>
      <c r="AG21" s="375">
        <f>ЗАПАД!Z21</f>
        <v>0</v>
      </c>
      <c r="AH21" s="377">
        <f>ЗАПАД!AK21</f>
        <v>168.1122204705062</v>
      </c>
      <c r="AI21" s="1513">
        <f t="shared" si="2"/>
        <v>15.122220470506193</v>
      </c>
      <c r="AJ21" s="376">
        <f>ЗАПАД!AL27</f>
        <v>27.175131154228922</v>
      </c>
      <c r="AK21" s="375">
        <f>ЗАПАД!AN21</f>
        <v>13.907055125269579</v>
      </c>
    </row>
    <row r="22" spans="1:37" ht="15" customHeight="1" x14ac:dyDescent="0.2">
      <c r="A22" s="86"/>
      <c r="B22" s="410" t="s">
        <v>48</v>
      </c>
      <c r="C22" s="374">
        <v>6</v>
      </c>
      <c r="D22" s="374">
        <f>ЗАПАД!D22</f>
        <v>98</v>
      </c>
      <c r="E22" s="375">
        <f>ЗАПАД!E22</f>
        <v>0</v>
      </c>
      <c r="F22" s="375">
        <f>ЗАПАД!F22</f>
        <v>0</v>
      </c>
      <c r="G22" s="375">
        <f>ЗАПАД!G22</f>
        <v>0</v>
      </c>
      <c r="H22" s="375">
        <f>ЗАПАД!H22</f>
        <v>0.01</v>
      </c>
      <c r="I22" s="375">
        <f>ЗАПАД!I22</f>
        <v>0</v>
      </c>
      <c r="J22" s="375">
        <f>ЗАПАД!J22</f>
        <v>0</v>
      </c>
      <c r="K22" s="375">
        <f>ЗАПАД!K22</f>
        <v>0</v>
      </c>
      <c r="L22" s="372">
        <f>ЗАПАД!L22</f>
        <v>97.99</v>
      </c>
      <c r="M22" s="372">
        <f>ЗАПАД!M22</f>
        <v>101.80890317056709</v>
      </c>
      <c r="N22" s="375">
        <f>ЗАПАД!N22</f>
        <v>3.818903170567097</v>
      </c>
      <c r="O22" s="372">
        <f>ЗАПАД!O22</f>
        <v>101.80890317056709</v>
      </c>
      <c r="P22" s="375">
        <f t="shared" si="0"/>
        <v>3.818903170567097</v>
      </c>
      <c r="Q22" s="375">
        <f>ЗАПАД!Q22</f>
        <v>0</v>
      </c>
      <c r="R22" s="375">
        <f>ЗАПАД!R22</f>
        <v>0</v>
      </c>
      <c r="S22" s="87"/>
      <c r="T22" s="378">
        <v>6</v>
      </c>
      <c r="U22" s="375">
        <f>ЗАПАД!W22</f>
        <v>-0.12630980450146012</v>
      </c>
      <c r="V22" s="375">
        <f>ЗАПАД!X22</f>
        <v>-0.12630980450146012</v>
      </c>
      <c r="W22" s="375">
        <f>ЗАПАД!Z22</f>
        <v>0</v>
      </c>
      <c r="X22" s="375">
        <f>ЗАПАД!AA22</f>
        <v>0</v>
      </c>
      <c r="Y22" s="3119">
        <f>ЗАПАД!AB22</f>
        <v>0</v>
      </c>
      <c r="Z22" s="375">
        <f>ЗАПАД!AD22</f>
        <v>0</v>
      </c>
      <c r="AA22" s="1513">
        <f>ЗАПАД!AE22+ЗАПАД!Y22</f>
        <v>0</v>
      </c>
      <c r="AB22" s="372">
        <f>ЗАПАД!AP22</f>
        <v>97.99</v>
      </c>
      <c r="AC22" s="375">
        <f>ЗАПАД!AG22</f>
        <v>8.1658333333333335</v>
      </c>
      <c r="AD22" s="375">
        <f>ЗАПАД!AI22</f>
        <v>0.106</v>
      </c>
      <c r="AE22" s="3140">
        <f>ЗАПАД!AH22</f>
        <v>0</v>
      </c>
      <c r="AF22" s="375">
        <f t="shared" si="1"/>
        <v>0.106</v>
      </c>
      <c r="AG22" s="375">
        <f>ЗАПАД!Z22</f>
        <v>0</v>
      </c>
      <c r="AH22" s="372">
        <f>ЗАПАД!AK22</f>
        <v>101.80890317056709</v>
      </c>
      <c r="AI22" s="1513">
        <f t="shared" si="2"/>
        <v>3.818903170567097</v>
      </c>
      <c r="AJ22" s="376">
        <f>ЗАПАД!AL28</f>
        <v>7.1469360000010056</v>
      </c>
      <c r="AK22" s="375">
        <f>ЗАПАД!AN22</f>
        <v>-0.12630980450146012</v>
      </c>
    </row>
    <row r="23" spans="1:37" ht="15" customHeight="1" x14ac:dyDescent="0.2">
      <c r="A23" s="86"/>
      <c r="B23" s="410" t="s">
        <v>49</v>
      </c>
      <c r="C23" s="374"/>
      <c r="D23" s="374">
        <f>ЗАПАД!D23</f>
        <v>105</v>
      </c>
      <c r="E23" s="375">
        <f>ЗАПАД!E23</f>
        <v>0</v>
      </c>
      <c r="F23" s="375">
        <f>ЗАПАД!F23</f>
        <v>0</v>
      </c>
      <c r="G23" s="375">
        <f>ЗАПАД!G23</f>
        <v>0</v>
      </c>
      <c r="H23" s="375">
        <f>ЗАПАД!H23</f>
        <v>0.06</v>
      </c>
      <c r="I23" s="375">
        <f>ЗАПАД!I23</f>
        <v>0</v>
      </c>
      <c r="J23" s="375">
        <f>ЗАПАД!J23</f>
        <v>0</v>
      </c>
      <c r="K23" s="375">
        <f>ЗАПАД!K23</f>
        <v>0</v>
      </c>
      <c r="L23" s="377">
        <f>ЗАПАД!L23</f>
        <v>104.94</v>
      </c>
      <c r="M23" s="377">
        <f>ЗАПАД!M23</f>
        <v>103.0559120547843</v>
      </c>
      <c r="N23" s="375">
        <f>ЗАПАД!N23</f>
        <v>-1.8840879452156969</v>
      </c>
      <c r="O23" s="377">
        <f>ЗАПАД!O23</f>
        <v>103.0559120547843</v>
      </c>
      <c r="P23" s="375">
        <f t="shared" si="0"/>
        <v>-1.8840879452156969</v>
      </c>
      <c r="Q23" s="375">
        <f>ЗАПАД!Q23</f>
        <v>119.98299999999999</v>
      </c>
      <c r="R23" s="375">
        <f>ЗАПАД!R23</f>
        <v>-16.927087945215689</v>
      </c>
      <c r="S23" s="87"/>
      <c r="T23" s="378" t="s">
        <v>50</v>
      </c>
      <c r="U23" s="375">
        <f>ЗАПАД!W23</f>
        <v>-2.8849086222311939</v>
      </c>
      <c r="V23" s="375">
        <f>ЗАПАД!X23</f>
        <v>-2.8849086222311939</v>
      </c>
      <c r="W23" s="375">
        <f>ЗАПАД!Z23</f>
        <v>0</v>
      </c>
      <c r="X23" s="375">
        <f>ЗАПАД!AA23</f>
        <v>0</v>
      </c>
      <c r="Y23" s="3119">
        <f>ЗАПАД!AB23</f>
        <v>0</v>
      </c>
      <c r="Z23" s="375">
        <f>ЗАПАД!AD23</f>
        <v>0</v>
      </c>
      <c r="AA23" s="1513">
        <f>ЗАПАД!AE23+ЗАПАД!Y23</f>
        <v>0</v>
      </c>
      <c r="AB23" s="377">
        <f>ЗАПАД!AP23</f>
        <v>104.94</v>
      </c>
      <c r="AC23" s="375">
        <f>ЗАПАД!AG23</f>
        <v>8.7449999999999992</v>
      </c>
      <c r="AD23" s="375">
        <f>ЗАПАД!AI23</f>
        <v>0.49299999999999999</v>
      </c>
      <c r="AE23" s="3138">
        <f>ЗАПАД!AH23</f>
        <v>0</v>
      </c>
      <c r="AF23" s="375">
        <f t="shared" si="1"/>
        <v>0.49299999999999999</v>
      </c>
      <c r="AG23" s="375">
        <f>ЗАПАД!Z23</f>
        <v>0</v>
      </c>
      <c r="AH23" s="377">
        <f>ЗАПАД!AK23</f>
        <v>103.0559120547843</v>
      </c>
      <c r="AI23" s="1513">
        <f t="shared" si="2"/>
        <v>-1.8840879452156969</v>
      </c>
      <c r="AJ23" s="376">
        <f>ЗАПАД!AL29</f>
        <v>0</v>
      </c>
      <c r="AK23" s="375">
        <f>ЗАПАД!AN23</f>
        <v>-2.8849086222311939</v>
      </c>
    </row>
    <row r="24" spans="1:37" ht="15" customHeight="1" thickBot="1" x14ac:dyDescent="0.3">
      <c r="A24" s="86"/>
      <c r="B24" s="410" t="s">
        <v>51</v>
      </c>
      <c r="C24" s="374"/>
      <c r="D24" s="374">
        <f>ЗАПАД!D24</f>
        <v>274</v>
      </c>
      <c r="E24" s="90">
        <f>ЗАПАД!E24</f>
        <v>0</v>
      </c>
      <c r="F24" s="90">
        <f>ЗАПАД!F24</f>
        <v>0</v>
      </c>
      <c r="G24" s="90">
        <f>ЗАПАД!G24</f>
        <v>0</v>
      </c>
      <c r="H24" s="90">
        <f>ЗАПАД!H24</f>
        <v>0.3</v>
      </c>
      <c r="I24" s="90">
        <f>ЗАПАД!I24</f>
        <v>0</v>
      </c>
      <c r="J24" s="90">
        <f>ЗАПАД!J24</f>
        <v>0</v>
      </c>
      <c r="K24" s="90">
        <f>ЗАПАД!K24</f>
        <v>0</v>
      </c>
      <c r="L24" s="372">
        <f>ЗАПАД!L24</f>
        <v>273.7</v>
      </c>
      <c r="M24" s="372">
        <f>ЗАПАД!M24</f>
        <v>267.48869552560473</v>
      </c>
      <c r="N24" s="90">
        <f>ЗАПАД!N24</f>
        <v>-6.2113044743952628</v>
      </c>
      <c r="O24" s="372">
        <f>ЗАПАД!O24</f>
        <v>267.48869552560473</v>
      </c>
      <c r="P24" s="90">
        <f t="shared" si="0"/>
        <v>-6.2113044743952628</v>
      </c>
      <c r="Q24" s="90">
        <f>ЗАПАД!Q24</f>
        <v>273.69400000000002</v>
      </c>
      <c r="R24" s="90">
        <f>ЗАПАД!R24</f>
        <v>-6.205304474395291</v>
      </c>
      <c r="S24" s="103"/>
      <c r="T24" s="396" t="s">
        <v>52</v>
      </c>
      <c r="U24" s="90">
        <f>ЗАПАД!W24</f>
        <v>-10.249120406995246</v>
      </c>
      <c r="V24" s="90">
        <f>ЗАПАД!X24</f>
        <v>-10.249120406995246</v>
      </c>
      <c r="W24" s="90">
        <f>ЗАПАД!Z24</f>
        <v>0</v>
      </c>
      <c r="X24" s="90">
        <f>ЗАПАД!AA24</f>
        <v>0</v>
      </c>
      <c r="Y24" s="3120">
        <f>ЗАПАД!AB24</f>
        <v>0</v>
      </c>
      <c r="Z24" s="90">
        <f>ЗАПАД!AD24</f>
        <v>0</v>
      </c>
      <c r="AA24" s="90">
        <f>ЗАПАД!AE24+ЗАПАД!Y24</f>
        <v>0</v>
      </c>
      <c r="AB24" s="372">
        <f>ЗАПАД!AP24</f>
        <v>273.7</v>
      </c>
      <c r="AC24" s="90">
        <f>ЗАПАД!AG24</f>
        <v>22.808333333333334</v>
      </c>
      <c r="AD24" s="90">
        <f>ЗАПАД!AI24</f>
        <v>0.79300000000000004</v>
      </c>
      <c r="AE24" s="3139">
        <f>ЗАПАД!AH24</f>
        <v>0</v>
      </c>
      <c r="AF24" s="90">
        <f t="shared" si="1"/>
        <v>0.79300000000000004</v>
      </c>
      <c r="AG24" s="90">
        <f>ЗАПАД!Z24</f>
        <v>0</v>
      </c>
      <c r="AH24" s="372">
        <f>ЗАПАД!AK24</f>
        <v>267.48869552560473</v>
      </c>
      <c r="AI24" s="90">
        <f t="shared" si="2"/>
        <v>-6.2113044743952628</v>
      </c>
      <c r="AJ24" s="376">
        <f>ЗАПАД!AL30</f>
        <v>-50.970768390879925</v>
      </c>
      <c r="AK24" s="90">
        <f>ЗАПАД!AN24</f>
        <v>-10.249120406995246</v>
      </c>
    </row>
    <row r="25" spans="1:37" ht="15" customHeight="1" thickBot="1" x14ac:dyDescent="0.25">
      <c r="A25" s="86"/>
      <c r="B25" s="91" t="s">
        <v>47</v>
      </c>
      <c r="C25" s="92"/>
      <c r="D25" s="1489">
        <f>ЗАПАД!D25</f>
        <v>2735</v>
      </c>
      <c r="E25" s="275">
        <f>ЗАПАД!E25</f>
        <v>0</v>
      </c>
      <c r="F25" s="275">
        <f>ЗАПАД!F25</f>
        <v>0</v>
      </c>
      <c r="G25" s="275">
        <f>ЗАПАД!G25</f>
        <v>0</v>
      </c>
      <c r="H25" s="275">
        <f>ЗАПАД!H25</f>
        <v>4.18</v>
      </c>
      <c r="I25" s="275">
        <f>ЗАПАД!I25</f>
        <v>0</v>
      </c>
      <c r="J25" s="275">
        <f>ЗАПАД!J25</f>
        <v>0</v>
      </c>
      <c r="K25" s="275">
        <f>ЗАПАД!K25</f>
        <v>0</v>
      </c>
      <c r="L25" s="93">
        <f>ЗАПАД!L25</f>
        <v>2730.8199999999993</v>
      </c>
      <c r="M25" s="93">
        <f>ЗАПАД!M25</f>
        <v>2724.2328623756912</v>
      </c>
      <c r="N25" s="275">
        <f>ЗАПАД!N25</f>
        <v>-6.5871376243080704</v>
      </c>
      <c r="O25" s="93">
        <f>ЗАПАД!O25</f>
        <v>2724.2328623756912</v>
      </c>
      <c r="P25" s="275">
        <f t="shared" si="0"/>
        <v>-6.5871376243080704</v>
      </c>
      <c r="Q25" s="275">
        <f>ЗАПАД!Q25</f>
        <v>2730.9350000000004</v>
      </c>
      <c r="R25" s="275">
        <f>ЗАПАД!R25</f>
        <v>-6.7021376243092163</v>
      </c>
      <c r="T25" s="92" t="s">
        <v>47</v>
      </c>
      <c r="U25" s="275">
        <f>ЗАПАД!W25</f>
        <v>18.349268395172658</v>
      </c>
      <c r="V25" s="275">
        <f>ЗАПАД!X25</f>
        <v>18.349268395172658</v>
      </c>
      <c r="W25" s="275">
        <f>ЗАПАД!Z25</f>
        <v>0</v>
      </c>
      <c r="X25" s="275">
        <f>ЗАПАД!AA25</f>
        <v>-44.608000000000004</v>
      </c>
      <c r="Y25" s="3120">
        <f>ЗАПАД!AB25</f>
        <v>0</v>
      </c>
      <c r="Z25" s="275">
        <f>ЗАПАД!AD25</f>
        <v>0</v>
      </c>
      <c r="AA25" s="275">
        <f>ЗАПАД!AE25+ЗАПАД!Y25</f>
        <v>0</v>
      </c>
      <c r="AB25" s="93">
        <f>ЗАПАД!AP25</f>
        <v>2686.2119999999991</v>
      </c>
      <c r="AC25" s="275">
        <f>ЗАПАД!AG25</f>
        <v>223.851</v>
      </c>
      <c r="AD25" s="275">
        <f>ЗАПАД!AI25</f>
        <v>15.708</v>
      </c>
      <c r="AE25" s="3139">
        <f>ЗАПАД!AH25</f>
        <v>0</v>
      </c>
      <c r="AF25" s="275">
        <f t="shared" si="1"/>
        <v>15.708</v>
      </c>
      <c r="AG25" s="275">
        <f>ЗАПАД!Z25</f>
        <v>0</v>
      </c>
      <c r="AH25" s="93">
        <f>ЗАПАД!AK25</f>
        <v>2724.2328623756912</v>
      </c>
      <c r="AI25" s="275">
        <f t="shared" si="2"/>
        <v>38.020862375692104</v>
      </c>
      <c r="AJ25" s="98">
        <f>ЗАПАД!AL32</f>
        <v>-18.287516729483798</v>
      </c>
      <c r="AK25" s="275">
        <f>ЗАПАД!AN25</f>
        <v>18.349268395172658</v>
      </c>
    </row>
    <row r="26" spans="1:37" ht="13.5" hidden="1" thickBot="1" x14ac:dyDescent="0.25">
      <c r="A26" s="86"/>
      <c r="B26" s="268"/>
      <c r="C26" s="271"/>
      <c r="D26" s="271">
        <f>ЗАПАД!D27</f>
        <v>785</v>
      </c>
      <c r="E26" s="90">
        <f>ЗАПАД!E27</f>
        <v>0</v>
      </c>
      <c r="F26" s="90">
        <f>ЗАПАД!F27</f>
        <v>0</v>
      </c>
      <c r="G26" s="90">
        <f>ЗАПАД!G27</f>
        <v>0</v>
      </c>
      <c r="H26" s="90">
        <f>ЗАПАД!H27</f>
        <v>0.60000000000000009</v>
      </c>
      <c r="I26" s="90">
        <f>ЗАПАД!J27</f>
        <v>0</v>
      </c>
      <c r="J26" s="90">
        <f>ЗАПАД!I27</f>
        <v>0</v>
      </c>
      <c r="K26" s="90">
        <f>ЗАПАД!K27</f>
        <v>0</v>
      </c>
      <c r="L26" s="270">
        <f>ЗАПАД!L27</f>
        <v>784.40000000000009</v>
      </c>
      <c r="M26" s="270">
        <f>ЗАПАД!M27</f>
        <v>794.81006159636979</v>
      </c>
      <c r="N26" s="90">
        <f>M26-L26</f>
        <v>10.410061596369701</v>
      </c>
      <c r="O26" s="270">
        <f>ЗАПАД!O27</f>
        <v>794.81006159636979</v>
      </c>
      <c r="P26" s="90">
        <f t="shared" si="0"/>
        <v>10.410061596369701</v>
      </c>
      <c r="Q26" s="90"/>
      <c r="R26" s="90"/>
      <c r="T26" s="272"/>
      <c r="U26" s="90">
        <f>ЗАПАД!W27</f>
        <v>0</v>
      </c>
      <c r="V26" s="90">
        <f>ЗАПАД!X27</f>
        <v>0</v>
      </c>
      <c r="W26" s="90">
        <f>ЗАПАД!Z27</f>
        <v>0</v>
      </c>
      <c r="X26" s="90">
        <f>ЗАПАД!AA27</f>
        <v>-44.608000000000004</v>
      </c>
      <c r="Y26" s="3120">
        <f>ЗАПАД!AB27</f>
        <v>0</v>
      </c>
      <c r="Z26" s="90">
        <f>ЗАПАД!AD27</f>
        <v>0</v>
      </c>
      <c r="AA26" s="90">
        <f>ЗАПАД!AE27+ЗАПАД!Y27</f>
        <v>0</v>
      </c>
      <c r="AB26" s="270">
        <f>ЗАПАД!AP27</f>
        <v>2056.5919999999996</v>
      </c>
      <c r="AC26" s="90">
        <f>ЗАПАД!AG27</f>
        <v>61.649333333333331</v>
      </c>
      <c r="AD26" s="90">
        <f>ЗАПАД!AI27</f>
        <v>6.2910000000000004</v>
      </c>
      <c r="AE26" s="3139">
        <f>ЗАПАД!AH27</f>
        <v>0</v>
      </c>
      <c r="AF26" s="90">
        <f t="shared" si="1"/>
        <v>6.2910000000000004</v>
      </c>
      <c r="AG26" s="90">
        <f>ЗАПАД!Z27</f>
        <v>0</v>
      </c>
      <c r="AH26" s="270">
        <f>ЗАПАД!AK27</f>
        <v>794.81006159636979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f>ЗАПАД!D28</f>
        <v>6195</v>
      </c>
      <c r="E27" s="90">
        <f>ЗАПАД!E28</f>
        <v>0</v>
      </c>
      <c r="F27" s="90">
        <f>ЗАПАД!F28</f>
        <v>0</v>
      </c>
      <c r="G27" s="90">
        <f>ЗАПАД!G28</f>
        <v>0</v>
      </c>
      <c r="H27" s="90">
        <f>ЗАПАД!H28</f>
        <v>5.0599999999999996</v>
      </c>
      <c r="I27" s="90">
        <f>ЗАПАД!J28</f>
        <v>0</v>
      </c>
      <c r="J27" s="90">
        <f>ЗАПАД!I28</f>
        <v>0</v>
      </c>
      <c r="K27" s="90">
        <f>ЗАПАД!K28</f>
        <v>0</v>
      </c>
      <c r="L27" s="270">
        <f>ЗАПАД!L28</f>
        <v>6189.9399999999987</v>
      </c>
      <c r="M27" s="270">
        <f>ЗАПАД!M28</f>
        <v>6137.6889118634754</v>
      </c>
      <c r="N27" s="90">
        <f>M27-L27</f>
        <v>-52.251088136523322</v>
      </c>
      <c r="O27" s="270">
        <f>ЗАПАД!O28</f>
        <v>6138</v>
      </c>
      <c r="P27" s="90">
        <f t="shared" si="0"/>
        <v>-51.93999999999869</v>
      </c>
      <c r="Q27" s="90"/>
      <c r="R27" s="90"/>
      <c r="T27" s="272"/>
      <c r="U27" s="90">
        <f>ЗАПАД!W28</f>
        <v>-37.455521188712737</v>
      </c>
      <c r="V27" s="90">
        <f>ЗАПАД!X28</f>
        <v>-40.399999999999636</v>
      </c>
      <c r="W27" s="90">
        <f>ЗАПАД!Z28</f>
        <v>0</v>
      </c>
      <c r="X27" s="90">
        <f>ЗАПАД!AA28</f>
        <v>-59.086936000000009</v>
      </c>
      <c r="Y27" s="3120">
        <f>ЗАПАД!AB28</f>
        <v>0</v>
      </c>
      <c r="Z27" s="90">
        <f>ЗАПАД!AD28</f>
        <v>0</v>
      </c>
      <c r="AA27" s="90">
        <f>ЗАПАД!AE28+ЗАПАД!Y28</f>
        <v>0</v>
      </c>
      <c r="AB27" s="270">
        <f>ЗАПАД!AP28</f>
        <v>6130.853063999999</v>
      </c>
      <c r="AC27" s="90">
        <f>ЗАПАД!AG28</f>
        <v>510.90442199999995</v>
      </c>
      <c r="AD27" s="90">
        <f>ЗАПАД!AI28</f>
        <v>45.009</v>
      </c>
      <c r="AE27" s="3139">
        <f>ЗАПАД!AH28</f>
        <v>0</v>
      </c>
      <c r="AF27" s="90">
        <f t="shared" si="1"/>
        <v>45.009</v>
      </c>
      <c r="AG27" s="90">
        <f>ЗАПАД!Z28</f>
        <v>0</v>
      </c>
      <c r="AH27" s="270">
        <f>ЗАПАД!AK28</f>
        <v>6138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f>ЗАПАД!D29</f>
        <v>0</v>
      </c>
      <c r="E28" s="90">
        <f>ЗАПАД!E29</f>
        <v>0</v>
      </c>
      <c r="F28" s="90">
        <f>ЗАПАД!F29</f>
        <v>0</v>
      </c>
      <c r="G28" s="90">
        <f>ЗАПАД!G29</f>
        <v>0</v>
      </c>
      <c r="H28" s="90">
        <f>ЗАПАД!H29</f>
        <v>0</v>
      </c>
      <c r="I28" s="90">
        <f>ЗАПАД!J29</f>
        <v>0</v>
      </c>
      <c r="J28" s="90">
        <f>ЗАПАД!I29</f>
        <v>0</v>
      </c>
      <c r="K28" s="90">
        <f>ЗАПАД!K29</f>
        <v>0</v>
      </c>
      <c r="L28" s="270">
        <f>ЗАПАД!L29</f>
        <v>0</v>
      </c>
      <c r="M28" s="270">
        <f>ЗАПАД!M29</f>
        <v>0</v>
      </c>
      <c r="N28" s="90">
        <f>M28-L28</f>
        <v>0</v>
      </c>
      <c r="O28" s="270">
        <f>ЗАПАД!O29</f>
        <v>0</v>
      </c>
      <c r="P28" s="90">
        <f t="shared" si="0"/>
        <v>0</v>
      </c>
      <c r="Q28" s="90"/>
      <c r="R28" s="90"/>
      <c r="T28" s="272"/>
      <c r="U28" s="90" t="str">
        <f>ЗАПАД!W29</f>
        <v>по УУН</v>
      </c>
      <c r="V28" s="90" t="str">
        <f>ЗАПАД!X29</f>
        <v>с парком</v>
      </c>
      <c r="W28" s="90">
        <f>ЗАПАД!Z29</f>
        <v>0</v>
      </c>
      <c r="X28" s="90">
        <f>ЗАПАД!AA29</f>
        <v>0</v>
      </c>
      <c r="Y28" s="3120">
        <f>ЗАПАД!AB29</f>
        <v>0</v>
      </c>
      <c r="Z28" s="90">
        <f>ЗАПАД!AD29</f>
        <v>0</v>
      </c>
      <c r="AA28" s="90">
        <f>ЗАПАД!AE29+ЗАПАД!Y29</f>
        <v>0</v>
      </c>
      <c r="AB28" s="270">
        <f>ЗАПАД!AP29</f>
        <v>0</v>
      </c>
      <c r="AC28" s="90">
        <f>ЗАПАД!AG29</f>
        <v>0</v>
      </c>
      <c r="AD28" s="90">
        <f>ЗАПАД!AI29</f>
        <v>0</v>
      </c>
      <c r="AE28" s="3139">
        <f>ЗАПАД!AH29</f>
        <v>0</v>
      </c>
      <c r="AF28" s="90">
        <f t="shared" si="1"/>
        <v>0</v>
      </c>
      <c r="AG28" s="90">
        <f>ЗАПАД!Z29</f>
        <v>0</v>
      </c>
      <c r="AH28" s="270">
        <f>ЗАПАД!AK29</f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f>ЗАПАД!D30</f>
        <v>970</v>
      </c>
      <c r="E29" s="90">
        <f>ЗАПАД!E30</f>
        <v>0</v>
      </c>
      <c r="F29" s="90">
        <f>ЗАПАД!F30</f>
        <v>0</v>
      </c>
      <c r="G29" s="90">
        <f>ЗАПАД!G30</f>
        <v>0</v>
      </c>
      <c r="H29" s="90">
        <f>ЗАПАД!H30</f>
        <v>1.45</v>
      </c>
      <c r="I29" s="90">
        <f>ЗАПАД!J30</f>
        <v>0</v>
      </c>
      <c r="J29" s="90">
        <f>ЗАПАД!I30</f>
        <v>0</v>
      </c>
      <c r="K29" s="90">
        <f>ЗАПАД!K30</f>
        <v>0</v>
      </c>
      <c r="L29" s="270">
        <f>ЗАПАД!L30</f>
        <v>968.55</v>
      </c>
      <c r="M29" s="270">
        <f>ЗАПАД!M30</f>
        <v>836.8989018159748</v>
      </c>
      <c r="N29" s="90">
        <f>M29-L29</f>
        <v>-131.65109818402516</v>
      </c>
      <c r="O29" s="270">
        <f>ЗАПАД!O30</f>
        <v>907.27243160912008</v>
      </c>
      <c r="P29" s="90">
        <f t="shared" si="0"/>
        <v>-61.277568390879878</v>
      </c>
      <c r="Q29" s="90"/>
      <c r="R29" s="90"/>
      <c r="T29" s="272"/>
      <c r="U29" s="90">
        <f>ЗАПАД!W30</f>
        <v>-28.500560846301596</v>
      </c>
      <c r="V29" s="90">
        <f>ЗАПАД!X30</f>
        <v>-18.749086023054019</v>
      </c>
      <c r="W29" s="90">
        <f>ЗАПАД!Z30</f>
        <v>0</v>
      </c>
      <c r="X29" s="90">
        <f>ЗАПАД!AA30</f>
        <v>-10.306800000000003</v>
      </c>
      <c r="Y29" s="3120">
        <f>ЗАПАД!AB30</f>
        <v>0</v>
      </c>
      <c r="Z29" s="90">
        <f>ЗАПАД!AD30</f>
        <v>0</v>
      </c>
      <c r="AA29" s="90">
        <f>ЗАПАД!AE30+ЗАПАД!Y30</f>
        <v>0</v>
      </c>
      <c r="AB29" s="270">
        <f>ЗАПАД!AP30</f>
        <v>958.2432</v>
      </c>
      <c r="AC29" s="90">
        <f>ЗАПАД!AG30</f>
        <v>79.8536</v>
      </c>
      <c r="AD29" s="90">
        <f>ЗАПАД!AI30</f>
        <v>39.524999999999999</v>
      </c>
      <c r="AE29" s="3139">
        <f>ЗАПАД!AH30</f>
        <v>0</v>
      </c>
      <c r="AF29" s="90">
        <f t="shared" si="1"/>
        <v>39.524999999999999</v>
      </c>
      <c r="AG29" s="90">
        <f>ЗАПАД!Z30</f>
        <v>0</v>
      </c>
      <c r="AH29" s="270">
        <f>ЗАПАД!AK30</f>
        <v>907.27243160912008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f>ЗАПАД!D30</f>
        <v>970</v>
      </c>
      <c r="E30" s="276">
        <f>ЗАПАД!E30</f>
        <v>0</v>
      </c>
      <c r="F30" s="276">
        <f>ЗАПАД!F30</f>
        <v>0</v>
      </c>
      <c r="G30" s="276">
        <f>ЗАПАД!G30</f>
        <v>0</v>
      </c>
      <c r="H30" s="276">
        <f>ЗАПАД!H30</f>
        <v>1.45</v>
      </c>
      <c r="I30" s="276">
        <f>ЗАПАД!I30</f>
        <v>0</v>
      </c>
      <c r="J30" s="276">
        <f>ЗАПАД!J30</f>
        <v>0</v>
      </c>
      <c r="K30" s="276">
        <f>ЗАПАД!K30</f>
        <v>0</v>
      </c>
      <c r="L30" s="99">
        <f>ЗАПАД!L30</f>
        <v>968.55</v>
      </c>
      <c r="M30" s="99">
        <f>ЗАПАД!M30</f>
        <v>836.8989018159748</v>
      </c>
      <c r="N30" s="276">
        <f>ЗАПАД!N30</f>
        <v>-131.65109818402516</v>
      </c>
      <c r="O30" s="99">
        <f>ЗАПАД!O30</f>
        <v>907.27243160912008</v>
      </c>
      <c r="P30" s="276">
        <f t="shared" si="0"/>
        <v>-61.277568390879878</v>
      </c>
      <c r="Q30" s="276">
        <f>ЗАПАД!Q30</f>
        <v>0</v>
      </c>
      <c r="R30" s="276">
        <f>ЗАПАД!R30</f>
        <v>0</v>
      </c>
      <c r="T30" s="100">
        <v>2</v>
      </c>
      <c r="U30" s="276">
        <f>ЗАПАД!W30</f>
        <v>-28.500560846301596</v>
      </c>
      <c r="V30" s="276">
        <f>ЗАПАД!X30</f>
        <v>-18.749086023054019</v>
      </c>
      <c r="W30" s="276">
        <f>ЗАПАД!Z30</f>
        <v>0</v>
      </c>
      <c r="X30" s="276">
        <f>ЗАПАД!AA30</f>
        <v>-10.306800000000003</v>
      </c>
      <c r="Y30" s="3117">
        <f>ЗАПАД!AB30</f>
        <v>0</v>
      </c>
      <c r="Z30" s="276">
        <f>ЗАПАД!AD30</f>
        <v>0</v>
      </c>
      <c r="AA30" s="276">
        <f>ЗАПАД!AE30+ЗАПАД!Y30</f>
        <v>0</v>
      </c>
      <c r="AB30" s="99">
        <f>ЗАПАД!AP30</f>
        <v>958.2432</v>
      </c>
      <c r="AC30" s="276">
        <f>ЗАПАД!AG30</f>
        <v>79.8536</v>
      </c>
      <c r="AD30" s="276">
        <f>ЗАПАД!AI30</f>
        <v>39.524999999999999</v>
      </c>
      <c r="AE30" s="3136">
        <f>ЗАПАД!AH30</f>
        <v>0</v>
      </c>
      <c r="AF30" s="276">
        <f t="shared" si="1"/>
        <v>39.524999999999999</v>
      </c>
      <c r="AG30" s="276">
        <f>ЗАПАД!Z30</f>
        <v>0</v>
      </c>
      <c r="AH30" s="99">
        <f>ЗАПАД!AK30</f>
        <v>907.27243160912008</v>
      </c>
      <c r="AI30" s="276">
        <f>AH30-AB30</f>
        <v>-50.970768390879925</v>
      </c>
      <c r="AJ30" s="276">
        <f>ЗАПАД!AL36</f>
        <v>47.738456000000951</v>
      </c>
      <c r="AK30" s="276">
        <f>ЗАПАД!AN30</f>
        <v>-18.749086023054019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f>ЗАПАД!D31</f>
        <v>1395</v>
      </c>
      <c r="E31" s="375">
        <f>ЗАПАД!E31</f>
        <v>0</v>
      </c>
      <c r="F31" s="375">
        <f>ЗАПАД!F31</f>
        <v>0</v>
      </c>
      <c r="G31" s="375">
        <f>ЗАПАД!G31</f>
        <v>0</v>
      </c>
      <c r="H31" s="375">
        <f>ЗАПАД!H31</f>
        <v>1.45</v>
      </c>
      <c r="I31" s="375">
        <f>ЗАПАД!I31</f>
        <v>0</v>
      </c>
      <c r="J31" s="375">
        <f>ЗАПАД!J31</f>
        <v>0</v>
      </c>
      <c r="K31" s="375">
        <f>ЗАПАД!K31</f>
        <v>0</v>
      </c>
      <c r="L31" s="99">
        <f>ЗАПАД!L31</f>
        <v>1393.55</v>
      </c>
      <c r="M31" s="99">
        <f>ЗАПАД!M31</f>
        <v>1353.743711501209</v>
      </c>
      <c r="N31" s="375">
        <f>ЗАПАД!N31</f>
        <v>-39.806288498790991</v>
      </c>
      <c r="O31" s="99">
        <f>ЗАПАД!O31</f>
        <v>1467.5779192016771</v>
      </c>
      <c r="P31" s="375">
        <f t="shared" si="0"/>
        <v>74.02791920167715</v>
      </c>
      <c r="Q31" s="375">
        <f>ЗАПАД!Q31</f>
        <v>2362.1260000000002</v>
      </c>
      <c r="R31" s="375">
        <f>ЗАПАД!R31</f>
        <v>12.72435081079675</v>
      </c>
      <c r="S31" s="103"/>
      <c r="T31" s="396">
        <v>3</v>
      </c>
      <c r="U31" s="375">
        <f>ЗАПАД!W31</f>
        <v>45.265204887432674</v>
      </c>
      <c r="V31" s="375">
        <f>ЗАПАД!X31</f>
        <v>67.439249417883047</v>
      </c>
      <c r="W31" s="375">
        <f>ЗАПАД!Z31</f>
        <v>0</v>
      </c>
      <c r="X31" s="375">
        <f>ЗАПАД!AA31</f>
        <v>0</v>
      </c>
      <c r="Y31" s="3119">
        <f>ЗАПАД!AB31</f>
        <v>0</v>
      </c>
      <c r="Z31" s="375">
        <f>ЗАПАД!AD31</f>
        <v>0</v>
      </c>
      <c r="AA31" s="1513">
        <f>ЗАПАД!AE31+ЗАПАД!Y31</f>
        <v>0</v>
      </c>
      <c r="AB31" s="99">
        <f>ЗАПАД!AP31</f>
        <v>1393.55</v>
      </c>
      <c r="AC31" s="375">
        <f>ЗАПАД!AG31</f>
        <v>116.12916666666666</v>
      </c>
      <c r="AD31" s="375">
        <f>ЗАПАД!AI31</f>
        <v>11.132</v>
      </c>
      <c r="AE31" s="3138">
        <f>ЗАПАД!AH31</f>
        <v>0</v>
      </c>
      <c r="AF31" s="375">
        <f t="shared" si="1"/>
        <v>11.132</v>
      </c>
      <c r="AG31" s="375">
        <f>ЗАПАД!Z31</f>
        <v>0</v>
      </c>
      <c r="AH31" s="99">
        <f>ЗАПАД!AK31</f>
        <v>1467.5779192016771</v>
      </c>
      <c r="AI31" s="1513">
        <f>AH31-AB31</f>
        <v>74.02791920167715</v>
      </c>
      <c r="AJ31" s="375">
        <f>ЗАПАД!AL37</f>
        <v>23.057150810797225</v>
      </c>
      <c r="AK31" s="375">
        <f>ЗАПАД!AN31</f>
        <v>67.439249417883047</v>
      </c>
    </row>
    <row r="32" spans="1:37" ht="15" customHeight="1" x14ac:dyDescent="0.25">
      <c r="B32" s="325" t="s">
        <v>55</v>
      </c>
      <c r="C32" s="374">
        <v>1</v>
      </c>
      <c r="D32" s="374">
        <f>ЗАПАД!D32</f>
        <v>365</v>
      </c>
      <c r="E32" s="375">
        <f>ЗАПАД!E32</f>
        <v>0</v>
      </c>
      <c r="F32" s="375">
        <f>ЗАПАД!F32</f>
        <v>0</v>
      </c>
      <c r="G32" s="375">
        <f>ЗАПАД!G32</f>
        <v>0</v>
      </c>
      <c r="H32" s="375">
        <f>ЗАПАД!H32</f>
        <v>0.5</v>
      </c>
      <c r="I32" s="375">
        <f>ЗАПАД!I32</f>
        <v>0</v>
      </c>
      <c r="J32" s="375">
        <f>ЗАПАД!J32</f>
        <v>0</v>
      </c>
      <c r="K32" s="375">
        <f>ЗАПАД!K32</f>
        <v>0</v>
      </c>
      <c r="L32" s="99">
        <f>ЗАПАД!L32</f>
        <v>364.5</v>
      </c>
      <c r="M32" s="99">
        <f>ЗАПАД!M32</f>
        <v>346.2124832705162</v>
      </c>
      <c r="N32" s="375">
        <f>ЗАПАД!N32</f>
        <v>-18.287516729483798</v>
      </c>
      <c r="O32" s="99">
        <f>ЗАПАД!O32</f>
        <v>346.2124832705162</v>
      </c>
      <c r="P32" s="375">
        <f t="shared" si="0"/>
        <v>-18.287516729483798</v>
      </c>
      <c r="Q32" s="375">
        <f>ЗАПАД!Q32</f>
        <v>0</v>
      </c>
      <c r="R32" s="375">
        <f>ЗАПАД!R32</f>
        <v>0</v>
      </c>
      <c r="S32" s="103"/>
      <c r="T32" s="101">
        <v>1</v>
      </c>
      <c r="U32" s="375">
        <f>ЗАПАД!W32</f>
        <v>-33.998000865026995</v>
      </c>
      <c r="V32" s="375">
        <f>ЗАПАД!X32</f>
        <v>-33.998000865026995</v>
      </c>
      <c r="W32" s="375">
        <f>ЗАПАД!Z32</f>
        <v>0</v>
      </c>
      <c r="X32" s="375">
        <f>ЗАПАД!AA32</f>
        <v>0</v>
      </c>
      <c r="Y32" s="3119">
        <f>ЗАПАД!AB32</f>
        <v>0</v>
      </c>
      <c r="Z32" s="375">
        <f>ЗАПАД!AD32</f>
        <v>0</v>
      </c>
      <c r="AA32" s="1513">
        <f>ЗАПАД!AE32+ЗАПАД!Y32</f>
        <v>0</v>
      </c>
      <c r="AB32" s="99">
        <f>ЗАПАД!AP32</f>
        <v>364.5</v>
      </c>
      <c r="AC32" s="375">
        <f>ЗАПАД!AG32</f>
        <v>30.375</v>
      </c>
      <c r="AD32" s="375">
        <f>ЗАПАД!AI32</f>
        <v>9.6219999999999999</v>
      </c>
      <c r="AE32" s="3138">
        <f>ЗАПАД!AH32</f>
        <v>0</v>
      </c>
      <c r="AF32" s="375">
        <f t="shared" si="1"/>
        <v>9.6219999999999999</v>
      </c>
      <c r="AG32" s="375">
        <f>ЗАПАД!Z32</f>
        <v>0</v>
      </c>
      <c r="AH32" s="99">
        <f>ЗАПАД!AK32</f>
        <v>346.2124832705162</v>
      </c>
      <c r="AI32" s="1513">
        <f>AH32-AB32</f>
        <v>-18.287516729483798</v>
      </c>
      <c r="AJ32" s="375">
        <f>ЗАПАД!AL38</f>
        <v>0</v>
      </c>
      <c r="AK32" s="375">
        <f>ЗАПАД!AN32</f>
        <v>-33.998000865026995</v>
      </c>
    </row>
    <row r="33" spans="1:37" ht="15" customHeight="1" thickBot="1" x14ac:dyDescent="0.3">
      <c r="B33" s="325" t="s">
        <v>55</v>
      </c>
      <c r="C33" s="374">
        <v>2</v>
      </c>
      <c r="D33" s="374">
        <f>ЗАПАД!D33</f>
        <v>1305</v>
      </c>
      <c r="E33" s="90">
        <f>ЗАПАД!E33</f>
        <v>0</v>
      </c>
      <c r="F33" s="90">
        <f>ЗАПАД!F33</f>
        <v>0</v>
      </c>
      <c r="G33" s="90">
        <f>ЗАПАД!G33</f>
        <v>0</v>
      </c>
      <c r="H33" s="90">
        <f>ЗАПАД!H33</f>
        <v>1.1000000000000001</v>
      </c>
      <c r="I33" s="90">
        <f>ЗАПАД!I33</f>
        <v>0</v>
      </c>
      <c r="J33" s="90">
        <f>ЗАПАД!J33</f>
        <v>0</v>
      </c>
      <c r="K33" s="90">
        <f>ЗАПАД!K33</f>
        <v>0</v>
      </c>
      <c r="L33" s="99">
        <f>ЗАПАД!L33</f>
        <v>1303.9000000000001</v>
      </c>
      <c r="M33" s="99">
        <f>ЗАПАД!M33</f>
        <v>1319.9371659186868</v>
      </c>
      <c r="N33" s="90">
        <f>ЗАПАД!N33</f>
        <v>16.037165918686696</v>
      </c>
      <c r="O33" s="99">
        <f>ЗАПАД!O33</f>
        <v>1319.9371659186868</v>
      </c>
      <c r="P33" s="90">
        <f t="shared" si="0"/>
        <v>16.037165918686696</v>
      </c>
      <c r="Q33" s="90">
        <f>ЗАПАД!Q33</f>
        <v>1668.308</v>
      </c>
      <c r="R33" s="90">
        <f>ЗАПАД!R33</f>
        <v>-2.1583508107969465</v>
      </c>
      <c r="S33" s="103"/>
      <c r="T33" s="396">
        <v>2</v>
      </c>
      <c r="U33" s="90">
        <f>ЗАПАД!W33</f>
        <v>3.3078374701981375</v>
      </c>
      <c r="V33" s="90">
        <f>ЗАПАД!X33</f>
        <v>3.3078374701981375</v>
      </c>
      <c r="W33" s="90">
        <f>ЗАПАД!Z33</f>
        <v>0</v>
      </c>
      <c r="X33" s="90">
        <f>ЗАПАД!AA33</f>
        <v>-19.784720000000021</v>
      </c>
      <c r="Y33" s="3120">
        <f>ЗАПАД!AB33</f>
        <v>0</v>
      </c>
      <c r="Z33" s="90">
        <f>ЗАПАД!AD33</f>
        <v>0</v>
      </c>
      <c r="AA33" s="90">
        <f>ЗАПАД!AE33+ЗАПАД!Y33</f>
        <v>0</v>
      </c>
      <c r="AB33" s="99">
        <f>ЗАПАД!AP33</f>
        <v>1284.11528</v>
      </c>
      <c r="AC33" s="90">
        <f>ЗАПАД!AG33</f>
        <v>107.00960666666667</v>
      </c>
      <c r="AD33" s="90">
        <f>ЗАПАД!AI33</f>
        <v>22.709</v>
      </c>
      <c r="AE33" s="3139">
        <f>ЗАПАД!AH33</f>
        <v>0</v>
      </c>
      <c r="AF33" s="90">
        <f t="shared" si="1"/>
        <v>22.709</v>
      </c>
      <c r="AG33" s="90">
        <f>ЗАПАД!Z33</f>
        <v>0</v>
      </c>
      <c r="AH33" s="99">
        <f>ЗАПАД!AK33</f>
        <v>1319.9371659186868</v>
      </c>
      <c r="AI33" s="90">
        <f>AH33-AB33</f>
        <v>35.821885918686803</v>
      </c>
      <c r="AJ33" s="90">
        <f>ЗАПАД!AL39</f>
        <v>0</v>
      </c>
      <c r="AK33" s="90">
        <f>ЗАПАД!AN33</f>
        <v>3.3078374701981375</v>
      </c>
    </row>
    <row r="34" spans="1:37" ht="15" customHeight="1" thickBot="1" x14ac:dyDescent="0.25">
      <c r="A34" s="86"/>
      <c r="B34" s="91" t="s">
        <v>54</v>
      </c>
      <c r="C34" s="92"/>
      <c r="D34" s="1489">
        <f>ЗАПАД!D34</f>
        <v>4035</v>
      </c>
      <c r="E34" s="275">
        <f>ЗАПАД!E34</f>
        <v>0</v>
      </c>
      <c r="F34" s="275">
        <f>ЗАПАД!F34</f>
        <v>0</v>
      </c>
      <c r="G34" s="275">
        <f>ЗАПАД!G34</f>
        <v>0</v>
      </c>
      <c r="H34" s="275">
        <f>ЗАПАД!H34</f>
        <v>4.5</v>
      </c>
      <c r="I34" s="275">
        <f>ЗАПАД!I34</f>
        <v>0</v>
      </c>
      <c r="J34" s="275">
        <f>ЗАПАД!J34</f>
        <v>0</v>
      </c>
      <c r="K34" s="275">
        <f>ЗАПАД!K34</f>
        <v>0</v>
      </c>
      <c r="L34" s="93">
        <f>ЗАПАД!L34</f>
        <v>4030.5</v>
      </c>
      <c r="M34" s="93">
        <f>ЗАПАД!M34</f>
        <v>3856.7922625063866</v>
      </c>
      <c r="N34" s="275">
        <f>ЗАПАД!N34</f>
        <v>-173.70773749361342</v>
      </c>
      <c r="O34" s="93">
        <f>ЗАПАД!O34</f>
        <v>4041</v>
      </c>
      <c r="P34" s="275">
        <f t="shared" si="0"/>
        <v>10.5</v>
      </c>
      <c r="Q34" s="275">
        <f>ЗАПАД!Q34</f>
        <v>4030.4340000000002</v>
      </c>
      <c r="R34" s="275">
        <f>ЗАПАД!R34</f>
        <v>10.565999999999804</v>
      </c>
      <c r="S34" s="449"/>
      <c r="T34" s="96" t="s">
        <v>54</v>
      </c>
      <c r="U34" s="275">
        <f>ЗАПАД!W34</f>
        <v>-13.925519353697837</v>
      </c>
      <c r="V34" s="275">
        <f>ЗАПАД!X34</f>
        <v>18</v>
      </c>
      <c r="W34" s="275">
        <f>ЗАПАД!Z34</f>
        <v>0</v>
      </c>
      <c r="X34" s="275">
        <f>ЗАПАД!AA34</f>
        <v>-30.091520000000024</v>
      </c>
      <c r="Y34" s="3120">
        <f>ЗАПАД!AB34</f>
        <v>0</v>
      </c>
      <c r="Z34" s="275">
        <f>ЗАПАД!AD34</f>
        <v>0</v>
      </c>
      <c r="AA34" s="275">
        <f>ЗАПАД!AE34+ЗАПАД!Y34</f>
        <v>0</v>
      </c>
      <c r="AB34" s="93">
        <f>ЗАПАД!AP34</f>
        <v>4000.4084800000001</v>
      </c>
      <c r="AC34" s="275">
        <f>ЗАПАД!AG34</f>
        <v>333.36737333333332</v>
      </c>
      <c r="AD34" s="275">
        <f>ЗАПАД!AI34</f>
        <v>82.988</v>
      </c>
      <c r="AE34" s="3139">
        <f>ЗАПАД!AH34</f>
        <v>0</v>
      </c>
      <c r="AF34" s="275">
        <f t="shared" si="1"/>
        <v>82.988</v>
      </c>
      <c r="AG34" s="275">
        <f>ЗАПАД!Z34</f>
        <v>0</v>
      </c>
      <c r="AH34" s="93">
        <f>ЗАПАД!AK34</f>
        <v>4041</v>
      </c>
      <c r="AI34" s="275">
        <f>AH34-AB34</f>
        <v>40.591519999999946</v>
      </c>
      <c r="AJ34" s="275">
        <f>ЗАПАД!AL40</f>
        <v>0</v>
      </c>
      <c r="AK34" s="275">
        <f>ЗАПАД!AN34</f>
        <v>18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f>ЗАПАД!L36</f>
        <v>10220.439999999999</v>
      </c>
      <c r="M35" s="93">
        <f>ЗАПАД!M37</f>
        <v>0</v>
      </c>
      <c r="N35" s="118"/>
      <c r="O35" s="93">
        <f>ЗАПАД!O37</f>
        <v>0</v>
      </c>
      <c r="P35" s="118"/>
      <c r="Q35" s="118"/>
      <c r="R35" s="118"/>
      <c r="S35" s="49"/>
      <c r="T35" s="274"/>
      <c r="U35" s="118"/>
      <c r="V35" s="118"/>
      <c r="W35" s="118">
        <f>ЗАПАД!Z36</f>
        <v>0</v>
      </c>
      <c r="X35" s="118"/>
      <c r="Y35" s="3121"/>
      <c r="Z35" s="118"/>
      <c r="AA35" s="118">
        <f>ЗАПАД!AE36+ЗАПАД!Y36</f>
        <v>0</v>
      </c>
      <c r="AB35" s="99">
        <f>ЗАПАД!AP36</f>
        <v>10131.261543999999</v>
      </c>
      <c r="AC35" s="118"/>
      <c r="AD35" s="118"/>
      <c r="AE35" s="3141"/>
      <c r="AF35" s="118"/>
      <c r="AG35" s="118">
        <f>ЗАПАД!Z36</f>
        <v>0</v>
      </c>
      <c r="AH35" s="99">
        <f>ЗАПАД!AK36</f>
        <v>10179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f t="shared" ref="D36:M36" si="3">D15+D25+D34</f>
        <v>10230</v>
      </c>
      <c r="E36" s="108">
        <f t="shared" si="3"/>
        <v>0</v>
      </c>
      <c r="F36" s="108">
        <f t="shared" si="3"/>
        <v>0</v>
      </c>
      <c r="G36" s="108">
        <f t="shared" si="3"/>
        <v>0</v>
      </c>
      <c r="H36" s="108">
        <f t="shared" si="3"/>
        <v>9.5599999999999987</v>
      </c>
      <c r="I36" s="108">
        <f t="shared" si="3"/>
        <v>0</v>
      </c>
      <c r="J36" s="442">
        <f t="shared" si="3"/>
        <v>0</v>
      </c>
      <c r="K36" s="108">
        <f t="shared" si="3"/>
        <v>0</v>
      </c>
      <c r="L36" s="108">
        <f t="shared" si="3"/>
        <v>10220.439999999999</v>
      </c>
      <c r="M36" s="108">
        <f t="shared" si="3"/>
        <v>9994.4811743698629</v>
      </c>
      <c r="N36" s="108">
        <f>M36-L36</f>
        <v>-225.95882563013583</v>
      </c>
      <c r="O36" s="108">
        <f>ЗАПАД!O224</f>
        <v>10179.298078756634</v>
      </c>
      <c r="P36" s="108">
        <f>O36-L36</f>
        <v>-41.141921243364777</v>
      </c>
      <c r="Q36" s="108">
        <f>Q15+Q25+Q34</f>
        <v>10220.484</v>
      </c>
      <c r="R36" s="108">
        <f>O36-Q36</f>
        <v>-41.185921243366465</v>
      </c>
      <c r="S36" s="109"/>
      <c r="T36" s="105" t="s">
        <v>286</v>
      </c>
      <c r="U36" s="108">
        <f>U15+U25+U34</f>
        <v>-51.381040542409863</v>
      </c>
      <c r="V36" s="108">
        <f>ЗАПАД!X36</f>
        <v>-22.399999999999636</v>
      </c>
      <c r="W36" s="108">
        <f>W15+W25+W34</f>
        <v>0</v>
      </c>
      <c r="X36" s="108">
        <f>X15+X25+X34</f>
        <v>-89.17845600000004</v>
      </c>
      <c r="Y36" s="3122">
        <f>Y15+Y25+Y34</f>
        <v>0</v>
      </c>
      <c r="Z36" s="108">
        <f>Z15+Z25+Z34</f>
        <v>0</v>
      </c>
      <c r="AA36" s="108">
        <f>ЗАПАД!AE36+ЗАПАД!Y36</f>
        <v>0</v>
      </c>
      <c r="AB36" s="106">
        <f>ЗАПАД!AP36</f>
        <v>10131.261543999999</v>
      </c>
      <c r="AC36" s="108">
        <f>AC15+AC25+AC34</f>
        <v>844.27179533333333</v>
      </c>
      <c r="AD36" s="108">
        <f>AD15+AD25+AD34</f>
        <v>127.997</v>
      </c>
      <c r="AE36" s="3142">
        <f>AE15+AE25+AE34</f>
        <v>0</v>
      </c>
      <c r="AF36" s="108">
        <f>AF15+AF25+AF34</f>
        <v>127.997</v>
      </c>
      <c r="AG36" s="108">
        <f>ЗАПАД!Z36</f>
        <v>0</v>
      </c>
      <c r="AH36" s="108">
        <f>ЗАПАД!AK36</f>
        <v>10179</v>
      </c>
      <c r="AI36" s="108">
        <f>AH36-AB36</f>
        <v>47.738456000000951</v>
      </c>
      <c r="AJ36" s="110" t="str">
        <f>ЗАПАД!AL43</f>
        <v>тыс. м3</v>
      </c>
      <c r="AK36" s="108">
        <f>ЗАПАД!AN36</f>
        <v>-22.399999999999636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Z37" s="10"/>
      <c r="AA37" s="10"/>
      <c r="AB37" s="10"/>
      <c r="AC37" s="10"/>
      <c r="AD37" s="10"/>
      <c r="AE37" s="3143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Z38" s="10"/>
      <c r="AA38" s="10"/>
      <c r="AB38" s="10"/>
      <c r="AC38" s="10"/>
      <c r="AD38" s="10"/>
      <c r="AE38" s="3143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409" t="s">
        <v>73</v>
      </c>
      <c r="C39" s="266">
        <v>1</v>
      </c>
      <c r="D39" s="266">
        <f>ВОСТОК!D7</f>
        <v>252</v>
      </c>
      <c r="E39" s="276">
        <f>ВОСТОК!E7</f>
        <v>0</v>
      </c>
      <c r="F39" s="276">
        <f>ВОСТОК!F7</f>
        <v>0</v>
      </c>
      <c r="G39" s="276">
        <f>ВОСТОК!G7</f>
        <v>0</v>
      </c>
      <c r="H39" s="276">
        <f>ВОСТОК!H7</f>
        <v>0.05</v>
      </c>
      <c r="I39" s="276">
        <f>ВОСТОК!I7</f>
        <v>0</v>
      </c>
      <c r="J39" s="276">
        <f>ВОСТОК!J7</f>
        <v>0</v>
      </c>
      <c r="K39" s="276">
        <f>ВОСТОК!K7</f>
        <v>0</v>
      </c>
      <c r="L39" s="266">
        <f>ВОСТОК!L7</f>
        <v>251.95</v>
      </c>
      <c r="M39" s="266">
        <f>ВОСТОК!M7</f>
        <v>226.685733615</v>
      </c>
      <c r="N39" s="276">
        <f>ВОСТОК!N7</f>
        <v>-25.264266384999985</v>
      </c>
      <c r="O39" s="266">
        <f>ВОСТОК!O7</f>
        <v>226.685733615</v>
      </c>
      <c r="P39" s="276">
        <f t="shared" ref="P39:P66" si="4">O39-L39</f>
        <v>-25.264266384999985</v>
      </c>
      <c r="Q39" s="276">
        <f>ВОСТОК!Q7</f>
        <v>0</v>
      </c>
      <c r="R39" s="276"/>
      <c r="S39" s="116"/>
      <c r="T39" s="266">
        <v>1</v>
      </c>
      <c r="U39" s="276">
        <f>ВОСТОК!U7</f>
        <v>-10.691394895500025</v>
      </c>
      <c r="V39" s="276">
        <f>ВОСТОК!V7</f>
        <v>-10.691394895500025</v>
      </c>
      <c r="W39" s="276">
        <f>ВОСТОК!AG7</f>
        <v>0</v>
      </c>
      <c r="X39" s="276">
        <f>ВОСТОК!Z7</f>
        <v>0</v>
      </c>
      <c r="Y39" s="3117">
        <f>ВОСТОК!AA7</f>
        <v>0</v>
      </c>
      <c r="Z39" s="276">
        <f>ВОСТОК!AB7</f>
        <v>0</v>
      </c>
      <c r="AA39" s="276">
        <f>ВОСТОК!AC7</f>
        <v>-12.9</v>
      </c>
      <c r="AB39" s="266">
        <f>ВОСТОК!AD7</f>
        <v>239.04999999999998</v>
      </c>
      <c r="AC39" s="276">
        <f>ВОСТОК!AE7</f>
        <v>19.920833333333331</v>
      </c>
      <c r="AD39" s="276">
        <f>ВОСТОК!AR7</f>
        <v>1.425</v>
      </c>
      <c r="AE39" s="3136">
        <f>ВОСТОК!AF7</f>
        <v>0</v>
      </c>
      <c r="AF39" s="276">
        <f t="shared" ref="AF39:AF44" si="5">AD39-AE39</f>
        <v>1.425</v>
      </c>
      <c r="AG39" s="276">
        <f>ВОСТОК!AG7</f>
        <v>0</v>
      </c>
      <c r="AH39" s="266">
        <f>ВОСТОК!AL7</f>
        <v>226.685733615</v>
      </c>
      <c r="AI39" s="276">
        <f t="shared" ref="AI39:AI44" si="6">AH39-AB39</f>
        <v>-12.364266384999979</v>
      </c>
      <c r="AJ39" s="276">
        <f>ВОСТОК!AM7</f>
        <v>-12.364266384999979</v>
      </c>
      <c r="AK39" s="276">
        <f>ВОСТОК!AN7</f>
        <v>-10.691394895500025</v>
      </c>
    </row>
    <row r="40" spans="1:37" ht="15" customHeight="1" x14ac:dyDescent="0.2">
      <c r="A40" s="86"/>
      <c r="B40" s="410" t="s">
        <v>73</v>
      </c>
      <c r="C40" s="374">
        <v>3</v>
      </c>
      <c r="D40" s="374">
        <f>ВОСТОК!D8</f>
        <v>408</v>
      </c>
      <c r="E40" s="375">
        <f>ВОСТОК!E8</f>
        <v>0</v>
      </c>
      <c r="F40" s="375">
        <f>ВОСТОК!F8</f>
        <v>0</v>
      </c>
      <c r="G40" s="375">
        <f>ВОСТОК!G8</f>
        <v>0</v>
      </c>
      <c r="H40" s="375">
        <f>ВОСТОК!H8</f>
        <v>0.05</v>
      </c>
      <c r="I40" s="375">
        <f>ВОСТОК!I8</f>
        <v>0</v>
      </c>
      <c r="J40" s="375">
        <f>ВОСТОК!J8</f>
        <v>0</v>
      </c>
      <c r="K40" s="375">
        <f>ВОСТОК!K8</f>
        <v>0</v>
      </c>
      <c r="L40" s="374">
        <f>ВОСТОК!L8</f>
        <v>407.95</v>
      </c>
      <c r="M40" s="374">
        <f>ВОСТОК!M8</f>
        <v>419.40325943999983</v>
      </c>
      <c r="N40" s="375">
        <f>ВОСТОК!N8</f>
        <v>11.45325943999984</v>
      </c>
      <c r="O40" s="374">
        <f>ВОСТОК!O8</f>
        <v>419.40325943999983</v>
      </c>
      <c r="P40" s="375">
        <f t="shared" si="4"/>
        <v>11.45325943999984</v>
      </c>
      <c r="Q40" s="375">
        <f>ВОСТОК!Q8</f>
        <v>0</v>
      </c>
      <c r="R40" s="375"/>
      <c r="S40" s="116"/>
      <c r="T40" s="374">
        <v>3</v>
      </c>
      <c r="U40" s="375">
        <f>ВОСТОК!U8</f>
        <v>6.8744468099998812</v>
      </c>
      <c r="V40" s="375">
        <f>ВОСТОК!V8</f>
        <v>6.8744468099998812</v>
      </c>
      <c r="W40" s="375">
        <f>ВОСТОК!AG8</f>
        <v>0</v>
      </c>
      <c r="X40" s="375">
        <f>ВОСТОК!Z8</f>
        <v>0</v>
      </c>
      <c r="Y40" s="3119">
        <f>ВОСТОК!AA8</f>
        <v>0</v>
      </c>
      <c r="Z40" s="375">
        <f>ВОСТОК!AB8</f>
        <v>0</v>
      </c>
      <c r="AA40" s="375">
        <f>ВОСТОК!AC8</f>
        <v>0</v>
      </c>
      <c r="AB40" s="374">
        <f>ВОСТОК!AD8</f>
        <v>407.95</v>
      </c>
      <c r="AC40" s="375">
        <f>ВОСТОК!AE8</f>
        <v>33.99583333333333</v>
      </c>
      <c r="AD40" s="375">
        <f>ВОСТОК!AR8</f>
        <v>0.80300000000000005</v>
      </c>
      <c r="AE40" s="3138">
        <f>ВОСТОК!AF8</f>
        <v>0</v>
      </c>
      <c r="AF40" s="375">
        <f t="shared" si="5"/>
        <v>0.80300000000000005</v>
      </c>
      <c r="AG40" s="375">
        <f>ВОСТОК!AG8</f>
        <v>0</v>
      </c>
      <c r="AH40" s="374">
        <f>ВОСТОК!AL8</f>
        <v>419.40325943999983</v>
      </c>
      <c r="AI40" s="375">
        <f t="shared" si="6"/>
        <v>11.45325943999984</v>
      </c>
      <c r="AJ40" s="375">
        <f>ВОСТОК!AM8</f>
        <v>11.45325943999984</v>
      </c>
      <c r="AK40" s="375">
        <f>ВОСТОК!AN8</f>
        <v>6.8744468099998812</v>
      </c>
    </row>
    <row r="41" spans="1:37" ht="15" customHeight="1" x14ac:dyDescent="0.2">
      <c r="A41" s="86"/>
      <c r="B41" s="410" t="s">
        <v>73</v>
      </c>
      <c r="C41" s="374">
        <v>4</v>
      </c>
      <c r="D41" s="374">
        <f>ВОСТОК!D9</f>
        <v>180</v>
      </c>
      <c r="E41" s="375">
        <f>ВОСТОК!E9</f>
        <v>0</v>
      </c>
      <c r="F41" s="375">
        <f>ВОСТОК!F9</f>
        <v>0</v>
      </c>
      <c r="G41" s="375">
        <f>ВОСТОК!G9</f>
        <v>0</v>
      </c>
      <c r="H41" s="375">
        <f>ВОСТОК!H9</f>
        <v>0</v>
      </c>
      <c r="I41" s="375">
        <f>ВОСТОК!I9</f>
        <v>0</v>
      </c>
      <c r="J41" s="375">
        <f>ВОСТОК!J9</f>
        <v>0</v>
      </c>
      <c r="K41" s="375">
        <f>ВОСТОК!K9</f>
        <v>0</v>
      </c>
      <c r="L41" s="374">
        <f>ВОСТОК!L9</f>
        <v>180</v>
      </c>
      <c r="M41" s="374">
        <f>ВОСТОК!M9</f>
        <v>186.01209</v>
      </c>
      <c r="N41" s="375">
        <f>ВОСТОК!N9</f>
        <v>6.0120900000000006</v>
      </c>
      <c r="O41" s="374">
        <f>ВОСТОК!O9</f>
        <v>186.01209</v>
      </c>
      <c r="P41" s="375">
        <f t="shared" si="4"/>
        <v>6.0120900000000006</v>
      </c>
      <c r="Q41" s="375">
        <f>ВОСТОК!Q9</f>
        <v>0</v>
      </c>
      <c r="R41" s="375"/>
      <c r="S41" s="116"/>
      <c r="T41" s="374">
        <v>4</v>
      </c>
      <c r="U41" s="375">
        <f>ВОСТОК!U9</f>
        <v>4.0002599999999688</v>
      </c>
      <c r="V41" s="375">
        <f>ВОСТОК!V9</f>
        <v>4.0002599999999688</v>
      </c>
      <c r="W41" s="375">
        <f>ВОСТОК!AG9</f>
        <v>0</v>
      </c>
      <c r="X41" s="375">
        <f>ВОСТОК!Z9</f>
        <v>0</v>
      </c>
      <c r="Y41" s="3119">
        <f>ВОСТОК!AA9</f>
        <v>0</v>
      </c>
      <c r="Z41" s="375">
        <f>ВОСТОК!AB9</f>
        <v>0</v>
      </c>
      <c r="AA41" s="375">
        <f>ВОСТОК!AC9</f>
        <v>0</v>
      </c>
      <c r="AB41" s="374">
        <f>ВОСТОК!AD9</f>
        <v>180</v>
      </c>
      <c r="AC41" s="375">
        <f>ВОСТОК!AE9</f>
        <v>15</v>
      </c>
      <c r="AD41" s="375">
        <f>ВОСТОК!AR9</f>
        <v>0.68700000000000006</v>
      </c>
      <c r="AE41" s="3138">
        <f>ВОСТОК!AF9</f>
        <v>0</v>
      </c>
      <c r="AF41" s="375">
        <f t="shared" si="5"/>
        <v>0.68700000000000006</v>
      </c>
      <c r="AG41" s="375">
        <f>ВОСТОК!AG9</f>
        <v>0</v>
      </c>
      <c r="AH41" s="374">
        <f>ВОСТОК!AL9</f>
        <v>186.01209</v>
      </c>
      <c r="AI41" s="375">
        <f t="shared" si="6"/>
        <v>6.0120900000000006</v>
      </c>
      <c r="AJ41" s="375">
        <f>ВОСТОК!AM9</f>
        <v>6.0120900000000006</v>
      </c>
      <c r="AK41" s="375">
        <f>ВОСТОК!AN9</f>
        <v>4.0002599999999688</v>
      </c>
    </row>
    <row r="42" spans="1:37" ht="15" customHeight="1" x14ac:dyDescent="0.2">
      <c r="A42" s="86"/>
      <c r="B42" s="410" t="s">
        <v>74</v>
      </c>
      <c r="C42" s="374"/>
      <c r="D42" s="374">
        <f>ВОСТОК!D10</f>
        <v>2440</v>
      </c>
      <c r="E42" s="375">
        <f>ВОСТОК!E10</f>
        <v>0</v>
      </c>
      <c r="F42" s="375">
        <f>ВОСТОК!F10</f>
        <v>0</v>
      </c>
      <c r="G42" s="375">
        <f>ВОСТОК!G10</f>
        <v>0</v>
      </c>
      <c r="H42" s="375">
        <f>ВОСТОК!H10</f>
        <v>7.1</v>
      </c>
      <c r="I42" s="375">
        <f>ВОСТОК!I10</f>
        <v>0</v>
      </c>
      <c r="J42" s="375">
        <f>ВОСТОК!J10</f>
        <v>0</v>
      </c>
      <c r="K42" s="375">
        <f>ВОСТОК!K10</f>
        <v>0</v>
      </c>
      <c r="L42" s="374">
        <f>ВОСТОК!L10</f>
        <v>2432.9</v>
      </c>
      <c r="M42" s="374">
        <f>ВОСТОК!M10</f>
        <v>2298.5403017400004</v>
      </c>
      <c r="N42" s="375">
        <f>ВОСТОК!N10</f>
        <v>-134.35969825999973</v>
      </c>
      <c r="O42" s="374">
        <f>ВОСТОК!O10</f>
        <v>2298.5403017400004</v>
      </c>
      <c r="P42" s="375">
        <f t="shared" si="4"/>
        <v>-134.35969825999973</v>
      </c>
      <c r="Q42" s="375">
        <f>ВОСТОК!Q10</f>
        <v>0</v>
      </c>
      <c r="R42" s="375"/>
      <c r="S42" s="116"/>
      <c r="T42" s="374" t="s">
        <v>95</v>
      </c>
      <c r="U42" s="375">
        <f>ВОСТОК!U10</f>
        <v>31.888301740000315</v>
      </c>
      <c r="V42" s="375">
        <f>ВОСТОК!V10</f>
        <v>31.888301740000315</v>
      </c>
      <c r="W42" s="375">
        <f>ВОСТОК!AG10</f>
        <v>-54.02</v>
      </c>
      <c r="X42" s="375">
        <f>ВОСТОК!Z10</f>
        <v>0</v>
      </c>
      <c r="Y42" s="3119">
        <f>ВОСТОК!AA10</f>
        <v>0</v>
      </c>
      <c r="Z42" s="375">
        <f>ВОСТОК!AB10</f>
        <v>0</v>
      </c>
      <c r="AA42" s="375">
        <f>ВОСТОК!AC10</f>
        <v>-7</v>
      </c>
      <c r="AB42" s="374">
        <f>ВОСТОК!AD10</f>
        <v>2291.88</v>
      </c>
      <c r="AC42" s="375">
        <f>ВОСТОК!AE10</f>
        <v>190.99</v>
      </c>
      <c r="AD42" s="375">
        <f>ВОСТОК!AR10</f>
        <v>9.6059999999999999</v>
      </c>
      <c r="AE42" s="3138">
        <f>ВОСТОК!AF10</f>
        <v>0</v>
      </c>
      <c r="AF42" s="375">
        <f t="shared" si="5"/>
        <v>9.6059999999999999</v>
      </c>
      <c r="AG42" s="375">
        <f>ВОСТОК!AG10</f>
        <v>-54.02</v>
      </c>
      <c r="AH42" s="374">
        <f>ВОСТОК!AL10</f>
        <v>2298.5403017400004</v>
      </c>
      <c r="AI42" s="375">
        <f t="shared" si="6"/>
        <v>6.66030174000025</v>
      </c>
      <c r="AJ42" s="375">
        <f>ВОСТОК!AM10</f>
        <v>6.66030174000025</v>
      </c>
      <c r="AK42" s="375">
        <f>ВОСТОК!AN10</f>
        <v>31.888301740000315</v>
      </c>
    </row>
    <row r="43" spans="1:37" ht="15" customHeight="1" x14ac:dyDescent="0.2">
      <c r="A43" s="86"/>
      <c r="B43" s="410" t="s">
        <v>75</v>
      </c>
      <c r="C43" s="374"/>
      <c r="D43" s="374">
        <f>ВОСТОК!D11</f>
        <v>205</v>
      </c>
      <c r="E43" s="375">
        <f>ВОСТОК!E11</f>
        <v>0</v>
      </c>
      <c r="F43" s="375">
        <f>ВОСТОК!F11</f>
        <v>0</v>
      </c>
      <c r="G43" s="375">
        <f>ВОСТОК!G11</f>
        <v>0</v>
      </c>
      <c r="H43" s="375">
        <f>ВОСТОК!H11</f>
        <v>0.01</v>
      </c>
      <c r="I43" s="375">
        <f>ВОСТОК!I11</f>
        <v>0</v>
      </c>
      <c r="J43" s="375">
        <f>ВОСТОК!J11</f>
        <v>0</v>
      </c>
      <c r="K43" s="375">
        <f>ВОСТОК!K11</f>
        <v>0</v>
      </c>
      <c r="L43" s="374">
        <f>ВОСТОК!L11</f>
        <v>204.99</v>
      </c>
      <c r="M43" s="374">
        <f>ВОСТОК!M11</f>
        <v>204.95388152767293</v>
      </c>
      <c r="N43" s="375">
        <f>ВОСТОК!N11</f>
        <v>-3.6118472327075324E-2</v>
      </c>
      <c r="O43" s="374">
        <f>ВОСТОК!O11</f>
        <v>204.95388152767293</v>
      </c>
      <c r="P43" s="375">
        <f t="shared" si="4"/>
        <v>-3.6118472327075324E-2</v>
      </c>
      <c r="Q43" s="375">
        <f>ВОСТОК!Q11</f>
        <v>0</v>
      </c>
      <c r="R43" s="375"/>
      <c r="S43" s="116"/>
      <c r="T43" s="374" t="s">
        <v>96</v>
      </c>
      <c r="U43" s="375">
        <f>ВОСТОК!U11</f>
        <v>0.22588152767292513</v>
      </c>
      <c r="V43" s="375">
        <f>ВОСТОК!V11</f>
        <v>0.22588152767292513</v>
      </c>
      <c r="W43" s="375">
        <f>ВОСТОК!AG11</f>
        <v>0</v>
      </c>
      <c r="X43" s="375">
        <f>ВОСТОК!Z11</f>
        <v>0</v>
      </c>
      <c r="Y43" s="3119">
        <f>ВОСТОК!AA11</f>
        <v>0</v>
      </c>
      <c r="Z43" s="375">
        <f>ВОСТОК!AB11</f>
        <v>0</v>
      </c>
      <c r="AA43" s="375">
        <f>ВОСТОК!AC11</f>
        <v>0</v>
      </c>
      <c r="AB43" s="374">
        <f>ВОСТОК!AD11</f>
        <v>204.99</v>
      </c>
      <c r="AC43" s="375">
        <f>ВОСТОК!AE11</f>
        <v>17.0825</v>
      </c>
      <c r="AD43" s="375">
        <f>ВОСТОК!AR11</f>
        <v>0.85399999999999998</v>
      </c>
      <c r="AE43" s="3138">
        <f>ВОСТОК!AF11</f>
        <v>0</v>
      </c>
      <c r="AF43" s="375">
        <f t="shared" si="5"/>
        <v>0.85399999999999998</v>
      </c>
      <c r="AG43" s="375">
        <f>ВОСТОК!AG11</f>
        <v>0</v>
      </c>
      <c r="AH43" s="374">
        <f>ВОСТОК!AL11</f>
        <v>204.95388152767293</v>
      </c>
      <c r="AI43" s="375">
        <f t="shared" si="6"/>
        <v>-3.6118472327075324E-2</v>
      </c>
      <c r="AJ43" s="375">
        <f>ВОСТОК!AM11</f>
        <v>-3.6118472327075324E-2</v>
      </c>
      <c r="AK43" s="375">
        <f>ВОСТОК!AN11</f>
        <v>0.22588152767292513</v>
      </c>
    </row>
    <row r="44" spans="1:37" ht="15" customHeight="1" x14ac:dyDescent="0.2">
      <c r="A44" s="86"/>
      <c r="B44" s="410" t="s">
        <v>76</v>
      </c>
      <c r="C44" s="374"/>
      <c r="D44" s="374">
        <f>ВОСТОК!D12</f>
        <v>685</v>
      </c>
      <c r="E44" s="375">
        <f>ВОСТОК!E12</f>
        <v>0</v>
      </c>
      <c r="F44" s="375">
        <f>ВОСТОК!F12</f>
        <v>0</v>
      </c>
      <c r="G44" s="375">
        <f>ВОСТОК!G12</f>
        <v>0</v>
      </c>
      <c r="H44" s="375">
        <f>ВОСТОК!H12</f>
        <v>0.2</v>
      </c>
      <c r="I44" s="375">
        <f>ВОСТОК!I12</f>
        <v>0</v>
      </c>
      <c r="J44" s="375">
        <f>ВОСТОК!J12</f>
        <v>0</v>
      </c>
      <c r="K44" s="375">
        <f>ВОСТОК!K12</f>
        <v>0</v>
      </c>
      <c r="L44" s="374">
        <f>ВОСТОК!L12</f>
        <v>684.8</v>
      </c>
      <c r="M44" s="374">
        <f>ВОСТОК!M12</f>
        <v>677.91597551999996</v>
      </c>
      <c r="N44" s="375">
        <f>ВОСТОК!N12</f>
        <v>-6.8840244799999937</v>
      </c>
      <c r="O44" s="374">
        <f>ВОСТОК!O12</f>
        <v>677.91597551999996</v>
      </c>
      <c r="P44" s="375">
        <f t="shared" si="4"/>
        <v>-6.8840244799999937</v>
      </c>
      <c r="Q44" s="375">
        <f>ВОСТОК!Q12</f>
        <v>0</v>
      </c>
      <c r="R44" s="375"/>
      <c r="S44" s="116"/>
      <c r="T44" s="374" t="s">
        <v>97</v>
      </c>
      <c r="U44" s="375">
        <f>ВОСТОК!U12</f>
        <v>-7.8290244800000437</v>
      </c>
      <c r="V44" s="375">
        <f>ВОСТОК!V12</f>
        <v>-7.8290244800000437</v>
      </c>
      <c r="W44" s="375">
        <f>ВОСТОК!AG12</f>
        <v>0</v>
      </c>
      <c r="X44" s="375">
        <f>ВОСТОК!Z12</f>
        <v>0</v>
      </c>
      <c r="Y44" s="3119">
        <f>ВОСТОК!AA12</f>
        <v>0</v>
      </c>
      <c r="Z44" s="375">
        <f>ВОСТОК!AB12</f>
        <v>0</v>
      </c>
      <c r="AA44" s="375">
        <f>ВОСТОК!AC12</f>
        <v>0</v>
      </c>
      <c r="AB44" s="374">
        <f>ВОСТОК!AD12</f>
        <v>684.8</v>
      </c>
      <c r="AC44" s="375">
        <f>ВОСТОК!AE12</f>
        <v>57.066666666666663</v>
      </c>
      <c r="AD44" s="375">
        <f>ВОСТОК!AR12</f>
        <v>0.28699999999999998</v>
      </c>
      <c r="AE44" s="3138">
        <f>ВОСТОК!AF12</f>
        <v>0</v>
      </c>
      <c r="AF44" s="375">
        <f t="shared" si="5"/>
        <v>0.28699999999999998</v>
      </c>
      <c r="AG44" s="375">
        <f>ВОСТОК!AG12</f>
        <v>0</v>
      </c>
      <c r="AH44" s="374">
        <f>ВОСТОК!AL12</f>
        <v>677.91597551999996</v>
      </c>
      <c r="AI44" s="375">
        <f t="shared" si="6"/>
        <v>-6.8840244799999937</v>
      </c>
      <c r="AJ44" s="375">
        <f>ВОСТОК!AM12</f>
        <v>-6.8840244799999937</v>
      </c>
      <c r="AK44" s="375">
        <f>ВОСТОК!AN12</f>
        <v>-7.8290244800000437</v>
      </c>
    </row>
    <row r="45" spans="1:37" ht="15" hidden="1" customHeight="1" x14ac:dyDescent="0.2">
      <c r="A45" s="86"/>
      <c r="B45" s="410"/>
      <c r="C45" s="374"/>
      <c r="D45" s="374">
        <f>ВОСТОК!D13</f>
        <v>0</v>
      </c>
      <c r="E45" s="375">
        <f>ВОСТОК!E13</f>
        <v>0</v>
      </c>
      <c r="F45" s="375">
        <f>ВОСТОК!F13</f>
        <v>0</v>
      </c>
      <c r="G45" s="375">
        <f>ВОСТОК!G13</f>
        <v>0</v>
      </c>
      <c r="H45" s="375">
        <f>ВОСТОК!H13</f>
        <v>0</v>
      </c>
      <c r="I45" s="375">
        <f>ВОСТОК!I13</f>
        <v>0</v>
      </c>
      <c r="J45" s="375">
        <f>ВОСТОК!J13</f>
        <v>0</v>
      </c>
      <c r="K45" s="375">
        <f>ВОСТОК!K13</f>
        <v>0</v>
      </c>
      <c r="L45" s="374">
        <f>ВОСТОК!L13</f>
        <v>0</v>
      </c>
      <c r="M45" s="374">
        <f>ВОСТОК!M13</f>
        <v>0</v>
      </c>
      <c r="N45" s="375">
        <f>ВОСТОК!N13</f>
        <v>0</v>
      </c>
      <c r="O45" s="374">
        <f>ВОСТОК!O13</f>
        <v>0</v>
      </c>
      <c r="P45" s="375">
        <f t="shared" si="4"/>
        <v>0</v>
      </c>
      <c r="Q45" s="375">
        <f>ВОСТОК!Q13</f>
        <v>0</v>
      </c>
      <c r="R45" s="375"/>
      <c r="S45" s="116"/>
      <c r="T45" s="374"/>
      <c r="U45" s="375">
        <f>ВОСТОК!U13</f>
        <v>0</v>
      </c>
      <c r="V45" s="375">
        <f>ВОСТОК!V13</f>
        <v>0</v>
      </c>
      <c r="W45" s="375">
        <f>ВОСТОК!AG13</f>
        <v>0</v>
      </c>
      <c r="X45" s="375">
        <f>ВОСТОК!Z13</f>
        <v>0</v>
      </c>
      <c r="Y45" s="3119">
        <f>ВОСТОК!AA13</f>
        <v>0</v>
      </c>
      <c r="Z45" s="375">
        <f>ВОСТОК!AB13</f>
        <v>0</v>
      </c>
      <c r="AA45" s="375">
        <f>ВОСТОК!AC13</f>
        <v>0</v>
      </c>
      <c r="AB45" s="374">
        <f>ВОСТОК!AD13</f>
        <v>0</v>
      </c>
      <c r="AC45" s="375">
        <f>ВОСТОК!AE13</f>
        <v>0</v>
      </c>
      <c r="AD45" s="375">
        <f>ВОСТОК!AR13</f>
        <v>0</v>
      </c>
      <c r="AE45" s="3138">
        <f>ВОСТОК!AF13</f>
        <v>0</v>
      </c>
      <c r="AF45" s="375"/>
      <c r="AG45" s="375">
        <f>ВОСТОК!AG13</f>
        <v>0</v>
      </c>
      <c r="AH45" s="374">
        <f>ВОСТОК!AL13</f>
        <v>0</v>
      </c>
      <c r="AI45" s="375"/>
      <c r="AJ45" s="401"/>
      <c r="AK45" s="375">
        <f>ВОСТОК!AN13</f>
        <v>0</v>
      </c>
    </row>
    <row r="46" spans="1:37" ht="15" hidden="1" customHeight="1" x14ac:dyDescent="0.2">
      <c r="A46" s="86"/>
      <c r="B46" s="410"/>
      <c r="C46" s="374"/>
      <c r="D46" s="374">
        <f>ВОСТОК!D14</f>
        <v>0</v>
      </c>
      <c r="E46" s="375">
        <f>ВОСТОК!E14</f>
        <v>0</v>
      </c>
      <c r="F46" s="375">
        <f>ВОСТОК!F14</f>
        <v>0</v>
      </c>
      <c r="G46" s="375">
        <f>ВОСТОК!G14</f>
        <v>0</v>
      </c>
      <c r="H46" s="375">
        <f>ВОСТОК!H14</f>
        <v>0</v>
      </c>
      <c r="I46" s="375">
        <f>ВОСТОК!I14</f>
        <v>0</v>
      </c>
      <c r="J46" s="375">
        <f>ВОСТОК!J14</f>
        <v>0</v>
      </c>
      <c r="K46" s="375">
        <f>ВОСТОК!K14</f>
        <v>0</v>
      </c>
      <c r="L46" s="374">
        <f>ВОСТОК!L14</f>
        <v>0</v>
      </c>
      <c r="M46" s="374">
        <f>ВОСТОК!M14</f>
        <v>0</v>
      </c>
      <c r="N46" s="375">
        <f>ВОСТОК!N14</f>
        <v>0</v>
      </c>
      <c r="O46" s="374">
        <f>ВОСТОК!O14</f>
        <v>0</v>
      </c>
      <c r="P46" s="375">
        <f t="shared" si="4"/>
        <v>0</v>
      </c>
      <c r="Q46" s="375">
        <f>ВОСТОК!Q14</f>
        <v>0</v>
      </c>
      <c r="R46" s="375"/>
      <c r="S46" s="116"/>
      <c r="T46" s="374"/>
      <c r="U46" s="375">
        <f>ВОСТОК!U14</f>
        <v>0</v>
      </c>
      <c r="V46" s="375">
        <f>ВОСТОК!V14</f>
        <v>0</v>
      </c>
      <c r="W46" s="375">
        <f>ВОСТОК!AG14</f>
        <v>0</v>
      </c>
      <c r="X46" s="375">
        <f>ВОСТОК!Z14</f>
        <v>0</v>
      </c>
      <c r="Y46" s="3119">
        <f>ВОСТОК!AA14</f>
        <v>0</v>
      </c>
      <c r="Z46" s="375">
        <f>ВОСТОК!AB14</f>
        <v>0</v>
      </c>
      <c r="AA46" s="375">
        <f>ВОСТОК!AC14</f>
        <v>0</v>
      </c>
      <c r="AB46" s="374">
        <f>ВОСТОК!AD14</f>
        <v>0</v>
      </c>
      <c r="AC46" s="375">
        <f>ВОСТОК!AE14</f>
        <v>0</v>
      </c>
      <c r="AD46" s="375">
        <f>ВОСТОК!AR14</f>
        <v>0</v>
      </c>
      <c r="AE46" s="3138">
        <f>ВОСТОК!AF14</f>
        <v>0</v>
      </c>
      <c r="AF46" s="375"/>
      <c r="AG46" s="375">
        <f>ВОСТОК!AG14</f>
        <v>0</v>
      </c>
      <c r="AH46" s="374">
        <f>ВОСТОК!AL14</f>
        <v>0</v>
      </c>
      <c r="AI46" s="375"/>
      <c r="AJ46" s="401"/>
      <c r="AK46" s="375">
        <f>ВОСТОК!AN14</f>
        <v>0</v>
      </c>
    </row>
    <row r="47" spans="1:37" ht="15" customHeight="1" x14ac:dyDescent="0.2">
      <c r="A47" s="86"/>
      <c r="B47" s="410" t="s">
        <v>78</v>
      </c>
      <c r="C47" s="374"/>
      <c r="D47" s="374">
        <f>ВОСТОК!D15</f>
        <v>65</v>
      </c>
      <c r="E47" s="375">
        <f>ВОСТОК!E15</f>
        <v>0</v>
      </c>
      <c r="F47" s="375">
        <f>ВОСТОК!F15</f>
        <v>0</v>
      </c>
      <c r="G47" s="375">
        <f>ВОСТОК!G15</f>
        <v>0</v>
      </c>
      <c r="H47" s="375">
        <f>ВОСТОК!H15</f>
        <v>0</v>
      </c>
      <c r="I47" s="375">
        <f>ВОСТОК!I15</f>
        <v>0</v>
      </c>
      <c r="J47" s="375">
        <f>ВОСТОК!J15</f>
        <v>0</v>
      </c>
      <c r="K47" s="375">
        <f>ВОСТОК!K15</f>
        <v>0</v>
      </c>
      <c r="L47" s="374">
        <f>ВОСТОК!L15</f>
        <v>65</v>
      </c>
      <c r="M47" s="374">
        <f>ВОСТОК!M15</f>
        <v>71.072172359999996</v>
      </c>
      <c r="N47" s="375">
        <f>ВОСТОК!N15</f>
        <v>6.0721723599999962</v>
      </c>
      <c r="O47" s="374">
        <f>ВОСТОК!O15</f>
        <v>71.072172359999996</v>
      </c>
      <c r="P47" s="375">
        <f t="shared" si="4"/>
        <v>6.0721723599999962</v>
      </c>
      <c r="Q47" s="375">
        <f>ВОСТОК!Q15</f>
        <v>0</v>
      </c>
      <c r="R47" s="375"/>
      <c r="S47" s="87"/>
      <c r="T47" s="374" t="s">
        <v>98</v>
      </c>
      <c r="U47" s="375">
        <f>ВОСТОК!U15</f>
        <v>7.6251723599999934</v>
      </c>
      <c r="V47" s="375">
        <f>ВОСТОК!V15</f>
        <v>7.6251723599999934</v>
      </c>
      <c r="W47" s="375">
        <f>ВОСТОК!AG15</f>
        <v>0</v>
      </c>
      <c r="X47" s="375">
        <f>ВОСТОК!Z15</f>
        <v>0</v>
      </c>
      <c r="Y47" s="3119">
        <f>ВОСТОК!AA15</f>
        <v>0</v>
      </c>
      <c r="Z47" s="375">
        <f>ВОСТОК!AB15</f>
        <v>0</v>
      </c>
      <c r="AA47" s="375">
        <f>ВОСТОК!AC15</f>
        <v>0</v>
      </c>
      <c r="AB47" s="374">
        <f>ВОСТОК!AD15</f>
        <v>65</v>
      </c>
      <c r="AC47" s="375">
        <f>ВОСТОК!AE15</f>
        <v>5.416666666666667</v>
      </c>
      <c r="AD47" s="375">
        <f>ВОСТОК!AR15</f>
        <v>0.30599999999999999</v>
      </c>
      <c r="AE47" s="3138">
        <f>ВОСТОК!AF15</f>
        <v>0</v>
      </c>
      <c r="AF47" s="375">
        <f t="shared" ref="AF47:AF65" si="7">AD47-AE47</f>
        <v>0.30599999999999999</v>
      </c>
      <c r="AG47" s="375">
        <f>ВОСТОК!AG15</f>
        <v>0</v>
      </c>
      <c r="AH47" s="374">
        <f>ВОСТОК!AL15</f>
        <v>71.072172359999996</v>
      </c>
      <c r="AI47" s="375">
        <f t="shared" ref="AI47:AI66" si="8">AH47-AB47</f>
        <v>6.0721723599999962</v>
      </c>
      <c r="AJ47" s="401">
        <f>ВОСТОК!AM16</f>
        <v>8.6434301097164052</v>
      </c>
      <c r="AK47" s="375">
        <f>ВОСТОК!AN15</f>
        <v>7.6251723599999934</v>
      </c>
    </row>
    <row r="48" spans="1:37" ht="15" customHeight="1" x14ac:dyDescent="0.2">
      <c r="A48" s="86"/>
      <c r="B48" s="410" t="s">
        <v>79</v>
      </c>
      <c r="C48" s="374"/>
      <c r="D48" s="374">
        <f>ВОСТОК!D16</f>
        <v>410</v>
      </c>
      <c r="E48" s="375">
        <f>ВОСТОК!E16</f>
        <v>0</v>
      </c>
      <c r="F48" s="375">
        <f>ВОСТОК!F16</f>
        <v>0</v>
      </c>
      <c r="G48" s="375">
        <f>ВОСТОК!G16</f>
        <v>0</v>
      </c>
      <c r="H48" s="375">
        <f>ВОСТОК!H16</f>
        <v>0.15</v>
      </c>
      <c r="I48" s="375">
        <f>ВОСТОК!I16</f>
        <v>0</v>
      </c>
      <c r="J48" s="375">
        <f>ВОСТОК!J16</f>
        <v>0</v>
      </c>
      <c r="K48" s="375">
        <f>ВОСТОК!K16</f>
        <v>0</v>
      </c>
      <c r="L48" s="374">
        <f>ВОСТОК!L16</f>
        <v>409.85</v>
      </c>
      <c r="M48" s="374">
        <f>ВОСТОК!M16</f>
        <v>418.49343010971643</v>
      </c>
      <c r="N48" s="375">
        <f>ВОСТОК!N16</f>
        <v>8.6434301097164052</v>
      </c>
      <c r="O48" s="374">
        <f>ВОСТОК!O16</f>
        <v>418.49343010971643</v>
      </c>
      <c r="P48" s="375">
        <f t="shared" si="4"/>
        <v>8.6434301097164052</v>
      </c>
      <c r="Q48" s="375">
        <f>ВОСТОК!Q16</f>
        <v>0</v>
      </c>
      <c r="R48" s="375"/>
      <c r="S48" s="87"/>
      <c r="T48" s="374" t="s">
        <v>99</v>
      </c>
      <c r="U48" s="375">
        <f>ВОСТОК!U16</f>
        <v>18.452430109716431</v>
      </c>
      <c r="V48" s="375">
        <f>ВОСТОК!V16</f>
        <v>18.452430109716431</v>
      </c>
      <c r="W48" s="375">
        <f>ВОСТОК!AG16</f>
        <v>0</v>
      </c>
      <c r="X48" s="375">
        <f>ВОСТОК!Z16</f>
        <v>0</v>
      </c>
      <c r="Y48" s="3119">
        <f>ВОСТОК!AA16</f>
        <v>0</v>
      </c>
      <c r="Z48" s="375">
        <f>ВОСТОК!AB16</f>
        <v>0</v>
      </c>
      <c r="AA48" s="375">
        <f>ВОСТОК!AC16</f>
        <v>0</v>
      </c>
      <c r="AB48" s="374">
        <f>ВОСТОК!AD16</f>
        <v>409.85</v>
      </c>
      <c r="AC48" s="375">
        <f>ВОСТОК!AE16</f>
        <v>34.154166666666669</v>
      </c>
      <c r="AD48" s="375">
        <f>ВОСТОК!AR16</f>
        <v>0.78</v>
      </c>
      <c r="AE48" s="3138">
        <f>ВОСТОК!AF16</f>
        <v>0</v>
      </c>
      <c r="AF48" s="375">
        <f t="shared" si="7"/>
        <v>0.78</v>
      </c>
      <c r="AG48" s="375">
        <f>ВОСТОК!AG16</f>
        <v>0</v>
      </c>
      <c r="AH48" s="374">
        <f>ВОСТОК!AL16</f>
        <v>418.49343010971643</v>
      </c>
      <c r="AI48" s="375">
        <f t="shared" si="8"/>
        <v>8.6434301097164052</v>
      </c>
      <c r="AJ48" s="401">
        <f>ВОСТОК!AM17</f>
        <v>5.2277585643921611</v>
      </c>
      <c r="AK48" s="375">
        <f>ВОСТОК!AN16</f>
        <v>18.452430109716431</v>
      </c>
    </row>
    <row r="49" spans="1:37" ht="15" customHeight="1" thickBot="1" x14ac:dyDescent="0.25">
      <c r="A49" s="86"/>
      <c r="B49" s="412" t="s">
        <v>80</v>
      </c>
      <c r="C49" s="89"/>
      <c r="D49" s="89">
        <f>ВОСТОК!D17</f>
        <v>1220</v>
      </c>
      <c r="E49" s="90">
        <f>ВОСТОК!E17</f>
        <v>0</v>
      </c>
      <c r="F49" s="90">
        <f>ВОСТОК!F17</f>
        <v>0</v>
      </c>
      <c r="G49" s="90">
        <f>ВОСТОК!G17</f>
        <v>0</v>
      </c>
      <c r="H49" s="90">
        <f>ВОСТОК!H17</f>
        <v>1</v>
      </c>
      <c r="I49" s="90">
        <f>ВОСТОК!I17</f>
        <v>0</v>
      </c>
      <c r="J49" s="90">
        <f>ВОСТОК!J17</f>
        <v>0</v>
      </c>
      <c r="K49" s="90">
        <f>ВОСТОК!K17</f>
        <v>0</v>
      </c>
      <c r="L49" s="89">
        <f>ВОСТОК!L17</f>
        <v>1219</v>
      </c>
      <c r="M49" s="89">
        <f>ВОСТОК!M17</f>
        <v>1224.2277585643922</v>
      </c>
      <c r="N49" s="90">
        <f>ВОСТОК!N17</f>
        <v>5.2277585643921611</v>
      </c>
      <c r="O49" s="89">
        <f>ВОСТОК!O17</f>
        <v>1224.2277585643922</v>
      </c>
      <c r="P49" s="90">
        <f t="shared" si="4"/>
        <v>5.2277585643921611</v>
      </c>
      <c r="Q49" s="90">
        <f>ВОСТОК!Q17</f>
        <v>0</v>
      </c>
      <c r="R49" s="90"/>
      <c r="S49" s="87"/>
      <c r="T49" s="89" t="s">
        <v>100</v>
      </c>
      <c r="U49" s="90">
        <f>ВОСТОК!U17</f>
        <v>22.42475856439205</v>
      </c>
      <c r="V49" s="90">
        <f>ВОСТОК!V17</f>
        <v>22.42475856439205</v>
      </c>
      <c r="W49" s="90">
        <f>ВОСТОК!AG17</f>
        <v>0</v>
      </c>
      <c r="X49" s="90">
        <f>ВОСТОК!Z17</f>
        <v>0</v>
      </c>
      <c r="Y49" s="3120">
        <f>ВОСТОК!AA17</f>
        <v>0</v>
      </c>
      <c r="Z49" s="90">
        <f>ВОСТОК!AB17</f>
        <v>0</v>
      </c>
      <c r="AA49" s="90">
        <f>ВОСТОК!AC17</f>
        <v>0</v>
      </c>
      <c r="AB49" s="89">
        <f>ВОСТОК!AD17</f>
        <v>1219</v>
      </c>
      <c r="AC49" s="90">
        <f>ВОСТОК!AE17</f>
        <v>101.58333333333333</v>
      </c>
      <c r="AD49" s="90">
        <f>ВОСТОК!AR17</f>
        <v>6.9960000000000004</v>
      </c>
      <c r="AE49" s="3139">
        <f>ВОСТОК!AF17</f>
        <v>0</v>
      </c>
      <c r="AF49" s="90">
        <f t="shared" si="7"/>
        <v>6.9960000000000004</v>
      </c>
      <c r="AG49" s="90">
        <f>ВОСТОК!AG17</f>
        <v>0</v>
      </c>
      <c r="AH49" s="89">
        <f>ВОСТОК!AL17</f>
        <v>1224.2277585643922</v>
      </c>
      <c r="AI49" s="90">
        <f t="shared" si="8"/>
        <v>5.2277585643921611</v>
      </c>
      <c r="AJ49" s="192">
        <f>ВОСТОК!AM18</f>
        <v>24.784602876781605</v>
      </c>
      <c r="AK49" s="90">
        <f>ВОСТОК!AN17</f>
        <v>22.42475856439205</v>
      </c>
    </row>
    <row r="50" spans="1:37" ht="15" customHeight="1" thickBot="1" x14ac:dyDescent="0.25">
      <c r="A50" s="86"/>
      <c r="B50" s="91" t="s">
        <v>77</v>
      </c>
      <c r="C50" s="92"/>
      <c r="D50" s="92">
        <f>ВОСТОК!D18</f>
        <v>5865</v>
      </c>
      <c r="E50" s="98">
        <f>ВОСТОК!E18</f>
        <v>0</v>
      </c>
      <c r="F50" s="98">
        <f>ВОСТОК!F18</f>
        <v>0</v>
      </c>
      <c r="G50" s="98">
        <f>ВОСТОК!G18</f>
        <v>0</v>
      </c>
      <c r="H50" s="98">
        <f>ВОСТОК!H18</f>
        <v>8.5599999999999987</v>
      </c>
      <c r="I50" s="98">
        <f>ВОСТОК!I18</f>
        <v>0</v>
      </c>
      <c r="J50" s="98">
        <f>ВОСТОК!J18</f>
        <v>0</v>
      </c>
      <c r="K50" s="98">
        <f>ВОСТОК!K18</f>
        <v>0</v>
      </c>
      <c r="L50" s="94">
        <f>ВОСТОК!L18</f>
        <v>5856.4400000000005</v>
      </c>
      <c r="M50" s="94">
        <f>ВОСТОК!M18</f>
        <v>5727.3046028767812</v>
      </c>
      <c r="N50" s="98">
        <f>ВОСТОК!N18</f>
        <v>-129.13539712321838</v>
      </c>
      <c r="O50" s="94">
        <f>ВОСТОК!O18</f>
        <v>5727.3046028767812</v>
      </c>
      <c r="P50" s="98">
        <f t="shared" si="4"/>
        <v>-129.13539712321926</v>
      </c>
      <c r="Q50" s="98">
        <f>ВОСТОК!Q18</f>
        <v>5776.3870000000006</v>
      </c>
      <c r="R50" s="98">
        <f>O50-Q50</f>
        <v>-49.08239712321938</v>
      </c>
      <c r="S50" s="449"/>
      <c r="T50" s="96" t="s">
        <v>77</v>
      </c>
      <c r="U50" s="98">
        <f>ВОСТОК!U18</f>
        <v>72.97083173628107</v>
      </c>
      <c r="V50" s="98">
        <f>ВОСТОК!V18</f>
        <v>72.97083173628107</v>
      </c>
      <c r="W50" s="98">
        <f>ВОСТОК!AG18</f>
        <v>-54.02</v>
      </c>
      <c r="X50" s="98">
        <f>ВОСТОК!Z18</f>
        <v>0</v>
      </c>
      <c r="Y50" s="3123">
        <f>ВОСТОК!AA18</f>
        <v>0</v>
      </c>
      <c r="Z50" s="98">
        <f>ВОСТОК!AB18</f>
        <v>0</v>
      </c>
      <c r="AA50" s="98">
        <f>ВОСТОК!AC18</f>
        <v>-19.899999999999999</v>
      </c>
      <c r="AB50" s="94">
        <f>ВОСТОК!AD18</f>
        <v>5702.52</v>
      </c>
      <c r="AC50" s="98">
        <f>ВОСТОК!AE18</f>
        <v>475.21</v>
      </c>
      <c r="AD50" s="98">
        <f>ВОСТОК!AR18</f>
        <v>21.744</v>
      </c>
      <c r="AE50" s="3144">
        <f>ВОСТОК!AF18</f>
        <v>0</v>
      </c>
      <c r="AF50" s="98">
        <f t="shared" si="7"/>
        <v>21.744</v>
      </c>
      <c r="AG50" s="98">
        <f>ВОСТОК!AG18</f>
        <v>-54.02</v>
      </c>
      <c r="AH50" s="94">
        <f>ВОСТОК!AL18</f>
        <v>5727.3046028767812</v>
      </c>
      <c r="AI50" s="98">
        <f t="shared" si="8"/>
        <v>24.784602876780809</v>
      </c>
      <c r="AJ50" s="95">
        <f>ВОСТОК!AM19</f>
        <v>113.06044471344217</v>
      </c>
      <c r="AK50" s="98">
        <f>ВОСТОК!AN18</f>
        <v>72.97083173628107</v>
      </c>
    </row>
    <row r="51" spans="1:37" ht="15" customHeight="1" x14ac:dyDescent="0.2">
      <c r="A51" s="86"/>
      <c r="B51" s="409" t="s">
        <v>82</v>
      </c>
      <c r="C51" s="266">
        <v>1</v>
      </c>
      <c r="D51" s="266">
        <f>ВОСТОК!D19</f>
        <v>1892</v>
      </c>
      <c r="E51" s="288">
        <f>ВОСТОК!E19</f>
        <v>0</v>
      </c>
      <c r="F51" s="288">
        <f>ВОСТОК!F19</f>
        <v>0</v>
      </c>
      <c r="G51" s="288">
        <f>ВОСТОК!G19</f>
        <v>0</v>
      </c>
      <c r="H51" s="288">
        <f>ВОСТОК!H19</f>
        <v>3.43</v>
      </c>
      <c r="I51" s="288">
        <f>ВОСТОК!I19</f>
        <v>0</v>
      </c>
      <c r="J51" s="288">
        <f>ВОСТОК!J19</f>
        <v>0</v>
      </c>
      <c r="K51" s="288">
        <f>ВОСТОК!K19</f>
        <v>0</v>
      </c>
      <c r="L51" s="263">
        <f>ВОСТОК!L19</f>
        <v>1888.57</v>
      </c>
      <c r="M51" s="263">
        <f>ВОСТОК!M19</f>
        <v>1908.856607131828</v>
      </c>
      <c r="N51" s="288">
        <f>ВОСТОК!N19</f>
        <v>20.286607131828077</v>
      </c>
      <c r="O51" s="263">
        <f>ВОСТОК!O19</f>
        <v>1908.0604447134422</v>
      </c>
      <c r="P51" s="288">
        <f t="shared" si="4"/>
        <v>19.49044471344223</v>
      </c>
      <c r="Q51" s="288">
        <f>ВОСТОК!Q19</f>
        <v>0</v>
      </c>
      <c r="R51" s="288"/>
      <c r="S51" s="87"/>
      <c r="T51" s="266">
        <v>1</v>
      </c>
      <c r="U51" s="288">
        <f>ВОСТОК!U19</f>
        <v>-134.49432412560941</v>
      </c>
      <c r="V51" s="288">
        <f>ВОСТОК!V19</f>
        <v>-124.24955528655778</v>
      </c>
      <c r="W51" s="288">
        <f>ВОСТОК!AG19</f>
        <v>-11.27</v>
      </c>
      <c r="X51" s="288">
        <f>ВОСТОК!Z19</f>
        <v>0</v>
      </c>
      <c r="Y51" s="3124">
        <f>ВОСТОК!AA19</f>
        <v>0</v>
      </c>
      <c r="Z51" s="288">
        <f>ВОСТОК!AB19</f>
        <v>0</v>
      </c>
      <c r="AA51" s="288">
        <f>ВОСТОК!AC19</f>
        <v>-2.2999999999999998</v>
      </c>
      <c r="AB51" s="263">
        <f>ВОСТОК!AD19</f>
        <v>1795</v>
      </c>
      <c r="AC51" s="288">
        <f>ВОСТОК!AE19</f>
        <v>149.58333333333334</v>
      </c>
      <c r="AD51" s="288">
        <f>ВОСТОК!AR19</f>
        <v>6.4160000000000004</v>
      </c>
      <c r="AE51" s="3145">
        <f>ВОСТОК!AF19</f>
        <v>0</v>
      </c>
      <c r="AF51" s="288">
        <f t="shared" si="7"/>
        <v>6.4160000000000004</v>
      </c>
      <c r="AG51" s="288">
        <f>ВОСТОК!AG19</f>
        <v>-11.27</v>
      </c>
      <c r="AH51" s="263">
        <f>ВОСТОК!AL19</f>
        <v>1908.0604447134422</v>
      </c>
      <c r="AI51" s="289">
        <f t="shared" si="8"/>
        <v>113.06044471344217</v>
      </c>
      <c r="AJ51" s="289">
        <f>ВОСТОК!AM25</f>
        <v>0</v>
      </c>
      <c r="AK51" s="289">
        <f>ВОСТОК!AN19</f>
        <v>94.726444713442106</v>
      </c>
    </row>
    <row r="52" spans="1:37" ht="15" customHeight="1" x14ac:dyDescent="0.2">
      <c r="A52" s="86"/>
      <c r="B52" s="410" t="s">
        <v>82</v>
      </c>
      <c r="C52" s="374">
        <v>2</v>
      </c>
      <c r="D52" s="374">
        <f>ВОСТОК!D20</f>
        <v>1060</v>
      </c>
      <c r="E52" s="401">
        <f>ВОСТОК!E20</f>
        <v>0</v>
      </c>
      <c r="F52" s="401">
        <f>ВОСТОК!F20</f>
        <v>3.8</v>
      </c>
      <c r="G52" s="401">
        <f>ВОСТОК!G20</f>
        <v>0</v>
      </c>
      <c r="H52" s="401">
        <f>ВОСТОК!H20</f>
        <v>2.72</v>
      </c>
      <c r="I52" s="401">
        <f>ВОСТОК!I20</f>
        <v>0</v>
      </c>
      <c r="J52" s="401">
        <f>ВОСТОК!J20</f>
        <v>0</v>
      </c>
      <c r="K52" s="401">
        <f>ВОСТОК!K20</f>
        <v>0</v>
      </c>
      <c r="L52" s="392">
        <f>ВОСТОК!L20</f>
        <v>1061.08</v>
      </c>
      <c r="M52" s="392">
        <f>ВОСТОК!M20</f>
        <v>952.0103809769015</v>
      </c>
      <c r="N52" s="401">
        <f>ВОСТОК!N20</f>
        <v>-109.06961902309843</v>
      </c>
      <c r="O52" s="392">
        <f>ВОСТОК!O20</f>
        <v>951.60116100140544</v>
      </c>
      <c r="P52" s="401">
        <f t="shared" si="4"/>
        <v>-109.47883899859448</v>
      </c>
      <c r="Q52" s="401">
        <f>ВОСТОК!Q20</f>
        <v>0</v>
      </c>
      <c r="R52" s="401"/>
      <c r="S52" s="87"/>
      <c r="T52" s="374">
        <v>2</v>
      </c>
      <c r="U52" s="401">
        <f>ВОСТОК!U20</f>
        <v>-207.39979348646796</v>
      </c>
      <c r="V52" s="401">
        <f>ВОСТОК!V20</f>
        <v>-201.60883899859459</v>
      </c>
      <c r="W52" s="401">
        <f>ВОСТОК!AG20</f>
        <v>0</v>
      </c>
      <c r="X52" s="401">
        <f>ВОСТОК!Z20</f>
        <v>0</v>
      </c>
      <c r="Y52" s="3125">
        <f>ВОСТОК!AA20</f>
        <v>3.8</v>
      </c>
      <c r="Z52" s="401">
        <f>ВОСТОК!AB20</f>
        <v>0</v>
      </c>
      <c r="AA52" s="401">
        <f>ВОСТОК!AC20</f>
        <v>0</v>
      </c>
      <c r="AB52" s="392">
        <f>ВОСТОК!AD20</f>
        <v>961.07999999999993</v>
      </c>
      <c r="AC52" s="401">
        <f>ВОСТОК!AE20</f>
        <v>80.089999999999989</v>
      </c>
      <c r="AD52" s="401">
        <f>ВОСТОК!AR20</f>
        <v>10.241</v>
      </c>
      <c r="AE52" s="3146">
        <f>ВОСТОК!AF20</f>
        <v>0</v>
      </c>
      <c r="AF52" s="401">
        <f t="shared" si="7"/>
        <v>10.241</v>
      </c>
      <c r="AG52" s="401">
        <f>ВОСТОК!AG20</f>
        <v>0</v>
      </c>
      <c r="AH52" s="392">
        <f>ВОСТОК!AL20</f>
        <v>951.60116100140544</v>
      </c>
      <c r="AI52" s="398">
        <f t="shared" si="8"/>
        <v>-9.4788389985944832</v>
      </c>
      <c r="AJ52" s="398">
        <f>ВОСТОК!AM26</f>
        <v>-62.230669340584086</v>
      </c>
      <c r="AK52" s="398">
        <f>ВОСТОК!AN20</f>
        <v>18.238161001405388</v>
      </c>
    </row>
    <row r="53" spans="1:37" ht="15" customHeight="1" x14ac:dyDescent="0.2">
      <c r="A53" s="86"/>
      <c r="B53" s="410" t="s">
        <v>82</v>
      </c>
      <c r="C53" s="374">
        <v>3</v>
      </c>
      <c r="D53" s="374">
        <f>ВОСТОК!D21</f>
        <v>1580</v>
      </c>
      <c r="E53" s="401">
        <f>ВОСТОК!E21</f>
        <v>0</v>
      </c>
      <c r="F53" s="401">
        <f>ВОСТОК!F21</f>
        <v>0</v>
      </c>
      <c r="G53" s="401">
        <f>ВОСТОК!G21</f>
        <v>0</v>
      </c>
      <c r="H53" s="401">
        <f>ВОСТОК!H21</f>
        <v>2.72</v>
      </c>
      <c r="I53" s="401">
        <f>ВОСТОК!I21</f>
        <v>0</v>
      </c>
      <c r="J53" s="401">
        <f>ВОСТОК!J21</f>
        <v>0</v>
      </c>
      <c r="K53" s="401">
        <f>ВОСТОК!K21</f>
        <v>0</v>
      </c>
      <c r="L53" s="392">
        <f>ВОСТОК!L21</f>
        <v>1577.28</v>
      </c>
      <c r="M53" s="392">
        <f>ВОСТОК!M21</f>
        <v>1622.2289809851741</v>
      </c>
      <c r="N53" s="401">
        <f>ВОСТОК!N21</f>
        <v>44.948980985174103</v>
      </c>
      <c r="O53" s="392">
        <f>ВОСТОК!O21</f>
        <v>1621.5201328220023</v>
      </c>
      <c r="P53" s="401">
        <f t="shared" si="4"/>
        <v>44.240132822002352</v>
      </c>
      <c r="Q53" s="401">
        <f>ВОСТОК!Q21</f>
        <v>0</v>
      </c>
      <c r="R53" s="401"/>
      <c r="S53" s="87"/>
      <c r="T53" s="374">
        <v>3</v>
      </c>
      <c r="U53" s="401">
        <f>ВОСТОК!U21</f>
        <v>-124.01454017834203</v>
      </c>
      <c r="V53" s="401">
        <f>ВОСТОК!V21</f>
        <v>-115.25386717799756</v>
      </c>
      <c r="W53" s="401">
        <f>ВОСТОК!AG21</f>
        <v>0</v>
      </c>
      <c r="X53" s="401">
        <f>ВОСТОК!Z21</f>
        <v>0</v>
      </c>
      <c r="Y53" s="3125">
        <f>ВОСТОК!AA21</f>
        <v>0</v>
      </c>
      <c r="Z53" s="401">
        <f>ВОСТОК!AB21</f>
        <v>0</v>
      </c>
      <c r="AA53" s="401">
        <f>ВОСТОК!AC21</f>
        <v>-11.7</v>
      </c>
      <c r="AB53" s="392">
        <f>ВОСТОК!AD21</f>
        <v>1485.58</v>
      </c>
      <c r="AC53" s="401">
        <f>ВОСТОК!AE21</f>
        <v>123.79833333333333</v>
      </c>
      <c r="AD53" s="401">
        <f>ВОСТОК!AR21</f>
        <v>6.9509999999999996</v>
      </c>
      <c r="AE53" s="3146">
        <f>ВОСТОК!AF21</f>
        <v>0</v>
      </c>
      <c r="AF53" s="401">
        <f t="shared" si="7"/>
        <v>6.9509999999999996</v>
      </c>
      <c r="AG53" s="401">
        <f>ВОСТОК!AG21</f>
        <v>0</v>
      </c>
      <c r="AH53" s="392">
        <f>ВОСТОК!AL21</f>
        <v>1621.5201328220023</v>
      </c>
      <c r="AI53" s="398">
        <f t="shared" si="8"/>
        <v>135.9401328220024</v>
      </c>
      <c r="AJ53" s="398">
        <f>ВОСТОК!AM20</f>
        <v>-9.4788389985944832</v>
      </c>
      <c r="AK53" s="398">
        <f>ВОСТОК!AN21</f>
        <v>104.18913282200242</v>
      </c>
    </row>
    <row r="54" spans="1:37" ht="15" customHeight="1" x14ac:dyDescent="0.2">
      <c r="A54" s="86"/>
      <c r="B54" s="410" t="s">
        <v>82</v>
      </c>
      <c r="C54" s="374">
        <v>5</v>
      </c>
      <c r="D54" s="374">
        <f>ВОСТОК!D22</f>
        <v>860</v>
      </c>
      <c r="E54" s="401">
        <f>ВОСТОК!E22</f>
        <v>0</v>
      </c>
      <c r="F54" s="401">
        <f>ВОСТОК!F22</f>
        <v>0</v>
      </c>
      <c r="G54" s="401">
        <f>ВОСТОК!G22</f>
        <v>0</v>
      </c>
      <c r="H54" s="401">
        <f>ВОСТОК!H22</f>
        <v>2.75</v>
      </c>
      <c r="I54" s="401">
        <f>ВОСТОК!I22</f>
        <v>0</v>
      </c>
      <c r="J54" s="401">
        <f>ВОСТОК!J22</f>
        <v>0</v>
      </c>
      <c r="K54" s="401">
        <f>ВОСТОК!K22</f>
        <v>0</v>
      </c>
      <c r="L54" s="392">
        <f>ВОСТОК!L22</f>
        <v>857.25</v>
      </c>
      <c r="M54" s="392">
        <f>ВОСТОК!M22</f>
        <v>869.60259191070281</v>
      </c>
      <c r="N54" s="401">
        <f>ВОСТОК!N22</f>
        <v>12.352591910702813</v>
      </c>
      <c r="O54" s="392">
        <f>ВОСТОК!O22</f>
        <v>869.21847375166237</v>
      </c>
      <c r="P54" s="401">
        <f t="shared" si="4"/>
        <v>11.968473751662373</v>
      </c>
      <c r="Q54" s="401">
        <f>ВОСТОК!Q22</f>
        <v>0</v>
      </c>
      <c r="R54" s="401"/>
      <c r="S54" s="87"/>
      <c r="T54" s="374">
        <v>5</v>
      </c>
      <c r="U54" s="401">
        <f>ВОСТОК!U22</f>
        <v>-206.52022224500865</v>
      </c>
      <c r="V54" s="401">
        <f>ВОСТОК!V22</f>
        <v>-201.1535262483377</v>
      </c>
      <c r="W54" s="401">
        <f>ВОСТОК!AG22</f>
        <v>0</v>
      </c>
      <c r="X54" s="401">
        <f>ВОСТОК!Z22</f>
        <v>0</v>
      </c>
      <c r="Y54" s="3125">
        <f>ВОСТОК!AA22</f>
        <v>0</v>
      </c>
      <c r="Z54" s="401">
        <f>ВОСТОК!AB22</f>
        <v>0</v>
      </c>
      <c r="AA54" s="401">
        <f>ВОСТОК!AC22</f>
        <v>-22.4</v>
      </c>
      <c r="AB54" s="392">
        <f>ВОСТОК!AD22</f>
        <v>834.85</v>
      </c>
      <c r="AC54" s="401">
        <f>ВОСТОК!AE22</f>
        <v>69.57083333333334</v>
      </c>
      <c r="AD54" s="401">
        <f>ВОСТОК!AR22</f>
        <v>2.6509999999999998</v>
      </c>
      <c r="AE54" s="3146">
        <f>ВОСТОК!AF22</f>
        <v>0</v>
      </c>
      <c r="AF54" s="401">
        <f t="shared" si="7"/>
        <v>2.6509999999999998</v>
      </c>
      <c r="AG54" s="401">
        <f>ВОСТОК!AG22</f>
        <v>0</v>
      </c>
      <c r="AH54" s="392">
        <f>ВОСТОК!AL22</f>
        <v>869.21847375166237</v>
      </c>
      <c r="AI54" s="398">
        <f t="shared" si="8"/>
        <v>34.36847375166235</v>
      </c>
      <c r="AJ54" s="398">
        <f>ВОСТОК!AM21</f>
        <v>135.9401328220024</v>
      </c>
      <c r="AK54" s="398">
        <f>ВОСТОК!AN22</f>
        <v>17.676473751662343</v>
      </c>
    </row>
    <row r="55" spans="1:37" ht="15" customHeight="1" x14ac:dyDescent="0.2">
      <c r="A55" s="86"/>
      <c r="B55" s="410" t="s">
        <v>83</v>
      </c>
      <c r="C55" s="374"/>
      <c r="D55" s="374">
        <f>ВОСТОК!D23</f>
        <v>65</v>
      </c>
      <c r="E55" s="401">
        <f>ВОСТОК!E23</f>
        <v>0</v>
      </c>
      <c r="F55" s="401">
        <f>ВОСТОК!F23</f>
        <v>0</v>
      </c>
      <c r="G55" s="401">
        <f>ВОСТОК!G23</f>
        <v>0</v>
      </c>
      <c r="H55" s="401">
        <f>ВОСТОК!H23</f>
        <v>0</v>
      </c>
      <c r="I55" s="401">
        <f>ВОСТОК!I23</f>
        <v>0</v>
      </c>
      <c r="J55" s="401">
        <f>ВОСТОК!J23</f>
        <v>0</v>
      </c>
      <c r="K55" s="401">
        <f>ВОСТОК!K23</f>
        <v>0</v>
      </c>
      <c r="L55" s="392">
        <f>ВОСТОК!L23</f>
        <v>65</v>
      </c>
      <c r="M55" s="392">
        <f>ВОСТОК!M23</f>
        <v>65.006367392852127</v>
      </c>
      <c r="N55" s="401">
        <f>ВОСТОК!N23</f>
        <v>6.3673928521268408E-3</v>
      </c>
      <c r="O55" s="392">
        <f>ВОСТОК!O23</f>
        <v>64.978479132168331</v>
      </c>
      <c r="P55" s="401">
        <f t="shared" si="4"/>
        <v>-2.1520867831668511E-2</v>
      </c>
      <c r="Q55" s="401">
        <f>ВОСТОК!Q23</f>
        <v>0</v>
      </c>
      <c r="R55" s="401"/>
      <c r="S55" s="87"/>
      <c r="T55" s="374" t="s">
        <v>101</v>
      </c>
      <c r="U55" s="401">
        <f>ВОСТОК!U23</f>
        <v>0</v>
      </c>
      <c r="V55" s="401">
        <f>ВОСТОК!V23</f>
        <v>0.3184791321683349</v>
      </c>
      <c r="W55" s="401">
        <f>ВОСТОК!AG23</f>
        <v>0</v>
      </c>
      <c r="X55" s="401">
        <f>ВОСТОК!Z23</f>
        <v>0</v>
      </c>
      <c r="Y55" s="3125">
        <f>ВОСТОК!AA23</f>
        <v>0</v>
      </c>
      <c r="Z55" s="401">
        <f>ВОСТОК!AB23</f>
        <v>0</v>
      </c>
      <c r="AA55" s="401">
        <f>ВОСТОК!AC23</f>
        <v>0</v>
      </c>
      <c r="AB55" s="392">
        <f>ВОСТОК!AD23</f>
        <v>65</v>
      </c>
      <c r="AC55" s="401">
        <f>ВОСТОК!AE23</f>
        <v>5.416666666666667</v>
      </c>
      <c r="AD55" s="401">
        <f>ВОСТОК!AR23</f>
        <v>2.1999999999999999E-2</v>
      </c>
      <c r="AE55" s="3146">
        <f>ВОСТОК!AF23</f>
        <v>0</v>
      </c>
      <c r="AF55" s="401">
        <f t="shared" si="7"/>
        <v>2.1999999999999999E-2</v>
      </c>
      <c r="AG55" s="401">
        <f>ВОСТОК!AG23</f>
        <v>0</v>
      </c>
      <c r="AH55" s="392">
        <f>ВОСТОК!AL23</f>
        <v>64.978479132168331</v>
      </c>
      <c r="AI55" s="398">
        <f t="shared" si="8"/>
        <v>-2.1520867831668511E-2</v>
      </c>
      <c r="AJ55" s="398">
        <f>ВОСТОК!AM27</f>
        <v>261.20690284709929</v>
      </c>
      <c r="AK55" s="398">
        <f>ВОСТОК!AN23</f>
        <v>0.31547913216833479</v>
      </c>
    </row>
    <row r="56" spans="1:37" ht="15" customHeight="1" x14ac:dyDescent="0.2">
      <c r="A56" s="86"/>
      <c r="B56" s="410" t="s">
        <v>84</v>
      </c>
      <c r="C56" s="374"/>
      <c r="D56" s="374">
        <f>ВОСТОК!D24</f>
        <v>1280</v>
      </c>
      <c r="E56" s="401">
        <f>ВОСТОК!E24</f>
        <v>0</v>
      </c>
      <c r="F56" s="401">
        <f>ВОСТОК!F24</f>
        <v>0</v>
      </c>
      <c r="G56" s="401">
        <f>ВОСТОК!G24</f>
        <v>0</v>
      </c>
      <c r="H56" s="401">
        <f>ВОСТОК!H24</f>
        <v>7.4</v>
      </c>
      <c r="I56" s="401">
        <f>ВОСТОК!I24</f>
        <v>0</v>
      </c>
      <c r="J56" s="401">
        <f>ВОСТОК!J24</f>
        <v>0</v>
      </c>
      <c r="K56" s="401">
        <f>ВОСТОК!K24</f>
        <v>0</v>
      </c>
      <c r="L56" s="392">
        <f>ВОСТОК!L24</f>
        <v>1272.5999999999999</v>
      </c>
      <c r="M56" s="392">
        <f>ВОСТОК!M24</f>
        <v>1222.6817513355859</v>
      </c>
      <c r="N56" s="401">
        <f>ВОСТОК!N24</f>
        <v>-49.918248664414023</v>
      </c>
      <c r="O56" s="392">
        <f>ВОСТОК!O24</f>
        <v>1222.1688807670025</v>
      </c>
      <c r="P56" s="401">
        <f t="shared" si="4"/>
        <v>-50.431119232997389</v>
      </c>
      <c r="Q56" s="401">
        <f>ВОСТОК!Q24</f>
        <v>0</v>
      </c>
      <c r="R56" s="401"/>
      <c r="S56" s="87"/>
      <c r="T56" s="374" t="s">
        <v>102</v>
      </c>
      <c r="U56" s="401">
        <f>ВОСТОК!U24</f>
        <v>-10.161678716707684</v>
      </c>
      <c r="V56" s="401">
        <f>ВОСТОК!V24</f>
        <v>-4.0381192329975875</v>
      </c>
      <c r="W56" s="401">
        <f>ВОСТОК!AG24</f>
        <v>0</v>
      </c>
      <c r="X56" s="401">
        <f>ВОСТОК!Z24</f>
        <v>0</v>
      </c>
      <c r="Y56" s="3125">
        <f>ВОСТОК!AA24</f>
        <v>0</v>
      </c>
      <c r="Z56" s="401">
        <f>ВОСТОК!AB24</f>
        <v>0</v>
      </c>
      <c r="AA56" s="401">
        <f>ВОСТОК!AC24</f>
        <v>0</v>
      </c>
      <c r="AB56" s="392">
        <f>ВОСТОК!AD24</f>
        <v>1172.5999999999999</v>
      </c>
      <c r="AC56" s="401">
        <f>ВОСТОК!AE24</f>
        <v>97.716666666666654</v>
      </c>
      <c r="AD56" s="401">
        <f>ВОСТОК!AR24</f>
        <v>6.016</v>
      </c>
      <c r="AE56" s="3146">
        <f>ВОСТОК!AF24</f>
        <v>0</v>
      </c>
      <c r="AF56" s="401">
        <f t="shared" si="7"/>
        <v>6.016</v>
      </c>
      <c r="AG56" s="401">
        <f>ВОСТОК!AG24</f>
        <v>0</v>
      </c>
      <c r="AH56" s="392">
        <f>ВОСТОК!AL24</f>
        <v>1222.1688807670025</v>
      </c>
      <c r="AI56" s="398">
        <f t="shared" si="8"/>
        <v>49.568880767002611</v>
      </c>
      <c r="AJ56" s="398">
        <f>ВОСТОК!AM28</f>
        <v>-0.41453755623319921</v>
      </c>
      <c r="AK56" s="398">
        <f>ВОСТОК!AN24</f>
        <v>-4.1071192329975474</v>
      </c>
    </row>
    <row r="57" spans="1:37" ht="15" hidden="1" customHeight="1" x14ac:dyDescent="0.2">
      <c r="A57" s="86"/>
      <c r="B57" s="410" t="s">
        <v>85</v>
      </c>
      <c r="C57" s="374">
        <v>1</v>
      </c>
      <c r="D57" s="374">
        <f>ВОСТОК!D25</f>
        <v>0</v>
      </c>
      <c r="E57" s="401">
        <f>ВОСТОК!E25</f>
        <v>0</v>
      </c>
      <c r="F57" s="401">
        <f>ВОСТОК!F25</f>
        <v>0</v>
      </c>
      <c r="G57" s="401">
        <f>ВОСТОК!G25</f>
        <v>0</v>
      </c>
      <c r="H57" s="401">
        <f>ВОСТОК!H25</f>
        <v>0</v>
      </c>
      <c r="I57" s="401">
        <f>ВОСТОК!I25</f>
        <v>0</v>
      </c>
      <c r="J57" s="401">
        <f>ВОСТОК!J25</f>
        <v>0</v>
      </c>
      <c r="K57" s="401">
        <f>ВОСТОК!K25</f>
        <v>0</v>
      </c>
      <c r="L57" s="392">
        <f>ВОСТОК!L25</f>
        <v>0</v>
      </c>
      <c r="M57" s="392">
        <f>ВОСТОК!M25</f>
        <v>0</v>
      </c>
      <c r="N57" s="401">
        <f>ВОСТОК!N25</f>
        <v>0</v>
      </c>
      <c r="O57" s="392">
        <f>ВОСТОК!O25</f>
        <v>0</v>
      </c>
      <c r="P57" s="401">
        <f t="shared" si="4"/>
        <v>0</v>
      </c>
      <c r="Q57" s="401">
        <f>ВОСТОК!Q25</f>
        <v>0</v>
      </c>
      <c r="R57" s="401"/>
      <c r="S57" s="87"/>
      <c r="T57" s="374">
        <v>1</v>
      </c>
      <c r="U57" s="401">
        <f>ВОСТОК!U25</f>
        <v>0</v>
      </c>
      <c r="V57" s="401">
        <f>ВОСТОК!V25</f>
        <v>0</v>
      </c>
      <c r="W57" s="401">
        <f>ВОСТОК!AG25</f>
        <v>0</v>
      </c>
      <c r="X57" s="401">
        <f>ВОСТОК!Z25</f>
        <v>0</v>
      </c>
      <c r="Y57" s="3125">
        <f>ВОСТОК!AA25</f>
        <v>0</v>
      </c>
      <c r="Z57" s="401">
        <f>ВОСТОК!AB25</f>
        <v>0</v>
      </c>
      <c r="AA57" s="401">
        <f>ВОСТОК!AC25</f>
        <v>0</v>
      </c>
      <c r="AB57" s="392">
        <f>ВОСТОК!AD25</f>
        <v>0</v>
      </c>
      <c r="AC57" s="401">
        <f>ВОСТОК!AE25</f>
        <v>0</v>
      </c>
      <c r="AD57" s="401">
        <f>ВОСТОК!AR25</f>
        <v>0</v>
      </c>
      <c r="AE57" s="3146">
        <f>ВОСТОК!AF25</f>
        <v>0</v>
      </c>
      <c r="AF57" s="401">
        <f t="shared" si="7"/>
        <v>0</v>
      </c>
      <c r="AG57" s="401">
        <f>ВОСТОК!AG25</f>
        <v>0</v>
      </c>
      <c r="AH57" s="392">
        <f>ВОСТОК!AL25</f>
        <v>0</v>
      </c>
      <c r="AI57" s="398">
        <f t="shared" si="8"/>
        <v>0</v>
      </c>
      <c r="AJ57" s="398">
        <f>ВОСТОК!AM22</f>
        <v>34.36847375166235</v>
      </c>
      <c r="AK57" s="398">
        <f>ВОСТОК!AN25</f>
        <v>0</v>
      </c>
    </row>
    <row r="58" spans="1:37" ht="15" customHeight="1" thickBot="1" x14ac:dyDescent="0.25">
      <c r="A58" s="86"/>
      <c r="B58" s="412" t="s">
        <v>85</v>
      </c>
      <c r="C58" s="89">
        <v>2</v>
      </c>
      <c r="D58" s="89">
        <f>ВОСТОК!D26</f>
        <v>970</v>
      </c>
      <c r="E58" s="192">
        <f>ВОСТОК!E26</f>
        <v>0</v>
      </c>
      <c r="F58" s="192">
        <f>ВОСТОК!F26</f>
        <v>0</v>
      </c>
      <c r="G58" s="192">
        <f>ВОСТОК!G26</f>
        <v>0</v>
      </c>
      <c r="H58" s="192">
        <f>ВОСТОК!H26</f>
        <v>1.8</v>
      </c>
      <c r="I58" s="192">
        <f>ВОСТОК!I26</f>
        <v>0</v>
      </c>
      <c r="J58" s="192">
        <f>ВОСТОК!J26</f>
        <v>0</v>
      </c>
      <c r="K58" s="192">
        <f>ВОСТОК!K26</f>
        <v>0</v>
      </c>
      <c r="L58" s="190">
        <f>ВОСТОК!L26</f>
        <v>968.2</v>
      </c>
      <c r="M58" s="190">
        <f>ВОСТОК!M26</f>
        <v>906.35684891350888</v>
      </c>
      <c r="N58" s="192">
        <f>ВОСТОК!N26</f>
        <v>-61.843151086491162</v>
      </c>
      <c r="O58" s="190">
        <f>ВОСТОК!O26</f>
        <v>905.96933065941596</v>
      </c>
      <c r="P58" s="192">
        <f t="shared" si="4"/>
        <v>-62.230669340584086</v>
      </c>
      <c r="Q58" s="192">
        <f>ВОСТОК!Q26</f>
        <v>0</v>
      </c>
      <c r="R58" s="192"/>
      <c r="S58" s="87"/>
      <c r="T58" s="89">
        <v>2</v>
      </c>
      <c r="U58" s="192">
        <f>ВОСТОК!U26</f>
        <v>172.80379145056691</v>
      </c>
      <c r="V58" s="192">
        <f>ВОСТОК!V26</f>
        <v>176.33633065941592</v>
      </c>
      <c r="W58" s="192">
        <f>ВОСТОК!AG26</f>
        <v>0</v>
      </c>
      <c r="X58" s="192">
        <f>ВОСТОК!Z26</f>
        <v>0</v>
      </c>
      <c r="Y58" s="3126">
        <f>ВОСТОК!AA26</f>
        <v>0</v>
      </c>
      <c r="Z58" s="192">
        <f>ВОСТОК!AB26</f>
        <v>0</v>
      </c>
      <c r="AA58" s="192">
        <f>ВОСТОК!AC26</f>
        <v>0</v>
      </c>
      <c r="AB58" s="190">
        <f>ВОСТОК!AD26</f>
        <v>968.2</v>
      </c>
      <c r="AC58" s="192">
        <f>ВОСТОК!AE26</f>
        <v>80.683333333333337</v>
      </c>
      <c r="AD58" s="192">
        <f>ВОСТОК!AR26</f>
        <v>3.2</v>
      </c>
      <c r="AE58" s="3147">
        <f>ВОСТОК!AF26</f>
        <v>0</v>
      </c>
      <c r="AF58" s="192">
        <f t="shared" si="7"/>
        <v>3.2</v>
      </c>
      <c r="AG58" s="192">
        <f>ВОСТОК!AG26</f>
        <v>0</v>
      </c>
      <c r="AH58" s="190">
        <f>ВОСТОК!AL26</f>
        <v>905.96933065941596</v>
      </c>
      <c r="AI58" s="193">
        <f t="shared" si="8"/>
        <v>-62.230669340584086</v>
      </c>
      <c r="AJ58" s="193">
        <f>ВОСТОК!AM23</f>
        <v>-2.1520867831668511E-2</v>
      </c>
      <c r="AK58" s="193">
        <f>ВОСТОК!AN26</f>
        <v>183.13433065941592</v>
      </c>
    </row>
    <row r="59" spans="1:37" ht="15" customHeight="1" thickBot="1" x14ac:dyDescent="0.25">
      <c r="A59" s="86"/>
      <c r="B59" s="91" t="s">
        <v>81</v>
      </c>
      <c r="C59" s="92"/>
      <c r="D59" s="92">
        <f>ВОСТОК!D27</f>
        <v>7707</v>
      </c>
      <c r="E59" s="97">
        <f>ВОСТОК!E27</f>
        <v>0</v>
      </c>
      <c r="F59" s="97">
        <f>ВОСТОК!F27</f>
        <v>3.8</v>
      </c>
      <c r="G59" s="97">
        <f>ВОСТОК!G27</f>
        <v>0</v>
      </c>
      <c r="H59" s="97">
        <f>ВОСТОК!H27</f>
        <v>20.820000000000004</v>
      </c>
      <c r="I59" s="97">
        <f>ВОСТОК!I27</f>
        <v>0</v>
      </c>
      <c r="J59" s="97">
        <f>ВОСТОК!J27</f>
        <v>0</v>
      </c>
      <c r="K59" s="97">
        <f>ВОСТОК!K27</f>
        <v>0</v>
      </c>
      <c r="L59" s="97">
        <f>ВОСТОК!L27</f>
        <v>7689.9799999999987</v>
      </c>
      <c r="M59" s="97">
        <f>ВОСТОК!M27</f>
        <v>7546.7435286465534</v>
      </c>
      <c r="N59" s="97">
        <f>ВОСТОК!N27</f>
        <v>-143.23647135344649</v>
      </c>
      <c r="O59" s="97">
        <f>ВОСТОК!O27</f>
        <v>7543.5169028471</v>
      </c>
      <c r="P59" s="97">
        <f t="shared" si="4"/>
        <v>-146.46309715289863</v>
      </c>
      <c r="Q59" s="97">
        <f>ВОСТОК!Q27</f>
        <v>7326.2190000000001</v>
      </c>
      <c r="R59" s="97">
        <f>O59-Q59</f>
        <v>217.29790284709998</v>
      </c>
      <c r="S59" s="449"/>
      <c r="T59" s="96" t="s">
        <v>81</v>
      </c>
      <c r="U59" s="97">
        <f>ВОСТОК!U27</f>
        <v>-509.78676730156894</v>
      </c>
      <c r="V59" s="97">
        <f>ВОСТОК!V27</f>
        <v>-469.64909715290014</v>
      </c>
      <c r="W59" s="97">
        <f>ВОСТОК!AG27</f>
        <v>-11.27</v>
      </c>
      <c r="X59" s="97">
        <f>ВОСТОК!Z27</f>
        <v>0</v>
      </c>
      <c r="Y59" s="3127">
        <f>ВОСТОК!AA27</f>
        <v>3.8</v>
      </c>
      <c r="Z59" s="97">
        <f>ВОСТОК!AB27</f>
        <v>0</v>
      </c>
      <c r="AA59" s="97">
        <f>ВОСТОК!AC27</f>
        <v>-36.4</v>
      </c>
      <c r="AB59" s="97">
        <f>ВОСТОК!AD27</f>
        <v>7282.31</v>
      </c>
      <c r="AC59" s="97">
        <f>ВОСТОК!AE27</f>
        <v>606.85916666666662</v>
      </c>
      <c r="AD59" s="97">
        <f>ВОСТОК!AR27</f>
        <v>35.497</v>
      </c>
      <c r="AE59" s="3148">
        <f>ВОСТОК!AF27</f>
        <v>0</v>
      </c>
      <c r="AF59" s="97">
        <f t="shared" si="7"/>
        <v>35.497</v>
      </c>
      <c r="AG59" s="97">
        <f>ВОСТОК!AG27</f>
        <v>-11.27</v>
      </c>
      <c r="AH59" s="97">
        <f>ВОСТОК!AL27</f>
        <v>7543.5169028471</v>
      </c>
      <c r="AI59" s="98">
        <f t="shared" si="8"/>
        <v>261.20690284709963</v>
      </c>
      <c r="AJ59" s="95">
        <f>ВОСТОК!AM29</f>
        <v>-7.0960221482323504E-3</v>
      </c>
      <c r="AK59" s="98">
        <f>ВОСТОК!AN27</f>
        <v>414.17290284709998</v>
      </c>
    </row>
    <row r="60" spans="1:37" ht="15" customHeight="1" x14ac:dyDescent="0.2">
      <c r="A60" s="86"/>
      <c r="B60" s="410" t="s">
        <v>89</v>
      </c>
      <c r="C60" s="374"/>
      <c r="D60" s="374">
        <f>ВОСТОК!D28</f>
        <v>150</v>
      </c>
      <c r="E60" s="401">
        <f>ВОСТОК!E28</f>
        <v>0</v>
      </c>
      <c r="F60" s="401">
        <f>ВОСТОК!F28</f>
        <v>0</v>
      </c>
      <c r="G60" s="401">
        <f>ВОСТОК!G28</f>
        <v>0</v>
      </c>
      <c r="H60" s="401">
        <f>ВОСТОК!H28</f>
        <v>0.05</v>
      </c>
      <c r="I60" s="401">
        <f>ВОСТОК!I28</f>
        <v>0</v>
      </c>
      <c r="J60" s="401">
        <f>ВОСТОК!J28</f>
        <v>0</v>
      </c>
      <c r="K60" s="401">
        <f>ВОСТОК!K28</f>
        <v>0</v>
      </c>
      <c r="L60" s="392">
        <f>ВОСТОК!L28</f>
        <v>149.94999999999999</v>
      </c>
      <c r="M60" s="392">
        <f>ВОСТОК!M28</f>
        <v>149.76344488159947</v>
      </c>
      <c r="N60" s="401">
        <f>ВОСТОК!N28</f>
        <v>-0.18655511840051986</v>
      </c>
      <c r="O60" s="392">
        <f>ВОСТОК!O28</f>
        <v>149.53546244376679</v>
      </c>
      <c r="P60" s="401">
        <f t="shared" si="4"/>
        <v>-0.41453755623319921</v>
      </c>
      <c r="Q60" s="401">
        <f>ВОСТОК!Q28</f>
        <v>0</v>
      </c>
      <c r="R60" s="401"/>
      <c r="S60" s="87"/>
      <c r="T60" s="374" t="s">
        <v>86</v>
      </c>
      <c r="U60" s="401">
        <f>ВОСТОК!U28</f>
        <v>-7.0344235172254344</v>
      </c>
      <c r="V60" s="401">
        <f>ВОСТОК!V28</f>
        <v>-7.5725375562332147</v>
      </c>
      <c r="W60" s="401">
        <f>ВОСТОК!AG28</f>
        <v>0</v>
      </c>
      <c r="X60" s="401">
        <f>ВОСТОК!Z28</f>
        <v>0</v>
      </c>
      <c r="Y60" s="3125">
        <f>ВОСТОК!AA28</f>
        <v>0</v>
      </c>
      <c r="Z60" s="401">
        <f>ВОСТОК!AB28</f>
        <v>0</v>
      </c>
      <c r="AA60" s="401">
        <f>ВОСТОК!AC28</f>
        <v>0</v>
      </c>
      <c r="AB60" s="392">
        <f>ВОСТОК!AD28</f>
        <v>149.94999999999999</v>
      </c>
      <c r="AC60" s="401">
        <f>ВОСТОК!AE28</f>
        <v>12.495833333333332</v>
      </c>
      <c r="AD60" s="401">
        <f>ВОСТОК!AR28</f>
        <v>3.9609999999999999</v>
      </c>
      <c r="AE60" s="3146">
        <f>ВОСТОК!AF28</f>
        <v>0</v>
      </c>
      <c r="AF60" s="401">
        <f t="shared" si="7"/>
        <v>3.9609999999999999</v>
      </c>
      <c r="AG60" s="401">
        <f>ВОСТОК!AG28</f>
        <v>0</v>
      </c>
      <c r="AH60" s="392">
        <f>ВОСТОК!AL28</f>
        <v>149.53546244376679</v>
      </c>
      <c r="AI60" s="398">
        <f t="shared" si="8"/>
        <v>-0.41453755623319921</v>
      </c>
      <c r="AJ60" s="398">
        <f>ВОСТОК!AM30</f>
        <v>0</v>
      </c>
      <c r="AK60" s="398">
        <f>ВОСТОК!AN28</f>
        <v>-7.5775375562332101</v>
      </c>
    </row>
    <row r="61" spans="1:37" ht="15" customHeight="1" x14ac:dyDescent="0.2">
      <c r="A61" s="86"/>
      <c r="B61" s="410" t="s">
        <v>90</v>
      </c>
      <c r="C61" s="374"/>
      <c r="D61" s="374">
        <f>ВОСТОК!D29</f>
        <v>70</v>
      </c>
      <c r="E61" s="401">
        <f>ВОСТОК!E29</f>
        <v>0</v>
      </c>
      <c r="F61" s="401">
        <f>ВОСТОК!F29</f>
        <v>0</v>
      </c>
      <c r="G61" s="401">
        <f>ВОСТОК!G29</f>
        <v>0</v>
      </c>
      <c r="H61" s="401">
        <f>ВОСТОК!H29</f>
        <v>0.01</v>
      </c>
      <c r="I61" s="401">
        <f>ВОСТОК!I29</f>
        <v>0</v>
      </c>
      <c r="J61" s="401">
        <f>ВОСТОК!J29</f>
        <v>0</v>
      </c>
      <c r="K61" s="401">
        <f>ВОСТОК!K29</f>
        <v>0</v>
      </c>
      <c r="L61" s="392">
        <f>ВОСТОК!L29</f>
        <v>69.989999999999995</v>
      </c>
      <c r="M61" s="392">
        <f>ВОСТОК!M29</f>
        <v>69.941779106031589</v>
      </c>
      <c r="N61" s="401">
        <f>ВОСТОК!N29</f>
        <v>-4.8220893968405676E-2</v>
      </c>
      <c r="O61" s="392">
        <f>ВОСТОК!O29</f>
        <v>69.982903977851763</v>
      </c>
      <c r="P61" s="401">
        <f t="shared" si="4"/>
        <v>-7.0960221482323504E-3</v>
      </c>
      <c r="Q61" s="401">
        <f>ВОСТОК!Q29</f>
        <v>0</v>
      </c>
      <c r="R61" s="401"/>
      <c r="S61" s="87"/>
      <c r="T61" s="374" t="s">
        <v>103</v>
      </c>
      <c r="U61" s="401">
        <f>ВОСТОК!U29</f>
        <v>-8.0954419444907444E-3</v>
      </c>
      <c r="V61" s="401">
        <f>ВОСТОК!V29</f>
        <v>0.40690397785176913</v>
      </c>
      <c r="W61" s="401">
        <f>ВОСТОК!AG29</f>
        <v>0</v>
      </c>
      <c r="X61" s="401">
        <f>ВОСТОК!Z29</f>
        <v>0</v>
      </c>
      <c r="Y61" s="3125">
        <f>ВОСТОК!AA29</f>
        <v>0</v>
      </c>
      <c r="Z61" s="401">
        <f>ВОСТОК!AB29</f>
        <v>0</v>
      </c>
      <c r="AA61" s="401">
        <f>ВОСТОК!AC29</f>
        <v>0</v>
      </c>
      <c r="AB61" s="392">
        <f>ВОСТОК!AD29</f>
        <v>69.989999999999995</v>
      </c>
      <c r="AC61" s="401">
        <f>ВОСТОК!AE29</f>
        <v>5.8324999999999996</v>
      </c>
      <c r="AD61" s="401">
        <f>ВОСТОК!AR29</f>
        <v>0.754</v>
      </c>
      <c r="AE61" s="3146">
        <f>ВОСТОК!AF29</f>
        <v>0</v>
      </c>
      <c r="AF61" s="401">
        <f t="shared" si="7"/>
        <v>0.754</v>
      </c>
      <c r="AG61" s="401">
        <f>ВОСТОК!AG29</f>
        <v>0</v>
      </c>
      <c r="AH61" s="392">
        <f>ВОСТОК!AL29</f>
        <v>69.982903977851763</v>
      </c>
      <c r="AI61" s="398">
        <f t="shared" si="8"/>
        <v>-7.0960221482323504E-3</v>
      </c>
      <c r="AJ61" s="398">
        <f>ВОСТОК!AM31</f>
        <v>0</v>
      </c>
      <c r="AK61" s="398">
        <f>ВОСТОК!AN29</f>
        <v>0.40290397785176424</v>
      </c>
    </row>
    <row r="62" spans="1:37" ht="15" customHeight="1" x14ac:dyDescent="0.2">
      <c r="A62" s="86"/>
      <c r="B62" s="410" t="s">
        <v>91</v>
      </c>
      <c r="C62" s="374"/>
      <c r="D62" s="374">
        <f>ВОСТОК!D30</f>
        <v>0</v>
      </c>
      <c r="E62" s="401">
        <f>ВОСТОК!E30</f>
        <v>0</v>
      </c>
      <c r="F62" s="401">
        <f>ВОСТОК!F30</f>
        <v>0</v>
      </c>
      <c r="G62" s="401">
        <f>ВОСТОК!G30</f>
        <v>0</v>
      </c>
      <c r="H62" s="401">
        <f>ВОСТОК!H30</f>
        <v>0</v>
      </c>
      <c r="I62" s="401">
        <f>ВОСТОК!I30</f>
        <v>0</v>
      </c>
      <c r="J62" s="401">
        <f>ВОСТОК!J30</f>
        <v>0</v>
      </c>
      <c r="K62" s="401">
        <f>ВОСТОК!K30</f>
        <v>0</v>
      </c>
      <c r="L62" s="392">
        <f>ВОСТОК!L30</f>
        <v>0</v>
      </c>
      <c r="M62" s="392">
        <f>ВОСТОК!M30</f>
        <v>0</v>
      </c>
      <c r="N62" s="401">
        <f>ВОСТОК!N30</f>
        <v>0</v>
      </c>
      <c r="O62" s="392">
        <f>ВОСТОК!O30</f>
        <v>0</v>
      </c>
      <c r="P62" s="401">
        <f t="shared" si="4"/>
        <v>0</v>
      </c>
      <c r="Q62" s="401">
        <f>ВОСТОК!Q30</f>
        <v>0</v>
      </c>
      <c r="R62" s="401"/>
      <c r="S62" s="87"/>
      <c r="T62" s="374" t="s">
        <v>104</v>
      </c>
      <c r="U62" s="401">
        <f>ВОСТОК!U30</f>
        <v>0</v>
      </c>
      <c r="V62" s="401">
        <f>ВОСТОК!V30</f>
        <v>0</v>
      </c>
      <c r="W62" s="401">
        <f>ВОСТОК!AG30</f>
        <v>0</v>
      </c>
      <c r="X62" s="401">
        <f>ВОСТОК!Z30</f>
        <v>0</v>
      </c>
      <c r="Y62" s="3125">
        <f>ВОСТОК!AA30</f>
        <v>0</v>
      </c>
      <c r="Z62" s="401">
        <f>ВОСТОК!AB30</f>
        <v>0</v>
      </c>
      <c r="AA62" s="401">
        <f>ВОСТОК!AC30</f>
        <v>0</v>
      </c>
      <c r="AB62" s="392">
        <f>ВОСТОК!AD30</f>
        <v>0</v>
      </c>
      <c r="AC62" s="401">
        <f>ВОСТОК!AE30</f>
        <v>0</v>
      </c>
      <c r="AD62" s="401">
        <f>ВОСТОК!AR30</f>
        <v>0</v>
      </c>
      <c r="AE62" s="3146">
        <f>ВОСТОК!AF30</f>
        <v>0</v>
      </c>
      <c r="AF62" s="401">
        <f t="shared" si="7"/>
        <v>0</v>
      </c>
      <c r="AG62" s="401">
        <f>ВОСТОК!AG30</f>
        <v>0</v>
      </c>
      <c r="AH62" s="392">
        <f>ВОСТОК!AL30</f>
        <v>0</v>
      </c>
      <c r="AI62" s="398">
        <f t="shared" si="8"/>
        <v>0</v>
      </c>
      <c r="AJ62" s="398">
        <f>ВОСТОК!AM32</f>
        <v>1.9650533364183502</v>
      </c>
      <c r="AK62" s="398">
        <f>ВОСТОК!AN30</f>
        <v>0</v>
      </c>
    </row>
    <row r="63" spans="1:37" ht="15" customHeight="1" x14ac:dyDescent="0.2">
      <c r="A63" s="86"/>
      <c r="B63" s="410" t="s">
        <v>92</v>
      </c>
      <c r="C63" s="374"/>
      <c r="D63" s="374">
        <f>ВОСТОК!D31</f>
        <v>0</v>
      </c>
      <c r="E63" s="401">
        <f>ВОСТОК!E31</f>
        <v>0</v>
      </c>
      <c r="F63" s="401">
        <f>ВОСТОК!F31</f>
        <v>0</v>
      </c>
      <c r="G63" s="401">
        <f>ВОСТОК!G31</f>
        <v>0</v>
      </c>
      <c r="H63" s="401">
        <f>ВОСТОК!H31</f>
        <v>0</v>
      </c>
      <c r="I63" s="401">
        <f>ВОСТОК!I31</f>
        <v>0</v>
      </c>
      <c r="J63" s="401">
        <f>ВОСТОК!J31</f>
        <v>0</v>
      </c>
      <c r="K63" s="401">
        <f>ВОСТОК!K31</f>
        <v>0</v>
      </c>
      <c r="L63" s="392">
        <f>ВОСТОК!L31</f>
        <v>0</v>
      </c>
      <c r="M63" s="392">
        <f>ВОСТОК!M31</f>
        <v>0</v>
      </c>
      <c r="N63" s="401">
        <f>ВОСТОК!N31</f>
        <v>0</v>
      </c>
      <c r="O63" s="392">
        <f>ВОСТОК!O31</f>
        <v>0</v>
      </c>
      <c r="P63" s="401">
        <f t="shared" si="4"/>
        <v>0</v>
      </c>
      <c r="Q63" s="401">
        <f>ВОСТОК!Q31</f>
        <v>0</v>
      </c>
      <c r="R63" s="401"/>
      <c r="S63" s="87"/>
      <c r="T63" s="374" t="s">
        <v>87</v>
      </c>
      <c r="U63" s="401">
        <f>ВОСТОК!U31</f>
        <v>0</v>
      </c>
      <c r="V63" s="401">
        <f>ВОСТОК!V31</f>
        <v>0</v>
      </c>
      <c r="W63" s="401">
        <f>ВОСТОК!AG31</f>
        <v>0</v>
      </c>
      <c r="X63" s="401">
        <f>ВОСТОК!Z31</f>
        <v>0</v>
      </c>
      <c r="Y63" s="3125">
        <f>ВОСТОК!AA31</f>
        <v>0</v>
      </c>
      <c r="Z63" s="401">
        <f>ВОСТОК!AB31</f>
        <v>0</v>
      </c>
      <c r="AA63" s="401">
        <f>ВОСТОК!AC31</f>
        <v>0</v>
      </c>
      <c r="AB63" s="392">
        <f>ВОСТОК!AD31</f>
        <v>0</v>
      </c>
      <c r="AC63" s="401">
        <f>ВОСТОК!AE31</f>
        <v>0</v>
      </c>
      <c r="AD63" s="401">
        <f>ВОСТОК!AR31</f>
        <v>0</v>
      </c>
      <c r="AE63" s="3146">
        <f>ВОСТОК!AF31</f>
        <v>0</v>
      </c>
      <c r="AF63" s="401">
        <f t="shared" si="7"/>
        <v>0</v>
      </c>
      <c r="AG63" s="401">
        <f>ВОСТОК!AG31</f>
        <v>0</v>
      </c>
      <c r="AH63" s="392">
        <f>ВОСТОК!AL31</f>
        <v>0</v>
      </c>
      <c r="AI63" s="398">
        <f t="shared" si="8"/>
        <v>0</v>
      </c>
      <c r="AJ63" s="398">
        <f>ВОСТОК!AM33</f>
        <v>1.5434197580369187</v>
      </c>
      <c r="AK63" s="398">
        <f>ВОСТОК!AN31</f>
        <v>0</v>
      </c>
    </row>
    <row r="64" spans="1:37" ht="15" customHeight="1" thickBot="1" x14ac:dyDescent="0.25">
      <c r="A64" s="86"/>
      <c r="B64" s="412" t="s">
        <v>93</v>
      </c>
      <c r="C64" s="89"/>
      <c r="D64" s="89">
        <f>ВОСТОК!D32</f>
        <v>6180</v>
      </c>
      <c r="E64" s="192">
        <f>ВОСТОК!E32</f>
        <v>0</v>
      </c>
      <c r="F64" s="192">
        <f>ВОСТОК!F32</f>
        <v>0</v>
      </c>
      <c r="G64" s="192">
        <f>ВОСТОК!G32</f>
        <v>0</v>
      </c>
      <c r="H64" s="192">
        <f>ВОСТОК!H32</f>
        <v>11</v>
      </c>
      <c r="I64" s="192">
        <f>ВОСТОК!I32</f>
        <v>0</v>
      </c>
      <c r="J64" s="192">
        <f>ВОСТОК!J32</f>
        <v>0</v>
      </c>
      <c r="K64" s="192">
        <f>ВОСТОК!K32</f>
        <v>0</v>
      </c>
      <c r="L64" s="190">
        <f>ВОСТОК!L32</f>
        <v>6169</v>
      </c>
      <c r="M64" s="190">
        <f>ВОСТОК!M32</f>
        <v>6973.8783954374994</v>
      </c>
      <c r="N64" s="192">
        <f>ВОСТОК!N32</f>
        <v>804.87839543749942</v>
      </c>
      <c r="O64" s="190">
        <f>ВОСТОК!O32</f>
        <v>6970.9650533364184</v>
      </c>
      <c r="P64" s="192">
        <f t="shared" si="4"/>
        <v>801.96505333641835</v>
      </c>
      <c r="Q64" s="192">
        <f>ВОСТОК!Q32</f>
        <v>0</v>
      </c>
      <c r="R64" s="192"/>
      <c r="S64" s="87"/>
      <c r="T64" s="89" t="s">
        <v>105</v>
      </c>
      <c r="U64" s="192">
        <f>ВОСТОК!U32</f>
        <v>775.37539939982526</v>
      </c>
      <c r="V64" s="192">
        <f>ВОСТОК!V32</f>
        <v>774.53705333641847</v>
      </c>
      <c r="W64" s="192">
        <f>ВОСТОК!AG32</f>
        <v>0</v>
      </c>
      <c r="X64" s="192">
        <f>ВОСТОК!Z32</f>
        <v>0</v>
      </c>
      <c r="Y64" s="3126">
        <f>ВОСТОК!AA32</f>
        <v>0</v>
      </c>
      <c r="Z64" s="192">
        <f>ВОСТОК!AB32</f>
        <v>0</v>
      </c>
      <c r="AA64" s="192">
        <f>ВОСТОК!AC32</f>
        <v>0</v>
      </c>
      <c r="AB64" s="190">
        <f>ВОСТОК!AD32</f>
        <v>6969</v>
      </c>
      <c r="AC64" s="192">
        <f>ВОСТОК!AE32</f>
        <v>580.75</v>
      </c>
      <c r="AD64" s="192">
        <f>ВОСТОК!AR32</f>
        <v>5.27</v>
      </c>
      <c r="AE64" s="3147">
        <f>ВОСТОК!AF32</f>
        <v>0</v>
      </c>
      <c r="AF64" s="192">
        <f t="shared" si="7"/>
        <v>5.27</v>
      </c>
      <c r="AG64" s="192">
        <f>ВОСТОК!AG32</f>
        <v>0</v>
      </c>
      <c r="AH64" s="190">
        <f>ВОСТОК!AL32</f>
        <v>6970.9650533364184</v>
      </c>
      <c r="AI64" s="193">
        <f t="shared" si="8"/>
        <v>1.9650533364183502</v>
      </c>
      <c r="AJ64" s="193">
        <f>ВОСТОК!AM34</f>
        <v>287.53492548191781</v>
      </c>
      <c r="AK64" s="193">
        <f>ВОСТОК!AN32</f>
        <v>110.71405333641815</v>
      </c>
    </row>
    <row r="65" spans="1:37" ht="15" customHeight="1" thickBot="1" x14ac:dyDescent="0.25">
      <c r="A65" s="86"/>
      <c r="B65" s="91" t="s">
        <v>88</v>
      </c>
      <c r="C65" s="92"/>
      <c r="D65" s="92">
        <f>ВОСТОК!D33</f>
        <v>6400</v>
      </c>
      <c r="E65" s="97">
        <f>ВОСТОК!E33</f>
        <v>0</v>
      </c>
      <c r="F65" s="97">
        <f>ВОСТОК!F33</f>
        <v>0</v>
      </c>
      <c r="G65" s="97">
        <f>ВОСТОК!G33</f>
        <v>0</v>
      </c>
      <c r="H65" s="97">
        <f>ВОСТОК!H33</f>
        <v>11.06</v>
      </c>
      <c r="I65" s="97">
        <f>ВОСТОК!I33</f>
        <v>0</v>
      </c>
      <c r="J65" s="97">
        <f>ВОСТОК!J33</f>
        <v>0</v>
      </c>
      <c r="K65" s="97">
        <f>ВОСТОК!K33</f>
        <v>0</v>
      </c>
      <c r="L65" s="119">
        <f>ВОСТОК!L33</f>
        <v>6388.94</v>
      </c>
      <c r="M65" s="119">
        <f>ВОСТОК!M33</f>
        <v>7193.5836194251306</v>
      </c>
      <c r="N65" s="97">
        <f>ВОСТОК!N33</f>
        <v>804.64361942513051</v>
      </c>
      <c r="O65" s="119">
        <f>ВОСТОК!O33</f>
        <v>7190.4834197580367</v>
      </c>
      <c r="P65" s="97">
        <f t="shared" si="4"/>
        <v>801.54341975803709</v>
      </c>
      <c r="Q65" s="97">
        <f>ВОСТОК!Q33</f>
        <v>7199.9549999999999</v>
      </c>
      <c r="R65" s="97">
        <f>O65-Q65</f>
        <v>-9.4715802419632382</v>
      </c>
      <c r="S65" s="449"/>
      <c r="T65" s="96" t="s">
        <v>88</v>
      </c>
      <c r="U65" s="97">
        <f>ВОСТОК!U33</f>
        <v>768.33288044065557</v>
      </c>
      <c r="V65" s="97">
        <f>ВОСТОК!V33</f>
        <v>767.37141975803661</v>
      </c>
      <c r="W65" s="97">
        <f>ВОСТОК!AG33</f>
        <v>0</v>
      </c>
      <c r="X65" s="97">
        <f>ВОСТОК!Z33</f>
        <v>0</v>
      </c>
      <c r="Y65" s="3127">
        <f>ВОСТОК!AA33</f>
        <v>0</v>
      </c>
      <c r="Z65" s="97">
        <f>ВОСТОК!AB33</f>
        <v>0</v>
      </c>
      <c r="AA65" s="97">
        <f>ВОСТОК!AC33</f>
        <v>0</v>
      </c>
      <c r="AB65" s="119">
        <f>ВОСТОК!AD33</f>
        <v>7188.94</v>
      </c>
      <c r="AC65" s="97">
        <f>ВОСТОК!AE33</f>
        <v>599.07833333333338</v>
      </c>
      <c r="AD65" s="97">
        <f>ВОСТОК!AR33</f>
        <v>9.9849999999999994</v>
      </c>
      <c r="AE65" s="3148">
        <f>ВОСТОК!AF33</f>
        <v>0</v>
      </c>
      <c r="AF65" s="97">
        <f t="shared" si="7"/>
        <v>9.9849999999999994</v>
      </c>
      <c r="AG65" s="97">
        <f>ВОСТОК!AG33</f>
        <v>0</v>
      </c>
      <c r="AH65" s="119">
        <f>ВОСТОК!AL33</f>
        <v>7190.4834197580367</v>
      </c>
      <c r="AI65" s="98">
        <f t="shared" si="8"/>
        <v>1.5434197580370892</v>
      </c>
      <c r="AJ65" s="95">
        <f>ВОСТОК!AM35</f>
        <v>0</v>
      </c>
      <c r="AK65" s="98">
        <f>ВОСТОК!AN33</f>
        <v>103.53941975803627</v>
      </c>
    </row>
    <row r="66" spans="1:37" ht="16.5" thickBot="1" x14ac:dyDescent="0.3">
      <c r="B66" s="104" t="s">
        <v>284</v>
      </c>
      <c r="C66" s="105"/>
      <c r="D66" s="105">
        <f t="shared" ref="D66:M66" si="9">D50+D59+D65</f>
        <v>19972</v>
      </c>
      <c r="E66" s="108">
        <f t="shared" si="9"/>
        <v>0</v>
      </c>
      <c r="F66" s="108">
        <f>F50+F59+F65</f>
        <v>3.8</v>
      </c>
      <c r="G66" s="108">
        <f t="shared" si="9"/>
        <v>0</v>
      </c>
      <c r="H66" s="108">
        <f t="shared" si="9"/>
        <v>40.440000000000005</v>
      </c>
      <c r="I66" s="108">
        <f t="shared" si="9"/>
        <v>0</v>
      </c>
      <c r="J66" s="442">
        <f t="shared" si="9"/>
        <v>0</v>
      </c>
      <c r="K66" s="108">
        <f t="shared" si="9"/>
        <v>0</v>
      </c>
      <c r="L66" s="108">
        <f>L50+L59+L65</f>
        <v>19935.359999999997</v>
      </c>
      <c r="M66" s="108">
        <f t="shared" si="9"/>
        <v>20467.631750948465</v>
      </c>
      <c r="N66" s="108">
        <f>M66-L66</f>
        <v>532.27175094846825</v>
      </c>
      <c r="O66" s="108">
        <f>O50+O59+O65</f>
        <v>20461.30492548192</v>
      </c>
      <c r="P66" s="108">
        <f t="shared" si="4"/>
        <v>525.94492548192284</v>
      </c>
      <c r="Q66" s="108">
        <f>Q50+Q59+Q65</f>
        <v>20302.561000000002</v>
      </c>
      <c r="R66" s="108">
        <f>O66-Q66</f>
        <v>158.74392548191827</v>
      </c>
      <c r="S66" s="109"/>
      <c r="T66" s="105" t="s">
        <v>287</v>
      </c>
      <c r="U66" s="108">
        <f t="shared" ref="U66:AF66" si="10">U50+U59+U65</f>
        <v>331.5169448753677</v>
      </c>
      <c r="V66" s="108">
        <f t="shared" si="10"/>
        <v>370.69315434141754</v>
      </c>
      <c r="W66" s="108">
        <f t="shared" si="10"/>
        <v>-65.290000000000006</v>
      </c>
      <c r="X66" s="108">
        <f>X50+X59+X65</f>
        <v>0</v>
      </c>
      <c r="Y66" s="3122">
        <f t="shared" si="10"/>
        <v>3.8</v>
      </c>
      <c r="Z66" s="108">
        <f t="shared" si="10"/>
        <v>0</v>
      </c>
      <c r="AA66" s="108">
        <f>AA50+AA59+AA65</f>
        <v>-56.3</v>
      </c>
      <c r="AB66" s="106">
        <f>AB50+AB59+AB65</f>
        <v>20173.77</v>
      </c>
      <c r="AC66" s="108">
        <f t="shared" si="10"/>
        <v>1681.1475</v>
      </c>
      <c r="AD66" s="108">
        <f t="shared" si="10"/>
        <v>67.225999999999999</v>
      </c>
      <c r="AE66" s="3149">
        <f t="shared" si="10"/>
        <v>0</v>
      </c>
      <c r="AF66" s="108">
        <f t="shared" si="10"/>
        <v>67.225999999999999</v>
      </c>
      <c r="AG66" s="108">
        <f>ВОСТОК!AG34</f>
        <v>-65.290000000000006</v>
      </c>
      <c r="AH66" s="108">
        <f>AH50+AH59+AH65</f>
        <v>20461.30492548192</v>
      </c>
      <c r="AI66" s="108">
        <f t="shared" si="8"/>
        <v>287.53492548191934</v>
      </c>
      <c r="AJ66" s="110">
        <f>ВОСТОК!AM36</f>
        <v>0</v>
      </c>
      <c r="AK66" s="108">
        <f>ВОСТОК!AN34</f>
        <v>590.68315434141914</v>
      </c>
    </row>
    <row r="67" spans="1:37" ht="13.5" thickBot="1" x14ac:dyDescent="0.25">
      <c r="C67" s="111"/>
      <c r="L67" s="391"/>
      <c r="S67" s="49"/>
      <c r="W67" s="114"/>
      <c r="X67" s="114"/>
      <c r="Y67" s="3128"/>
      <c r="Z67" s="114"/>
      <c r="AA67" s="114"/>
      <c r="AB67" s="114"/>
      <c r="AC67" s="114"/>
      <c r="AD67" s="114"/>
      <c r="AE67" s="3150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f t="shared" ref="D68:R68" si="11">D36+D66</f>
        <v>30202</v>
      </c>
      <c r="E68" s="108">
        <f t="shared" si="11"/>
        <v>0</v>
      </c>
      <c r="F68" s="108">
        <f t="shared" si="11"/>
        <v>3.8</v>
      </c>
      <c r="G68" s="106">
        <f t="shared" si="11"/>
        <v>0</v>
      </c>
      <c r="H68" s="106">
        <f t="shared" si="11"/>
        <v>50</v>
      </c>
      <c r="I68" s="106">
        <f t="shared" si="11"/>
        <v>0</v>
      </c>
      <c r="J68" s="447">
        <f t="shared" si="11"/>
        <v>0</v>
      </c>
      <c r="K68" s="106">
        <f t="shared" si="11"/>
        <v>0</v>
      </c>
      <c r="L68" s="106">
        <f>L36+L66</f>
        <v>30155.799999999996</v>
      </c>
      <c r="M68" s="106">
        <f t="shared" si="11"/>
        <v>30462.112925318328</v>
      </c>
      <c r="N68" s="108">
        <f t="shared" si="11"/>
        <v>306.31292531833242</v>
      </c>
      <c r="O68" s="106">
        <f>O36+O66</f>
        <v>30640.603004238554</v>
      </c>
      <c r="P68" s="108">
        <f t="shared" si="11"/>
        <v>484.80300423855806</v>
      </c>
      <c r="Q68" s="106">
        <f t="shared" si="11"/>
        <v>30523.045000000002</v>
      </c>
      <c r="R68" s="108">
        <f t="shared" si="11"/>
        <v>117.5580042385518</v>
      </c>
      <c r="S68" s="109"/>
      <c r="T68" s="105" t="s">
        <v>288</v>
      </c>
      <c r="U68" s="108">
        <f t="shared" ref="U68:Z68" si="12">U36+U66</f>
        <v>280.13590433295781</v>
      </c>
      <c r="V68" s="108">
        <f t="shared" si="12"/>
        <v>348.2931543414179</v>
      </c>
      <c r="W68" s="108">
        <f t="shared" si="12"/>
        <v>-65.290000000000006</v>
      </c>
      <c r="X68" s="108">
        <f t="shared" si="12"/>
        <v>-89.17845600000004</v>
      </c>
      <c r="Y68" s="3129">
        <f t="shared" si="12"/>
        <v>3.8</v>
      </c>
      <c r="Z68" s="120">
        <f t="shared" si="12"/>
        <v>0</v>
      </c>
      <c r="AA68" s="108">
        <f t="shared" ref="AA68:AJ68" si="13">AA66+AA36</f>
        <v>-56.3</v>
      </c>
      <c r="AB68" s="107">
        <f>AB66+AB36</f>
        <v>30305.031543999998</v>
      </c>
      <c r="AC68" s="106">
        <f t="shared" si="13"/>
        <v>2525.4192953333331</v>
      </c>
      <c r="AD68" s="106">
        <f t="shared" si="13"/>
        <v>195.22300000000001</v>
      </c>
      <c r="AE68" s="3151">
        <f t="shared" si="13"/>
        <v>0</v>
      </c>
      <c r="AF68" s="106">
        <f t="shared" si="13"/>
        <v>195.22300000000001</v>
      </c>
      <c r="AG68" s="108">
        <f t="shared" si="13"/>
        <v>-65.290000000000006</v>
      </c>
      <c r="AH68" s="106">
        <f>AH66+AH36</f>
        <v>30640.30492548192</v>
      </c>
      <c r="AI68" s="108">
        <f t="shared" si="13"/>
        <v>335.2733814819203</v>
      </c>
      <c r="AJ68" s="169" t="e">
        <f t="shared" si="13"/>
        <v>#VALUE!</v>
      </c>
      <c r="AK68" s="108">
        <f>AK36+AK66</f>
        <v>568.2831543414195</v>
      </c>
    </row>
    <row r="69" spans="1:37" x14ac:dyDescent="0.2">
      <c r="C69" s="111"/>
      <c r="AE69" s="3135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41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f>IF(M1=V71, F1, F1-1)</f>
        <v>0</v>
      </c>
      <c r="U71" s="495" t="str">
        <f>G1</f>
        <v>ФЕВРАЛЯ</v>
      </c>
      <c r="V71" s="213">
        <v>8.3333333333333329E-2</v>
      </c>
      <c r="W71" s="214"/>
      <c r="X71" s="214"/>
      <c r="Y71" s="3107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41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414" t="s">
        <v>322</v>
      </c>
      <c r="Y72" s="331" t="s">
        <v>323</v>
      </c>
      <c r="Z72" s="331" t="s">
        <v>324</v>
      </c>
      <c r="AA72" s="414" t="s">
        <v>325</v>
      </c>
      <c r="AB72" s="333" t="s">
        <v>317</v>
      </c>
      <c r="AC72" s="41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41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415" t="s">
        <v>316</v>
      </c>
      <c r="Y73" s="332" t="s">
        <v>327</v>
      </c>
      <c r="Z73" s="332" t="s">
        <v>328</v>
      </c>
      <c r="AA73" s="415" t="s">
        <v>316</v>
      </c>
      <c r="AB73" s="334" t="s">
        <v>316</v>
      </c>
      <c r="AC73" s="41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41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3108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f>ЗАПАД!D43</f>
        <v>0</v>
      </c>
      <c r="E75" s="404">
        <f>ЗАПАД!E43</f>
        <v>0</v>
      </c>
      <c r="F75" s="404">
        <f>ЗАПАД!F43</f>
        <v>0</v>
      </c>
      <c r="G75" s="404">
        <f>ЗАПАД!G43</f>
        <v>2</v>
      </c>
      <c r="H75" s="404">
        <f>ЗАПАД!H43</f>
        <v>0</v>
      </c>
      <c r="I75" s="404">
        <f>ЗАПАД!I43</f>
        <v>0</v>
      </c>
      <c r="J75" s="404">
        <f>ЗАПАД!J43</f>
        <v>0</v>
      </c>
      <c r="K75" s="404">
        <f>ЗАПАД!K43</f>
        <v>0</v>
      </c>
      <c r="L75" s="403">
        <f>ЗАПАД!L43</f>
        <v>2</v>
      </c>
      <c r="M75" s="403">
        <f>ЗАПАД!M43</f>
        <v>0</v>
      </c>
      <c r="N75" s="404">
        <f>ЗАПАД!N43</f>
        <v>-2</v>
      </c>
      <c r="O75" s="403">
        <v>2</v>
      </c>
      <c r="P75" s="404">
        <f>ЗАПАД!T43</f>
        <v>0</v>
      </c>
      <c r="Q75" s="187"/>
      <c r="R75" s="2910"/>
      <c r="S75" s="2911"/>
      <c r="T75" s="2911"/>
      <c r="U75" s="2911"/>
      <c r="V75" s="266"/>
      <c r="W75" s="336"/>
      <c r="X75" s="336"/>
      <c r="Y75" s="3109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f>ЗАПАД!D44</f>
        <v>6750</v>
      </c>
      <c r="E76" s="404">
        <f>ЗАПАД!E44</f>
        <v>0</v>
      </c>
      <c r="F76" s="404">
        <f>ЗАПАД!F44</f>
        <v>0</v>
      </c>
      <c r="G76" s="404">
        <f>ЗАПАД!G44</f>
        <v>0</v>
      </c>
      <c r="H76" s="404">
        <f>ЗАПАД!H44</f>
        <v>0</v>
      </c>
      <c r="I76" s="404">
        <f>ЗАПАД!I44</f>
        <v>0</v>
      </c>
      <c r="J76" s="404">
        <f>ЗАПАД!J44</f>
        <v>0</v>
      </c>
      <c r="K76" s="404">
        <f>ЗАПАД!K44</f>
        <v>110</v>
      </c>
      <c r="L76" s="403">
        <f>ЗАПАД!L44</f>
        <v>6860</v>
      </c>
      <c r="M76" s="403">
        <f>ЗАПАД!M44</f>
        <v>6307.9499999999989</v>
      </c>
      <c r="N76" s="404">
        <f>ЗАПАД!N44</f>
        <v>-552.05000000000109</v>
      </c>
      <c r="O76" s="403">
        <v>2</v>
      </c>
      <c r="P76" s="404">
        <f>ЗАПАД!T44</f>
        <v>-16.156250000000909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109">
        <f t="shared" ref="Y76:Y109" si="14">W76/1000</f>
        <v>1.1384665582965352</v>
      </c>
      <c r="Z76" s="336">
        <v>1.4591142364048642</v>
      </c>
      <c r="AA76" s="267">
        <f t="shared" ref="AA76:AA82" si="15">X76+Y76-Z76</f>
        <v>32.879352321891673</v>
      </c>
      <c r="AB76" s="267">
        <v>35.270000000000003</v>
      </c>
      <c r="AC76" s="336">
        <f>AB76-AA76</f>
        <v>2.3906476781083299</v>
      </c>
      <c r="AD76" s="336">
        <v>1.6999999999995907E-2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f>ЗАПАД!D45</f>
        <v>7500</v>
      </c>
      <c r="E77" s="382">
        <f>ЗАПАД!E45</f>
        <v>0</v>
      </c>
      <c r="F77" s="382">
        <f>ЗАПАД!F45</f>
        <v>0</v>
      </c>
      <c r="G77" s="382">
        <f>ЗАПАД!G45</f>
        <v>0</v>
      </c>
      <c r="H77" s="382">
        <f>ЗАПАД!H45</f>
        <v>0</v>
      </c>
      <c r="I77" s="382">
        <f>ЗАПАД!I45</f>
        <v>0</v>
      </c>
      <c r="J77" s="382">
        <f>ЗАПАД!J45</f>
        <v>0</v>
      </c>
      <c r="K77" s="382">
        <f>ЗАПАД!K45</f>
        <v>285</v>
      </c>
      <c r="L77" s="381">
        <f>ЗАПАД!L45</f>
        <v>7785</v>
      </c>
      <c r="M77" s="381">
        <f>ЗАПАД!M45</f>
        <v>8470</v>
      </c>
      <c r="N77" s="382">
        <f>ЗАПАД!N45</f>
        <v>685</v>
      </c>
      <c r="O77" s="381">
        <v>4</v>
      </c>
      <c r="P77" s="382">
        <f>ЗАПАД!T45</f>
        <v>-18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110">
        <f t="shared" si="14"/>
        <v>0.74970070408980694</v>
      </c>
      <c r="Z77" s="182">
        <v>0.11524594693653011</v>
      </c>
      <c r="AA77" s="384">
        <f t="shared" si="15"/>
        <v>17.134454757153279</v>
      </c>
      <c r="AB77" s="384">
        <v>12.645999999999999</v>
      </c>
      <c r="AC77" s="383">
        <f t="shared" ref="AC77:AC82" si="16">AB77-AA77</f>
        <v>-4.4884547571532796</v>
      </c>
      <c r="AD77" s="182">
        <v>0.13400000000000212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1804.9892522999999</v>
      </c>
    </row>
    <row r="78" spans="1:37" ht="13.5" thickBot="1" x14ac:dyDescent="0.25">
      <c r="B78" s="380" t="s">
        <v>39</v>
      </c>
      <c r="C78" s="381">
        <v>7</v>
      </c>
      <c r="D78" s="381">
        <f>ЗАПАД!D46</f>
        <v>7100</v>
      </c>
      <c r="E78" s="382">
        <f>ЗАПАД!E46</f>
        <v>0</v>
      </c>
      <c r="F78" s="382">
        <f>ЗАПАД!F46</f>
        <v>0</v>
      </c>
      <c r="G78" s="382">
        <f>ЗАПАД!G46</f>
        <v>0</v>
      </c>
      <c r="H78" s="382">
        <f>ЗАПАД!H46</f>
        <v>0</v>
      </c>
      <c r="I78" s="382">
        <f>ЗАПАД!I46</f>
        <v>0</v>
      </c>
      <c r="J78" s="382">
        <f>ЗАПАД!J46</f>
        <v>0</v>
      </c>
      <c r="K78" s="382">
        <f>ЗАПАД!K46</f>
        <v>50</v>
      </c>
      <c r="L78" s="381">
        <f>ЗАПАД!L46</f>
        <v>7150</v>
      </c>
      <c r="M78" s="381">
        <f>ЗАПАД!M46</f>
        <v>7194</v>
      </c>
      <c r="N78" s="382">
        <f>ЗАПАД!N46</f>
        <v>44</v>
      </c>
      <c r="O78" s="381">
        <v>7</v>
      </c>
      <c r="P78" s="382">
        <f>ЗАПАД!T46</f>
        <v>-7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110">
        <f t="shared" si="14"/>
        <v>-4.3539150289746857E-2</v>
      </c>
      <c r="Z78" s="383">
        <v>3.1990633109374618E-2</v>
      </c>
      <c r="AA78" s="384">
        <f t="shared" si="15"/>
        <v>45.924470216600881</v>
      </c>
      <c r="AB78" s="384">
        <v>42.701000000000001</v>
      </c>
      <c r="AC78" s="383">
        <f t="shared" si="16"/>
        <v>-3.2234702166008802</v>
      </c>
      <c r="AD78" s="383">
        <v>-4.5519999999999996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f>ЗАПАД!D47</f>
        <v>10100</v>
      </c>
      <c r="E79" s="382">
        <f>ЗАПАД!E47</f>
        <v>0</v>
      </c>
      <c r="F79" s="382">
        <f>ЗАПАД!F47</f>
        <v>0</v>
      </c>
      <c r="G79" s="382">
        <f>ЗАПАД!G47</f>
        <v>0</v>
      </c>
      <c r="H79" s="382">
        <f>ЗАПАД!H47</f>
        <v>0</v>
      </c>
      <c r="I79" s="382">
        <f>ЗАПАД!I47</f>
        <v>0</v>
      </c>
      <c r="J79" s="382">
        <f>ЗАПАД!J47</f>
        <v>0</v>
      </c>
      <c r="K79" s="382">
        <f>ЗАПАД!K47</f>
        <v>1700</v>
      </c>
      <c r="L79" s="381">
        <f>ЗАПАД!L47</f>
        <v>11800</v>
      </c>
      <c r="M79" s="381">
        <f>ЗАПАД!M47</f>
        <v>11774.8122</v>
      </c>
      <c r="N79" s="382">
        <f>ЗАПАД!N47</f>
        <v>-25.187799999999697</v>
      </c>
      <c r="O79" s="381"/>
      <c r="P79" s="382">
        <f>ЗАПАД!T47</f>
        <v>-110.27930000000015</v>
      </c>
      <c r="Q79" s="187"/>
      <c r="R79" s="2899" t="s">
        <v>41</v>
      </c>
      <c r="S79" s="2900"/>
      <c r="T79" s="2900"/>
      <c r="U79" s="2900"/>
      <c r="V79" s="374"/>
      <c r="W79" s="383">
        <v>3034.3838014841567</v>
      </c>
      <c r="X79" s="383">
        <v>135</v>
      </c>
      <c r="Y79" s="3110">
        <f t="shared" si="14"/>
        <v>3.0343838014841569</v>
      </c>
      <c r="Z79" s="383">
        <v>3.2348538585557653</v>
      </c>
      <c r="AA79" s="384">
        <f t="shared" si="15"/>
        <v>134.79952994292839</v>
      </c>
      <c r="AB79" s="384">
        <v>129.31799999999998</v>
      </c>
      <c r="AC79" s="383">
        <f t="shared" si="16"/>
        <v>-5.4815299429284039</v>
      </c>
      <c r="AD79" s="383">
        <v>-0.58599999999998431</v>
      </c>
      <c r="AE79" s="384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f>ЗАПАД!D48</f>
        <v>9550</v>
      </c>
      <c r="E80" s="382">
        <f>ЗАПАД!E48</f>
        <v>0</v>
      </c>
      <c r="F80" s="382">
        <f>ЗАПАД!F48</f>
        <v>0</v>
      </c>
      <c r="G80" s="382">
        <f>ЗАПАД!G48</f>
        <v>0</v>
      </c>
      <c r="H80" s="382">
        <f>ЗАПАД!H48</f>
        <v>0</v>
      </c>
      <c r="I80" s="382">
        <f>ЗАПАД!I48</f>
        <v>0</v>
      </c>
      <c r="J80" s="382">
        <f>ЗАПАД!J48</f>
        <v>0</v>
      </c>
      <c r="K80" s="382">
        <f>ЗАПАД!K48</f>
        <v>290</v>
      </c>
      <c r="L80" s="381">
        <f>ЗАПАД!L48</f>
        <v>9840</v>
      </c>
      <c r="M80" s="381">
        <f>ЗАПАД!M48</f>
        <v>9669.0047999999988</v>
      </c>
      <c r="N80" s="382">
        <f>ЗАПАД!N48</f>
        <v>-170.9952000000012</v>
      </c>
      <c r="O80" s="381">
        <v>11</v>
      </c>
      <c r="P80" s="382">
        <f>ЗАПАД!T48</f>
        <v>-55.408000000001266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110">
        <f t="shared" si="14"/>
        <v>-1.4114693201044772</v>
      </c>
      <c r="Z80" s="383">
        <v>0</v>
      </c>
      <c r="AA80" s="384">
        <f t="shared" si="15"/>
        <v>48.988530679895518</v>
      </c>
      <c r="AB80" s="384">
        <v>49.472999999999999</v>
      </c>
      <c r="AC80" s="383">
        <f t="shared" si="16"/>
        <v>0.48446932010448052</v>
      </c>
      <c r="AD80" s="383">
        <v>1.4660000000000011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f>ЗАПАД!D49</f>
        <v>15750</v>
      </c>
      <c r="E81" s="382">
        <f>ЗАПАД!E49</f>
        <v>0</v>
      </c>
      <c r="F81" s="382">
        <f>ЗАПАД!F49</f>
        <v>0</v>
      </c>
      <c r="G81" s="382">
        <f>ЗАПАД!G49</f>
        <v>68</v>
      </c>
      <c r="H81" s="382">
        <f>ЗАПАД!H49</f>
        <v>0</v>
      </c>
      <c r="I81" s="382">
        <f>ЗАПАД!I49</f>
        <v>0</v>
      </c>
      <c r="J81" s="382">
        <f>ЗАПАД!J49</f>
        <v>0</v>
      </c>
      <c r="K81" s="382">
        <f>ЗАПАД!K49</f>
        <v>0</v>
      </c>
      <c r="L81" s="381">
        <f>ЗАПАД!L49</f>
        <v>15818</v>
      </c>
      <c r="M81" s="381">
        <f>ЗАПАД!M49</f>
        <v>15928.190999999999</v>
      </c>
      <c r="N81" s="382">
        <f>ЗАПАД!N49</f>
        <v>110.19099999999889</v>
      </c>
      <c r="O81" s="381">
        <v>13</v>
      </c>
      <c r="P81" s="382">
        <f>ЗАПАД!T49</f>
        <v>-21.494000000002416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110">
        <f t="shared" si="14"/>
        <v>0.24842255145237516</v>
      </c>
      <c r="Z81" s="182">
        <v>2.5394637193480087E-3</v>
      </c>
      <c r="AA81" s="384">
        <f t="shared" si="15"/>
        <v>70.745883087733034</v>
      </c>
      <c r="AB81" s="384">
        <v>66.48599999999999</v>
      </c>
      <c r="AC81" s="383">
        <f t="shared" si="16"/>
        <v>-4.2598830877330442</v>
      </c>
      <c r="AD81" s="182">
        <v>0.62600000000001899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f>ЗАПАД!D50</f>
        <v>6370</v>
      </c>
      <c r="E82" s="157">
        <f>ЗАПАД!E50</f>
        <v>0</v>
      </c>
      <c r="F82" s="157">
        <f>ЗАПАД!F50</f>
        <v>0</v>
      </c>
      <c r="G82" s="157">
        <f>ЗАПАД!G50</f>
        <v>0</v>
      </c>
      <c r="H82" s="157">
        <f>ЗАПАД!H50</f>
        <v>0</v>
      </c>
      <c r="I82" s="157">
        <f>ЗАПАД!I50</f>
        <v>0</v>
      </c>
      <c r="J82" s="157">
        <f>ЗАПАД!J50</f>
        <v>0</v>
      </c>
      <c r="K82" s="157">
        <f>ЗАПАД!K50</f>
        <v>110</v>
      </c>
      <c r="L82" s="153">
        <f>ЗАПАД!L50</f>
        <v>6480</v>
      </c>
      <c r="M82" s="153">
        <f>ЗАПАД!M50</f>
        <v>6630.8873999999996</v>
      </c>
      <c r="N82" s="157">
        <f>ЗАПАД!N50</f>
        <v>150.88739999999962</v>
      </c>
      <c r="O82" s="153">
        <v>15</v>
      </c>
      <c r="P82" s="157">
        <f>ЗАПАД!T50</f>
        <v>127.64089999999851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3111">
        <f t="shared" si="14"/>
        <v>1.5845075937230417</v>
      </c>
      <c r="Z82" s="182">
        <v>4.616355118269911E-2</v>
      </c>
      <c r="AA82" s="185">
        <f t="shared" si="15"/>
        <v>41.538344042540338</v>
      </c>
      <c r="AB82" s="185">
        <v>41.425000000000004</v>
      </c>
      <c r="AC82" s="383">
        <f t="shared" si="16"/>
        <v>-0.11334404254033359</v>
      </c>
      <c r="AD82" s="182">
        <v>0.93299999999999983</v>
      </c>
      <c r="AE82" s="185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f>ЗАПАД!D51</f>
        <v>63120</v>
      </c>
      <c r="E83" s="150">
        <f>ЗАПАД!E51</f>
        <v>0</v>
      </c>
      <c r="F83" s="150">
        <f>ЗАПАД!F51</f>
        <v>0</v>
      </c>
      <c r="G83" s="150">
        <f>ЗАПАД!G51</f>
        <v>70</v>
      </c>
      <c r="H83" s="150">
        <f>ЗАПАД!H51</f>
        <v>0</v>
      </c>
      <c r="I83" s="150">
        <f>ЗАПАД!I51</f>
        <v>0</v>
      </c>
      <c r="J83" s="150">
        <f>ЗАПАД!J51</f>
        <v>0</v>
      </c>
      <c r="K83" s="150">
        <f>ЗАПАД!K51</f>
        <v>2545</v>
      </c>
      <c r="L83" s="285">
        <f>ЗАПАД!L51</f>
        <v>65735</v>
      </c>
      <c r="M83" s="285">
        <f>ЗАПАД!M51</f>
        <v>65974.845399999991</v>
      </c>
      <c r="N83" s="150">
        <f>ЗАПАД!N51</f>
        <v>239.84539999999652</v>
      </c>
      <c r="O83" s="285" t="s">
        <v>40</v>
      </c>
      <c r="P83" s="150">
        <f>ЗАПАД!T51</f>
        <v>-100.69664999999804</v>
      </c>
      <c r="Q83" s="187"/>
      <c r="R83" s="2905" t="s">
        <v>40</v>
      </c>
      <c r="S83" s="2906"/>
      <c r="T83" s="2906"/>
      <c r="U83" s="2907"/>
      <c r="V83" s="179"/>
      <c r="W83" s="180">
        <v>5300.4727386516915</v>
      </c>
      <c r="X83" s="180">
        <v>391.59999999999997</v>
      </c>
      <c r="Y83" s="3130">
        <f t="shared" si="14"/>
        <v>5.3004727386516919</v>
      </c>
      <c r="Z83" s="180">
        <v>4.8899076899085818</v>
      </c>
      <c r="AA83" s="180">
        <f>SUM(AA76:AA82)</f>
        <v>392.01056504874316</v>
      </c>
      <c r="AB83" s="180">
        <v>377.31900000000002</v>
      </c>
      <c r="AC83" s="180">
        <f>SUM(AC76:AC82)</f>
        <v>-14.691565048743131</v>
      </c>
      <c r="AD83" s="180">
        <v>-1.9619999999999891</v>
      </c>
      <c r="AE83" s="180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f>ЗАПАД!D52</f>
        <v>3150</v>
      </c>
      <c r="E84" s="382">
        <f>ЗАПАД!E52</f>
        <v>0</v>
      </c>
      <c r="F84" s="382">
        <f>ЗАПАД!F52</f>
        <v>0</v>
      </c>
      <c r="G84" s="382">
        <f>ЗАПАД!G52</f>
        <v>0</v>
      </c>
      <c r="H84" s="382">
        <f>ЗАПАД!H52</f>
        <v>0</v>
      </c>
      <c r="I84" s="382">
        <f>ЗАПАД!I52</f>
        <v>0</v>
      </c>
      <c r="J84" s="382">
        <f>ЗАПАД!J52</f>
        <v>0</v>
      </c>
      <c r="K84" s="382">
        <f>ЗАПАД!K52</f>
        <v>269</v>
      </c>
      <c r="L84" s="381">
        <f>ЗАПАД!L52</f>
        <v>3419</v>
      </c>
      <c r="M84" s="381">
        <f>ЗАПАД!M52</f>
        <v>3434.0640000000003</v>
      </c>
      <c r="N84" s="382">
        <f>ЗАПАД!N52</f>
        <v>15.064000000000306</v>
      </c>
      <c r="O84" s="381">
        <v>1</v>
      </c>
      <c r="P84" s="382">
        <f>ЗАПАД!T52</f>
        <v>-21.031999999999698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2044.4359622574323</v>
      </c>
      <c r="X84" s="336">
        <v>12.5</v>
      </c>
      <c r="Y84" s="3110">
        <f t="shared" si="14"/>
        <v>2.0444359622574324</v>
      </c>
      <c r="Z84" s="182">
        <v>0</v>
      </c>
      <c r="AA84" s="267">
        <f t="shared" ref="AA84:AA92" si="17">X84+Y84-Z84</f>
        <v>14.544435962257433</v>
      </c>
      <c r="AB84" s="267">
        <v>13.776</v>
      </c>
      <c r="AC84" s="383">
        <f t="shared" ref="AC84:AC92" si="18">AB84-AA84</f>
        <v>-0.76843596225743305</v>
      </c>
      <c r="AD84" s="182">
        <v>0.63100000000000023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3.0626519999999999</v>
      </c>
    </row>
    <row r="85" spans="1:37" x14ac:dyDescent="0.2">
      <c r="B85" s="380" t="s">
        <v>43</v>
      </c>
      <c r="C85" s="381">
        <v>2</v>
      </c>
      <c r="D85" s="381">
        <f>ЗАПАД!D53</f>
        <v>4140</v>
      </c>
      <c r="E85" s="382">
        <f>ЗАПАД!E53</f>
        <v>0</v>
      </c>
      <c r="F85" s="382">
        <f>ЗАПАД!F53</f>
        <v>0</v>
      </c>
      <c r="G85" s="382">
        <f>ЗАПАД!G53</f>
        <v>1</v>
      </c>
      <c r="H85" s="382">
        <f>ЗАПАД!H53</f>
        <v>0</v>
      </c>
      <c r="I85" s="382">
        <f>ЗАПАД!I53</f>
        <v>0</v>
      </c>
      <c r="J85" s="382">
        <f>ЗАПАД!J53</f>
        <v>0</v>
      </c>
      <c r="K85" s="382">
        <f>ЗАПАД!K53</f>
        <v>393</v>
      </c>
      <c r="L85" s="381">
        <f>ЗАПАД!L53</f>
        <v>4534</v>
      </c>
      <c r="M85" s="381">
        <f>ЗАПАД!M53</f>
        <v>4449.9120000000003</v>
      </c>
      <c r="N85" s="382">
        <f>ЗАПАД!N53</f>
        <v>-84.087999999999738</v>
      </c>
      <c r="O85" s="381">
        <v>2</v>
      </c>
      <c r="P85" s="382">
        <f>ЗАПАД!T53</f>
        <v>-62.496799999999894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110">
        <f t="shared" si="14"/>
        <v>0</v>
      </c>
      <c r="Z85" s="182">
        <v>0</v>
      </c>
      <c r="AA85" s="384">
        <f t="shared" si="17"/>
        <v>2.4</v>
      </c>
      <c r="AB85" s="384">
        <v>3.6520000000000001</v>
      </c>
      <c r="AC85" s="383">
        <f t="shared" si="18"/>
        <v>1.2520000000000002</v>
      </c>
      <c r="AD85" s="182">
        <v>-0.25800000000000001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1.915295</v>
      </c>
    </row>
    <row r="86" spans="1:37" x14ac:dyDescent="0.2">
      <c r="B86" s="380" t="s">
        <v>43</v>
      </c>
      <c r="C86" s="381">
        <v>3</v>
      </c>
      <c r="D86" s="381">
        <f>ЗАПАД!D54</f>
        <v>6670</v>
      </c>
      <c r="E86" s="382">
        <f>ЗАПАД!E54</f>
        <v>0</v>
      </c>
      <c r="F86" s="382">
        <f>ЗАПАД!F54</f>
        <v>0</v>
      </c>
      <c r="G86" s="382">
        <f>ЗАПАД!G54</f>
        <v>0</v>
      </c>
      <c r="H86" s="382">
        <f>ЗАПАД!H54</f>
        <v>0</v>
      </c>
      <c r="I86" s="382">
        <f>ЗАПАД!I54</f>
        <v>0</v>
      </c>
      <c r="J86" s="382">
        <f>ЗАПАД!J54</f>
        <v>0</v>
      </c>
      <c r="K86" s="382">
        <f>ЗАПАД!K54</f>
        <v>0</v>
      </c>
      <c r="L86" s="381">
        <f>ЗАПАД!L54</f>
        <v>6670</v>
      </c>
      <c r="M86" s="381">
        <f>ЗАПАД!M54</f>
        <v>6583.3680000000004</v>
      </c>
      <c r="N86" s="382">
        <f>ЗАПАД!N54</f>
        <v>-86.631999999999607</v>
      </c>
      <c r="O86" s="381">
        <v>3</v>
      </c>
      <c r="P86" s="382">
        <f>ЗАПАД!T54</f>
        <v>-104.35599999999977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2088.8297931838501</v>
      </c>
      <c r="X86" s="383">
        <v>23.5</v>
      </c>
      <c r="Y86" s="3110">
        <f t="shared" si="14"/>
        <v>2.0888297931838502</v>
      </c>
      <c r="Z86" s="182">
        <v>0.10375623059062157</v>
      </c>
      <c r="AA86" s="384">
        <f t="shared" si="17"/>
        <v>25.485073562593229</v>
      </c>
      <c r="AB86" s="384">
        <v>15.855</v>
      </c>
      <c r="AC86" s="383">
        <f t="shared" si="18"/>
        <v>-9.6300735625932283</v>
      </c>
      <c r="AD86" s="182">
        <v>2.1429999999999971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4.9779470000000003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f>ЗАПАД!D55</f>
        <v>5240</v>
      </c>
      <c r="E87" s="382">
        <f>ЗАПАД!E55</f>
        <v>0</v>
      </c>
      <c r="F87" s="382">
        <f>ЗАПАД!F55</f>
        <v>0</v>
      </c>
      <c r="G87" s="382">
        <f>ЗАПАД!G55</f>
        <v>0</v>
      </c>
      <c r="H87" s="382">
        <f>ЗАПАД!H55</f>
        <v>0</v>
      </c>
      <c r="I87" s="382">
        <f>ЗАПАД!I55</f>
        <v>0</v>
      </c>
      <c r="J87" s="382">
        <f>ЗАПАД!J55</f>
        <v>0</v>
      </c>
      <c r="K87" s="382">
        <f>ЗАПАД!K55</f>
        <v>438</v>
      </c>
      <c r="L87" s="381">
        <f>ЗАПАД!L55</f>
        <v>5678</v>
      </c>
      <c r="M87" s="381">
        <f>ЗАПАД!M55</f>
        <v>5652</v>
      </c>
      <c r="N87" s="382">
        <f>ЗАПАД!N55</f>
        <v>-26</v>
      </c>
      <c r="O87" s="381" t="s">
        <v>44</v>
      </c>
      <c r="P87" s="382">
        <f>ЗАПАД!T55</f>
        <v>-44.776899999999841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110">
        <f t="shared" si="14"/>
        <v>-0.22509757444469933</v>
      </c>
      <c r="Z87" s="182">
        <v>0</v>
      </c>
      <c r="AA87" s="384">
        <f t="shared" si="17"/>
        <v>41.374902425555305</v>
      </c>
      <c r="AB87" s="384">
        <v>37.064</v>
      </c>
      <c r="AC87" s="383">
        <f t="shared" si="18"/>
        <v>-4.3109024255553052</v>
      </c>
      <c r="AD87" s="182">
        <v>0.24499999999999744</v>
      </c>
      <c r="AE87" s="384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0.73394700000000057</v>
      </c>
    </row>
    <row r="88" spans="1:37" ht="13.5" thickBot="1" x14ac:dyDescent="0.25">
      <c r="B88" s="380" t="s">
        <v>45</v>
      </c>
      <c r="C88" s="381" t="s">
        <v>46</v>
      </c>
      <c r="D88" s="381">
        <f>ЗАПАД!D56</f>
        <v>5530</v>
      </c>
      <c r="E88" s="382">
        <f>ЗАПАД!E56</f>
        <v>0</v>
      </c>
      <c r="F88" s="382">
        <f>ЗАПАД!F56</f>
        <v>0</v>
      </c>
      <c r="G88" s="382">
        <f>ЗАПАД!G56</f>
        <v>0</v>
      </c>
      <c r="H88" s="382">
        <f>ЗАПАД!H56</f>
        <v>0</v>
      </c>
      <c r="I88" s="382">
        <f>ЗАПАД!I56</f>
        <v>0</v>
      </c>
      <c r="J88" s="382">
        <f>ЗАПАД!J56</f>
        <v>0</v>
      </c>
      <c r="K88" s="382">
        <f>ЗАПАД!K56</f>
        <v>0</v>
      </c>
      <c r="L88" s="381">
        <f>ЗАПАД!L56</f>
        <v>5530</v>
      </c>
      <c r="M88" s="381">
        <f>ЗАПАД!M56</f>
        <v>5412</v>
      </c>
      <c r="N88" s="382">
        <f>ЗАПАД!N56</f>
        <v>-118</v>
      </c>
      <c r="O88" s="381" t="s">
        <v>46</v>
      </c>
      <c r="P88" s="382">
        <f>ЗАПАД!T56</f>
        <v>221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110">
        <f t="shared" si="14"/>
        <v>0.33598495663731565</v>
      </c>
      <c r="Z88" s="383">
        <v>0.19492615944873057</v>
      </c>
      <c r="AA88" s="384">
        <f t="shared" si="17"/>
        <v>80.641058797188592</v>
      </c>
      <c r="AB88" s="384">
        <v>73.67</v>
      </c>
      <c r="AC88" s="383">
        <f t="shared" si="18"/>
        <v>-6.97105879718859</v>
      </c>
      <c r="AD88" s="383">
        <v>-0.20199999999999818</v>
      </c>
      <c r="AE88" s="384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f>ЗАПАД!D57</f>
        <v>8530</v>
      </c>
      <c r="E89" s="382">
        <f>ЗАПАД!E57</f>
        <v>0</v>
      </c>
      <c r="F89" s="382">
        <f>ЗАПАД!F57</f>
        <v>0</v>
      </c>
      <c r="G89" s="382">
        <f>ЗАПАД!G57</f>
        <v>0</v>
      </c>
      <c r="H89" s="382">
        <f>ЗАПАД!H57</f>
        <v>0</v>
      </c>
      <c r="I89" s="382">
        <f>ЗАПАД!I57</f>
        <v>0</v>
      </c>
      <c r="J89" s="382">
        <f>ЗАПАД!J57</f>
        <v>0</v>
      </c>
      <c r="K89" s="382">
        <f>ЗАПАД!K57</f>
        <v>150</v>
      </c>
      <c r="L89" s="381">
        <f>ЗАПАД!L57</f>
        <v>8680</v>
      </c>
      <c r="M89" s="381">
        <f>ЗАПАД!M57</f>
        <v>8680.4664000000012</v>
      </c>
      <c r="N89" s="382">
        <f>ЗАПАД!N57</f>
        <v>0.46640000000115833</v>
      </c>
      <c r="O89" s="381">
        <v>4</v>
      </c>
      <c r="P89" s="382">
        <f>ЗАПАД!T57</f>
        <v>-37.68999999999869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110">
        <f t="shared" si="14"/>
        <v>0.14549512877939524</v>
      </c>
      <c r="Z89" s="383">
        <v>0</v>
      </c>
      <c r="AA89" s="384">
        <f t="shared" si="17"/>
        <v>22.145495128779395</v>
      </c>
      <c r="AB89" s="384">
        <v>22.369999999999997</v>
      </c>
      <c r="AC89" s="383">
        <f t="shared" si="18"/>
        <v>0.22450487122060281</v>
      </c>
      <c r="AD89" s="383">
        <v>0.4670000000000023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131.56399999999999</v>
      </c>
    </row>
    <row r="90" spans="1:37" x14ac:dyDescent="0.2">
      <c r="B90" s="380" t="s">
        <v>48</v>
      </c>
      <c r="C90" s="381">
        <v>6</v>
      </c>
      <c r="D90" s="381">
        <f>ЗАПАД!D58</f>
        <v>9600</v>
      </c>
      <c r="E90" s="382">
        <f>ЗАПАД!E58</f>
        <v>0</v>
      </c>
      <c r="F90" s="382">
        <f>ЗАПАД!F58</f>
        <v>0</v>
      </c>
      <c r="G90" s="382">
        <f>ЗАПАД!G58</f>
        <v>0</v>
      </c>
      <c r="H90" s="382">
        <f>ЗАПАД!H58</f>
        <v>0</v>
      </c>
      <c r="I90" s="382">
        <f>ЗАПАД!I58</f>
        <v>0</v>
      </c>
      <c r="J90" s="382">
        <f>ЗАПАД!J58</f>
        <v>0</v>
      </c>
      <c r="K90" s="382">
        <f>ЗАПАД!K58</f>
        <v>0</v>
      </c>
      <c r="L90" s="381">
        <f>ЗАПАД!L58</f>
        <v>9600</v>
      </c>
      <c r="M90" s="381">
        <f>ЗАПАД!M58</f>
        <v>9620.0292000000009</v>
      </c>
      <c r="N90" s="382">
        <f>ЗАПАД!N58</f>
        <v>20.029200000000856</v>
      </c>
      <c r="O90" s="381">
        <v>6</v>
      </c>
      <c r="P90" s="382">
        <f>ЗАПАД!T58</f>
        <v>-0.47060000000055879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110">
        <f t="shared" si="14"/>
        <v>0</v>
      </c>
      <c r="Z90" s="182">
        <v>0</v>
      </c>
      <c r="AA90" s="384">
        <f t="shared" si="17"/>
        <v>10</v>
      </c>
      <c r="AB90" s="384">
        <v>11.436999999999999</v>
      </c>
      <c r="AC90" s="383">
        <f t="shared" si="18"/>
        <v>1.4369999999999994</v>
      </c>
      <c r="AD90" s="182">
        <v>-0.38199999999999967</v>
      </c>
      <c r="AE90" s="384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92.880391299999999</v>
      </c>
    </row>
    <row r="91" spans="1:37" x14ac:dyDescent="0.2">
      <c r="B91" s="380" t="s">
        <v>49</v>
      </c>
      <c r="C91" s="381"/>
      <c r="D91" s="381">
        <f>ЗАПАД!D59</f>
        <v>1940</v>
      </c>
      <c r="E91" s="155">
        <f>ЗАПАД!E59</f>
        <v>0</v>
      </c>
      <c r="F91" s="155">
        <f>ЗАПАД!F59</f>
        <v>0</v>
      </c>
      <c r="G91" s="155">
        <f>ЗАПАД!G59</f>
        <v>0</v>
      </c>
      <c r="H91" s="155">
        <f>ЗАПАД!H59</f>
        <v>0</v>
      </c>
      <c r="I91" s="155">
        <f>ЗАПАД!I59</f>
        <v>0</v>
      </c>
      <c r="J91" s="155">
        <f>ЗАПАД!J59</f>
        <v>0</v>
      </c>
      <c r="K91" s="155">
        <f>ЗАПАД!K59</f>
        <v>461</v>
      </c>
      <c r="L91" s="381">
        <f>ЗАПАД!L59</f>
        <v>2401</v>
      </c>
      <c r="M91" s="381">
        <f>ЗАПАД!M59</f>
        <v>2431.3500000000004</v>
      </c>
      <c r="N91" s="155">
        <f>ЗАПАД!N59</f>
        <v>30.350000000000364</v>
      </c>
      <c r="O91" s="381" t="s">
        <v>50</v>
      </c>
      <c r="P91" s="155">
        <f>ЗАПАД!T59</f>
        <v>56.550000000000182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110">
        <f t="shared" si="14"/>
        <v>0</v>
      </c>
      <c r="Z91" s="182">
        <v>0</v>
      </c>
      <c r="AA91" s="384">
        <f t="shared" si="17"/>
        <v>7.5</v>
      </c>
      <c r="AB91" s="384">
        <v>40.514000000000003</v>
      </c>
      <c r="AC91" s="383">
        <f t="shared" si="18"/>
        <v>33.014000000000003</v>
      </c>
      <c r="AD91" s="383">
        <v>-2.2630000000000052</v>
      </c>
      <c r="AE91" s="384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60.558861</v>
      </c>
    </row>
    <row r="92" spans="1:37" ht="13.5" thickBot="1" x14ac:dyDescent="0.25">
      <c r="B92" s="380" t="s">
        <v>51</v>
      </c>
      <c r="C92" s="381"/>
      <c r="D92" s="381">
        <f>ЗАПАД!D60</f>
        <v>6500</v>
      </c>
      <c r="E92" s="382">
        <f>ЗАПАД!E60</f>
        <v>0</v>
      </c>
      <c r="F92" s="382">
        <f>ЗАПАД!F60</f>
        <v>0</v>
      </c>
      <c r="G92" s="382">
        <f>ЗАПАД!G60</f>
        <v>0</v>
      </c>
      <c r="H92" s="382">
        <f>ЗАПАД!H60</f>
        <v>0</v>
      </c>
      <c r="I92" s="382">
        <f>ЗАПАД!I60</f>
        <v>0</v>
      </c>
      <c r="J92" s="382">
        <f>ЗАПАД!J60</f>
        <v>0</v>
      </c>
      <c r="K92" s="382">
        <f>ЗАПАД!K60</f>
        <v>208</v>
      </c>
      <c r="L92" s="381">
        <f>ЗАПАД!L60</f>
        <v>6708</v>
      </c>
      <c r="M92" s="381">
        <f>ЗАПАД!M60</f>
        <v>6662.148000000001</v>
      </c>
      <c r="N92" s="382">
        <f>ЗАПАД!N60</f>
        <v>-45.851999999998952</v>
      </c>
      <c r="O92" s="381" t="s">
        <v>52</v>
      </c>
      <c r="P92" s="382">
        <f>ЗАПАД!T60</f>
        <v>-28.567999999997483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110">
        <f t="shared" si="14"/>
        <v>0</v>
      </c>
      <c r="Z92" s="182">
        <v>0</v>
      </c>
      <c r="AA92" s="384">
        <f t="shared" si="17"/>
        <v>42</v>
      </c>
      <c r="AB92" s="384">
        <v>45.015000000000001</v>
      </c>
      <c r="AC92" s="383">
        <f t="shared" si="18"/>
        <v>3.0150000000000006</v>
      </c>
      <c r="AD92" s="182">
        <v>-1.4710000000000036</v>
      </c>
      <c r="AE92" s="384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153.43925229999999</v>
      </c>
    </row>
    <row r="93" spans="1:37" ht="13.5" thickBot="1" x14ac:dyDescent="0.25">
      <c r="B93" s="147" t="s">
        <v>47</v>
      </c>
      <c r="C93" s="148"/>
      <c r="D93" s="285">
        <f>ЗАПАД!D61</f>
        <v>51300</v>
      </c>
      <c r="E93" s="150">
        <f>ЗАПАД!E61</f>
        <v>0</v>
      </c>
      <c r="F93" s="150">
        <f>ЗАПАД!F61</f>
        <v>0</v>
      </c>
      <c r="G93" s="150">
        <f>ЗАПАД!G61</f>
        <v>1</v>
      </c>
      <c r="H93" s="150">
        <f>ЗАПАД!H61</f>
        <v>0</v>
      </c>
      <c r="I93" s="150">
        <f>ЗАПАД!I61</f>
        <v>0</v>
      </c>
      <c r="J93" s="150">
        <f>ЗАПАД!J61</f>
        <v>0</v>
      </c>
      <c r="K93" s="150">
        <f>ЗАПАД!K61</f>
        <v>1919</v>
      </c>
      <c r="L93" s="285">
        <f>ЗАПАД!L61</f>
        <v>53220</v>
      </c>
      <c r="M93" s="285">
        <f>ЗАПАД!M61</f>
        <v>52925.337600000006</v>
      </c>
      <c r="N93" s="150">
        <f>ЗАПАД!N61</f>
        <v>-294.66239999999561</v>
      </c>
      <c r="O93" s="285" t="s">
        <v>47</v>
      </c>
      <c r="P93" s="150">
        <f>ЗАПАД!T61</f>
        <v>-21.840300000003481</v>
      </c>
      <c r="Q93" s="187"/>
      <c r="R93" s="2905" t="s">
        <v>47</v>
      </c>
      <c r="S93" s="2906"/>
      <c r="T93" s="2906"/>
      <c r="U93" s="2907"/>
      <c r="V93" s="179"/>
      <c r="W93" s="180">
        <v>4389.6482664132946</v>
      </c>
      <c r="X93" s="180">
        <v>242</v>
      </c>
      <c r="Y93" s="3130">
        <f t="shared" si="14"/>
        <v>4.3896482664132943</v>
      </c>
      <c r="Z93" s="180">
        <v>0.29868239003935215</v>
      </c>
      <c r="AA93" s="180">
        <f>SUM(AA84:AA92)</f>
        <v>246.09096587637396</v>
      </c>
      <c r="AB93" s="180">
        <v>263.35300000000001</v>
      </c>
      <c r="AC93" s="180">
        <f>SUM(AC84:AC92)</f>
        <v>17.262034123626051</v>
      </c>
      <c r="AD93" s="180">
        <v>-1.089999999999975</v>
      </c>
      <c r="AE93" s="180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21.8752523</v>
      </c>
    </row>
    <row r="94" spans="1:37" ht="13.5" hidden="1" customHeight="1" thickBot="1" x14ac:dyDescent="0.25">
      <c r="B94" s="278"/>
      <c r="C94" s="279"/>
      <c r="D94" s="279">
        <f>ЗАПАД!D63</f>
        <v>19200</v>
      </c>
      <c r="E94" s="280">
        <f>ЗАПАД!E63</f>
        <v>0</v>
      </c>
      <c r="F94" s="280">
        <f>ЗАПАД!F63</f>
        <v>0</v>
      </c>
      <c r="G94" s="280">
        <f>ЗАПАД!G63</f>
        <v>1</v>
      </c>
      <c r="H94" s="280">
        <f>ЗАПАД!H63</f>
        <v>0</v>
      </c>
      <c r="I94" s="280">
        <f>ЗАПАД!I63</f>
        <v>0</v>
      </c>
      <c r="J94" s="280">
        <f>ЗАПАД!J63</f>
        <v>0</v>
      </c>
      <c r="K94" s="280">
        <f>ЗАПАД!K63</f>
        <v>1100</v>
      </c>
      <c r="L94" s="279">
        <f>ЗАПАД!L63</f>
        <v>20301</v>
      </c>
      <c r="M94" s="279">
        <f>ЗАПАД!M63</f>
        <v>20119.344000000001</v>
      </c>
      <c r="N94" s="280">
        <f>ЗАПАД!N63</f>
        <v>-181.65599999999904</v>
      </c>
      <c r="O94" s="279"/>
      <c r="P94" s="280">
        <f>ЗАПАД!T63</f>
        <v>0</v>
      </c>
      <c r="Q94" s="187"/>
      <c r="R94" s="281"/>
      <c r="S94" s="282"/>
      <c r="T94" s="282"/>
      <c r="U94" s="282"/>
      <c r="V94" s="283"/>
      <c r="W94" s="284"/>
      <c r="X94" s="284"/>
      <c r="Y94" s="3131">
        <f t="shared" si="14"/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f>ЗАПАД!D64</f>
        <v>114420</v>
      </c>
      <c r="E95" s="280">
        <f>ЗАПАД!E64</f>
        <v>0</v>
      </c>
      <c r="F95" s="280">
        <f>ЗАПАД!F64</f>
        <v>0</v>
      </c>
      <c r="G95" s="280">
        <f>ЗАПАД!G64</f>
        <v>71</v>
      </c>
      <c r="H95" s="280">
        <f>ЗАПАД!H64</f>
        <v>0</v>
      </c>
      <c r="I95" s="280">
        <f>ЗАПАД!I64</f>
        <v>0</v>
      </c>
      <c r="J95" s="280">
        <f>ЗАПАД!J64</f>
        <v>0</v>
      </c>
      <c r="K95" s="280">
        <f>ЗАПАД!K64</f>
        <v>4464</v>
      </c>
      <c r="L95" s="279">
        <f>ЗАПАД!L64</f>
        <v>118955</v>
      </c>
      <c r="M95" s="279">
        <f>ЗАПАД!M64</f>
        <v>118900.18299999999</v>
      </c>
      <c r="N95" s="280">
        <f>ЗАПАД!N64</f>
        <v>-54.816999999999098</v>
      </c>
      <c r="O95" s="279"/>
      <c r="P95" s="280">
        <f>ЗАПАД!T64</f>
        <v>-122.5369500000088</v>
      </c>
      <c r="Q95" s="187"/>
      <c r="R95" s="281"/>
      <c r="S95" s="282"/>
      <c r="T95" s="282"/>
      <c r="U95" s="282"/>
      <c r="V95" s="283"/>
      <c r="W95" s="284"/>
      <c r="X95" s="284"/>
      <c r="Y95" s="3131">
        <f t="shared" si="14"/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f>ЗАПАД!D65</f>
        <v>0</v>
      </c>
      <c r="E96" s="280">
        <f>ЗАПАД!E65</f>
        <v>0</v>
      </c>
      <c r="F96" s="280">
        <f>ЗАПАД!F65</f>
        <v>0</v>
      </c>
      <c r="G96" s="280">
        <f>ЗАПАД!G65</f>
        <v>0</v>
      </c>
      <c r="H96" s="280">
        <f>ЗАПАД!H65</f>
        <v>0</v>
      </c>
      <c r="I96" s="280">
        <f>ЗАПАД!I65</f>
        <v>0</v>
      </c>
      <c r="J96" s="280">
        <f>ЗАПАД!J65</f>
        <v>0</v>
      </c>
      <c r="K96" s="280">
        <f>ЗАПАД!K65</f>
        <v>0</v>
      </c>
      <c r="L96" s="279">
        <f>ЗАПАД!L65</f>
        <v>0</v>
      </c>
      <c r="M96" s="279">
        <f>ЗАПАД!M65</f>
        <v>0</v>
      </c>
      <c r="N96" s="280">
        <f>ЗАПАД!N65</f>
        <v>0</v>
      </c>
      <c r="O96" s="279"/>
      <c r="P96" s="280">
        <f>ЗАПАД!T65</f>
        <v>0</v>
      </c>
      <c r="Q96" s="187"/>
      <c r="R96" s="281"/>
      <c r="S96" s="282"/>
      <c r="T96" s="282"/>
      <c r="U96" s="282"/>
      <c r="V96" s="283"/>
      <c r="W96" s="284"/>
      <c r="X96" s="284"/>
      <c r="Y96" s="3131">
        <f t="shared" si="14"/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f>ЗАПАД!D66</f>
        <v>7050</v>
      </c>
      <c r="E97" s="280">
        <f>ЗАПАД!E66</f>
        <v>0</v>
      </c>
      <c r="F97" s="280">
        <f>ЗАПАД!F66</f>
        <v>0</v>
      </c>
      <c r="G97" s="280">
        <f>ЗАПАД!G66</f>
        <v>0</v>
      </c>
      <c r="H97" s="280">
        <f>ЗАПАД!H66</f>
        <v>0</v>
      </c>
      <c r="I97" s="280">
        <f>ЗАПАД!I66</f>
        <v>0</v>
      </c>
      <c r="J97" s="280">
        <f>ЗАПАД!J66</f>
        <v>0</v>
      </c>
      <c r="K97" s="280">
        <f>ЗАПАД!K66</f>
        <v>3250</v>
      </c>
      <c r="L97" s="279">
        <f>ЗАПАД!L66</f>
        <v>10300</v>
      </c>
      <c r="M97" s="279">
        <f>ЗАПАД!M66</f>
        <v>10776</v>
      </c>
      <c r="N97" s="280">
        <f>ЗАПАД!N66</f>
        <v>476</v>
      </c>
      <c r="O97" s="279"/>
      <c r="P97" s="280">
        <f>ЗАПАД!T66</f>
        <v>-18.959000000000742</v>
      </c>
      <c r="Q97" s="187"/>
      <c r="R97" s="281"/>
      <c r="S97" s="282"/>
      <c r="T97" s="282"/>
      <c r="U97" s="282"/>
      <c r="V97" s="283"/>
      <c r="W97" s="284"/>
      <c r="X97" s="284"/>
      <c r="Y97" s="3131">
        <f t="shared" si="14"/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f>ЗАПАД!D66</f>
        <v>7050</v>
      </c>
      <c r="E98" s="155">
        <f>ЗАПАД!E66</f>
        <v>0</v>
      </c>
      <c r="F98" s="155">
        <f>ЗАПАД!F66</f>
        <v>0</v>
      </c>
      <c r="G98" s="155">
        <f>ЗАПАД!G66</f>
        <v>0</v>
      </c>
      <c r="H98" s="155">
        <f>ЗАПАД!H66</f>
        <v>0</v>
      </c>
      <c r="I98" s="155">
        <f>ЗАПАД!I66</f>
        <v>0</v>
      </c>
      <c r="J98" s="155">
        <f>ЗАПАД!J66</f>
        <v>0</v>
      </c>
      <c r="K98" s="155">
        <f>ЗАПАД!K66</f>
        <v>3250</v>
      </c>
      <c r="L98" s="156">
        <f>ЗАПАД!L66</f>
        <v>10300</v>
      </c>
      <c r="M98" s="156">
        <f>ЗАПАД!M66</f>
        <v>10776</v>
      </c>
      <c r="N98" s="155">
        <f>ЗАПАД!N66</f>
        <v>476</v>
      </c>
      <c r="O98" s="156">
        <v>2</v>
      </c>
      <c r="P98" s="155">
        <f>ЗАПАД!T66</f>
        <v>-18.959000000000742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-1746.2460209094206</v>
      </c>
      <c r="X98" s="383">
        <v>683</v>
      </c>
      <c r="Y98" s="3110">
        <f t="shared" si="14"/>
        <v>-1.7462460209094206</v>
      </c>
      <c r="Z98" s="182">
        <v>48.552238629415164</v>
      </c>
      <c r="AA98" s="384">
        <f>X98+Y98-Z98</f>
        <v>632.70151534967545</v>
      </c>
      <c r="AB98" s="384">
        <v>666.25600000000009</v>
      </c>
      <c r="AC98" s="383">
        <f>AB98-AA98</f>
        <v>33.554484650324639</v>
      </c>
      <c r="AD98" s="182">
        <v>8.1749999999998408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f>ЗАПАД!D67</f>
        <v>7700</v>
      </c>
      <c r="E99" s="382">
        <f>ЗАПАД!E67</f>
        <v>0</v>
      </c>
      <c r="F99" s="382">
        <f>ЗАПАД!F67</f>
        <v>0</v>
      </c>
      <c r="G99" s="382">
        <f>ЗАПАД!G67</f>
        <v>0</v>
      </c>
      <c r="H99" s="382">
        <f>ЗАПАД!H67</f>
        <v>40</v>
      </c>
      <c r="I99" s="382">
        <f>ЗАПАД!I67</f>
        <v>0</v>
      </c>
      <c r="J99" s="382">
        <f>ЗАПАД!J67</f>
        <v>0</v>
      </c>
      <c r="K99" s="382">
        <f>ЗАПАД!K67</f>
        <v>1400</v>
      </c>
      <c r="L99" s="381">
        <f>ЗАПАД!L67</f>
        <v>9140</v>
      </c>
      <c r="M99" s="381">
        <f>ЗАПАД!M67</f>
        <v>8814</v>
      </c>
      <c r="N99" s="382">
        <f>ЗАПАД!N67</f>
        <v>-326</v>
      </c>
      <c r="O99" s="381">
        <v>3</v>
      </c>
      <c r="P99" s="382">
        <f>ЗАПАД!T67</f>
        <v>31.917999999999665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110">
        <f t="shared" si="14"/>
        <v>-0.82306582578452914</v>
      </c>
      <c r="Z99" s="182">
        <v>5.1252454350791119</v>
      </c>
      <c r="AA99" s="384">
        <f>X99+Y99-Z99</f>
        <v>186.05168873913635</v>
      </c>
      <c r="AB99" s="384">
        <v>191.88300000000001</v>
      </c>
      <c r="AC99" s="383">
        <f>AB99-AA99</f>
        <v>5.8313112608636573</v>
      </c>
      <c r="AD99" s="182">
        <v>1.1730000000000018</v>
      </c>
      <c r="AE99" s="384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f>ЗАПАД!D68</f>
        <v>10650</v>
      </c>
      <c r="E100" s="155">
        <f>ЗАПАД!E68</f>
        <v>0</v>
      </c>
      <c r="F100" s="155">
        <f>ЗАПАД!F68</f>
        <v>0</v>
      </c>
      <c r="G100" s="155">
        <f>ЗАПАД!G68</f>
        <v>0</v>
      </c>
      <c r="H100" s="155">
        <f>ЗАПАД!H68</f>
        <v>0</v>
      </c>
      <c r="I100" s="155">
        <f>ЗАПАД!I68</f>
        <v>0</v>
      </c>
      <c r="J100" s="155">
        <f>ЗАПАД!J68</f>
        <v>0</v>
      </c>
      <c r="K100" s="155">
        <f>ЗАПАД!K68</f>
        <v>530</v>
      </c>
      <c r="L100" s="156">
        <f>ЗАПАД!L68</f>
        <v>11180</v>
      </c>
      <c r="M100" s="156">
        <f>ЗАПАД!M68</f>
        <v>11142.522000000001</v>
      </c>
      <c r="N100" s="155">
        <f>ЗАПАД!N68</f>
        <v>-37.477999999999156</v>
      </c>
      <c r="O100" s="156">
        <v>1</v>
      </c>
      <c r="P100" s="155">
        <f>ЗАПАД!T68</f>
        <v>-6.7959999999966385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110">
        <f t="shared" si="14"/>
        <v>9.2287011667457133</v>
      </c>
      <c r="Z100" s="182">
        <v>0</v>
      </c>
      <c r="AA100" s="384">
        <f>X100+Y100-Z100</f>
        <v>314.22870116674574</v>
      </c>
      <c r="AB100" s="384">
        <v>286.30799999999999</v>
      </c>
      <c r="AC100" s="383">
        <f>AB100-AA100</f>
        <v>-27.920701166745744</v>
      </c>
      <c r="AD100" s="182">
        <v>-4.7080000000000268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21.8752523</v>
      </c>
    </row>
    <row r="101" spans="2:37" ht="13.5" thickBot="1" x14ac:dyDescent="0.25">
      <c r="B101" s="160" t="s">
        <v>55</v>
      </c>
      <c r="C101" s="381">
        <v>2</v>
      </c>
      <c r="D101" s="381">
        <f>ЗАПАД!D69</f>
        <v>12800</v>
      </c>
      <c r="E101" s="382">
        <f>ЗАПАД!E69</f>
        <v>0</v>
      </c>
      <c r="F101" s="382">
        <f>ЗАПАД!F69</f>
        <v>0</v>
      </c>
      <c r="G101" s="382">
        <f>ЗАПАД!G69</f>
        <v>1</v>
      </c>
      <c r="H101" s="382">
        <f>ЗАПАД!H69</f>
        <v>0</v>
      </c>
      <c r="I101" s="382">
        <f>ЗАПАД!I69</f>
        <v>0</v>
      </c>
      <c r="J101" s="382">
        <f>ЗАПАД!J69</f>
        <v>0</v>
      </c>
      <c r="K101" s="382">
        <f>ЗАПАД!K69</f>
        <v>500</v>
      </c>
      <c r="L101" s="381">
        <f>ЗАПАД!L69</f>
        <v>13301</v>
      </c>
      <c r="M101" s="381">
        <f>ЗАПАД!M69</f>
        <v>13596.368399999999</v>
      </c>
      <c r="N101" s="382">
        <f>ЗАПАД!N69</f>
        <v>295.36839999999938</v>
      </c>
      <c r="O101" s="381">
        <v>2</v>
      </c>
      <c r="P101" s="382">
        <f>ЗАПАД!T69</f>
        <v>433.93050000000039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110">
        <f t="shared" si="14"/>
        <v>4.2989903207789046</v>
      </c>
      <c r="Z101" s="182">
        <v>8.905448071182164</v>
      </c>
      <c r="AA101" s="384">
        <f>X101+Y101-Z101</f>
        <v>745.39354224959675</v>
      </c>
      <c r="AB101" s="384">
        <v>697.59500000000003</v>
      </c>
      <c r="AC101" s="383">
        <f>AB101-AA101</f>
        <v>-47.798542249596721</v>
      </c>
      <c r="AD101" s="182">
        <v>-5.1469999999999345</v>
      </c>
      <c r="AE101" s="384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153.43925229999999</v>
      </c>
    </row>
    <row r="102" spans="2:37" ht="13.5" thickBot="1" x14ac:dyDescent="0.25">
      <c r="B102" s="147" t="s">
        <v>54</v>
      </c>
      <c r="C102" s="148"/>
      <c r="D102" s="285">
        <f>ЗАПАД!D70</f>
        <v>38200</v>
      </c>
      <c r="E102" s="150">
        <f>ЗАПАД!E70</f>
        <v>0</v>
      </c>
      <c r="F102" s="150">
        <f>ЗАПАД!F70</f>
        <v>0</v>
      </c>
      <c r="G102" s="150">
        <f>ЗАПАД!G70</f>
        <v>1</v>
      </c>
      <c r="H102" s="150">
        <f>ЗАПАД!H70</f>
        <v>40</v>
      </c>
      <c r="I102" s="150">
        <f>ЗАПАД!I70</f>
        <v>0</v>
      </c>
      <c r="J102" s="150">
        <f>ЗАПАД!J70</f>
        <v>0</v>
      </c>
      <c r="K102" s="150">
        <f>ЗАПАД!K70</f>
        <v>5680</v>
      </c>
      <c r="L102" s="285">
        <f>ЗАПАД!L70</f>
        <v>43921</v>
      </c>
      <c r="M102" s="285">
        <f>ЗАПАД!M70</f>
        <v>44328.890400000004</v>
      </c>
      <c r="N102" s="150">
        <f>ЗАПАД!N70</f>
        <v>407.89040000000023</v>
      </c>
      <c r="O102" s="285" t="s">
        <v>54</v>
      </c>
      <c r="P102" s="150">
        <f>ЗАПАД!T70</f>
        <v>440.09350000000995</v>
      </c>
      <c r="Q102" s="187"/>
      <c r="R102" s="2905" t="s">
        <v>54</v>
      </c>
      <c r="S102" s="2906"/>
      <c r="T102" s="2906"/>
      <c r="U102" s="2907"/>
      <c r="V102" s="179"/>
      <c r="W102" s="180">
        <v>10958.37964083067</v>
      </c>
      <c r="X102" s="180">
        <v>1930</v>
      </c>
      <c r="Y102" s="3130">
        <f t="shared" si="14"/>
        <v>10.958379640830669</v>
      </c>
      <c r="Z102" s="180">
        <v>62.582932135676444</v>
      </c>
      <c r="AA102" s="180">
        <f>SUM(AA98:AA101)</f>
        <v>1878.3754475051544</v>
      </c>
      <c r="AB102" s="180">
        <v>1842.0420000000001</v>
      </c>
      <c r="AC102" s="180">
        <f>SUM(AC98:AC101)</f>
        <v>-36.333447505154169</v>
      </c>
      <c r="AD102" s="180">
        <v>-0.50700000000006185</v>
      </c>
      <c r="AE102" s="180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f t="shared" ref="D103:N103" si="19">D83+D93+D102</f>
        <v>152620</v>
      </c>
      <c r="E103" s="163">
        <f t="shared" si="19"/>
        <v>0</v>
      </c>
      <c r="F103" s="163">
        <f t="shared" si="19"/>
        <v>0</v>
      </c>
      <c r="G103" s="163">
        <f t="shared" si="19"/>
        <v>72</v>
      </c>
      <c r="H103" s="163">
        <f t="shared" si="19"/>
        <v>40</v>
      </c>
      <c r="I103" s="163">
        <f t="shared" si="19"/>
        <v>0</v>
      </c>
      <c r="J103" s="163">
        <f t="shared" si="19"/>
        <v>0</v>
      </c>
      <c r="K103" s="163">
        <f t="shared" si="19"/>
        <v>10144</v>
      </c>
      <c r="L103" s="163">
        <f t="shared" si="19"/>
        <v>162876</v>
      </c>
      <c r="M103" s="163">
        <f t="shared" si="19"/>
        <v>163229.07339999999</v>
      </c>
      <c r="N103" s="167">
        <f t="shared" si="19"/>
        <v>353.07340000000113</v>
      </c>
      <c r="O103" s="318" t="s">
        <v>283</v>
      </c>
      <c r="P103" s="167">
        <f>P83+P93+P102</f>
        <v>317.55655000000843</v>
      </c>
      <c r="Q103" s="187"/>
      <c r="R103" s="2890" t="s">
        <v>283</v>
      </c>
      <c r="S103" s="2891"/>
      <c r="T103" s="2891"/>
      <c r="U103" s="2892"/>
      <c r="V103" s="181"/>
      <c r="W103" s="181">
        <v>20648.500645895656</v>
      </c>
      <c r="X103" s="181">
        <v>2563.6</v>
      </c>
      <c r="Y103" s="3130">
        <f t="shared" si="14"/>
        <v>20.648500645895655</v>
      </c>
      <c r="Z103" s="181">
        <v>67.771522215624373</v>
      </c>
      <c r="AA103" s="181">
        <f>AA83+AA93+AA102</f>
        <v>2516.4769784302716</v>
      </c>
      <c r="AB103" s="181">
        <v>2482.7139999999999</v>
      </c>
      <c r="AC103" s="181">
        <f>AC83+AC93+AC102</f>
        <v>-33.762978430271247</v>
      </c>
      <c r="AD103" s="181">
        <v>-3.5589999999997417</v>
      </c>
      <c r="AE103" s="181">
        <v>2499.2049999999999</v>
      </c>
      <c r="AF103" s="2770">
        <v>2486.6059999999998</v>
      </c>
      <c r="AG103" s="2770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335</v>
      </c>
    </row>
    <row r="104" spans="2:37" x14ac:dyDescent="0.2">
      <c r="B104" s="290" t="s">
        <v>73</v>
      </c>
      <c r="C104" s="266">
        <v>1</v>
      </c>
      <c r="D104" s="291">
        <f>ВОСТОК!D43</f>
        <v>10150</v>
      </c>
      <c r="E104" s="293">
        <f>ВОСТОК!E43</f>
        <v>0</v>
      </c>
      <c r="F104" s="293">
        <f>ВОСТОК!F43</f>
        <v>0</v>
      </c>
      <c r="G104" s="293">
        <f>ВОСТОК!G43</f>
        <v>0</v>
      </c>
      <c r="H104" s="293">
        <f>ВОСТОК!H43</f>
        <v>0</v>
      </c>
      <c r="I104" s="293">
        <f>ВОСТОК!I43</f>
        <v>0</v>
      </c>
      <c r="J104" s="293">
        <f>ВОСТОК!J43</f>
        <v>0</v>
      </c>
      <c r="K104" s="293">
        <f>ВОСТОК!K43</f>
        <v>0</v>
      </c>
      <c r="L104" s="292">
        <f>ВОСТОК!L43</f>
        <v>10150</v>
      </c>
      <c r="M104" s="292">
        <f>ВОСТОК!M43</f>
        <v>10297.200000000001</v>
      </c>
      <c r="N104" s="293">
        <f>ВОСТОК!N43</f>
        <v>147.20000000000073</v>
      </c>
      <c r="O104" s="292">
        <f>ВОСТОК!O43</f>
        <v>1</v>
      </c>
      <c r="P104" s="293">
        <f>ВОСТОК!P43</f>
        <v>-37.199999999998909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345.6029291670506</v>
      </c>
      <c r="X104" s="336">
        <v>30.5</v>
      </c>
      <c r="Y104" s="3110">
        <f t="shared" si="14"/>
        <v>0.3456029291670506</v>
      </c>
      <c r="Z104" s="182">
        <v>1.311060815010685E-2</v>
      </c>
      <c r="AA104" s="267">
        <f>X104+Y104-Z104</f>
        <v>30.832492321016943</v>
      </c>
      <c r="AB104" s="267">
        <v>28.865000000000002</v>
      </c>
      <c r="AC104" s="383">
        <f>AB104-AA104</f>
        <v>-1.967492321016941</v>
      </c>
      <c r="AD104" s="182">
        <v>-0.23199999999999932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266.43625229999975</v>
      </c>
    </row>
    <row r="105" spans="2:37" ht="15.75" customHeight="1" thickBot="1" x14ac:dyDescent="0.25">
      <c r="B105" s="380" t="s">
        <v>73</v>
      </c>
      <c r="C105" s="374">
        <v>3</v>
      </c>
      <c r="D105" s="381">
        <f>ВОСТОК!D44</f>
        <v>12900</v>
      </c>
      <c r="E105" s="382">
        <f>ВОСТОК!E44</f>
        <v>0</v>
      </c>
      <c r="F105" s="382">
        <f>ВОСТОК!F44</f>
        <v>0</v>
      </c>
      <c r="G105" s="382">
        <f>ВОСТОК!G44</f>
        <v>0</v>
      </c>
      <c r="H105" s="382">
        <f>ВОСТОК!H44</f>
        <v>0</v>
      </c>
      <c r="I105" s="382">
        <f>ВОСТОК!I44</f>
        <v>0</v>
      </c>
      <c r="J105" s="382">
        <f>ВОСТОК!J44</f>
        <v>0</v>
      </c>
      <c r="K105" s="382">
        <f>ВОСТОК!K44</f>
        <v>0</v>
      </c>
      <c r="L105" s="370">
        <f>ВОСТОК!L44</f>
        <v>12900</v>
      </c>
      <c r="M105" s="370">
        <f>ВОСТОК!M44</f>
        <v>12607.320000000002</v>
      </c>
      <c r="N105" s="382">
        <f>ВОСТОК!N44</f>
        <v>-292.67999999999847</v>
      </c>
      <c r="O105" s="370">
        <f>ВОСТОК!O44</f>
        <v>3</v>
      </c>
      <c r="P105" s="382">
        <f>ВОСТОК!P44</f>
        <v>-219.86999999999716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110">
        <f t="shared" si="14"/>
        <v>-0.69818631720714275</v>
      </c>
      <c r="Z105" s="182">
        <v>0</v>
      </c>
      <c r="AA105" s="384">
        <f>X105+Y105-Z105</f>
        <v>45.001813682792857</v>
      </c>
      <c r="AB105" s="384">
        <v>43.881999999999998</v>
      </c>
      <c r="AC105" s="383">
        <f>AB105-AA105</f>
        <v>-1.1198136827928593</v>
      </c>
      <c r="AD105" s="182">
        <v>1.2550000000000026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f>ВОСТОК!D45</f>
        <v>6300</v>
      </c>
      <c r="E106" s="382">
        <f>ВОСТОК!E45</f>
        <v>0</v>
      </c>
      <c r="F106" s="382">
        <f>ВОСТОК!F45</f>
        <v>0</v>
      </c>
      <c r="G106" s="382">
        <f>ВОСТОК!G45</f>
        <v>0</v>
      </c>
      <c r="H106" s="382">
        <f>ВОСТОК!H45</f>
        <v>0</v>
      </c>
      <c r="I106" s="382">
        <f>ВОСТОК!I45</f>
        <v>0</v>
      </c>
      <c r="J106" s="382">
        <f>ВОСТОК!J45</f>
        <v>0</v>
      </c>
      <c r="K106" s="382">
        <f>ВОСТОК!K45</f>
        <v>0</v>
      </c>
      <c r="L106" s="370">
        <f>ВОСТОК!L45</f>
        <v>6300</v>
      </c>
      <c r="M106" s="370">
        <f>ВОСТОК!M45</f>
        <v>6402</v>
      </c>
      <c r="N106" s="382">
        <f>ВОСТОК!N45</f>
        <v>102</v>
      </c>
      <c r="O106" s="370">
        <f>ВОСТОК!O45</f>
        <v>4</v>
      </c>
      <c r="P106" s="382">
        <f>ВОСТОК!P45</f>
        <v>74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110">
        <f t="shared" si="14"/>
        <v>0</v>
      </c>
      <c r="Z106" s="182">
        <v>7.0047740469007858E-2</v>
      </c>
      <c r="AA106" s="384">
        <f>X106+Y106-Z106</f>
        <v>10.429952259530992</v>
      </c>
      <c r="AB106" s="384">
        <v>10.010999999999999</v>
      </c>
      <c r="AC106" s="383">
        <f>AB106-AA106</f>
        <v>-0.41895225953099313</v>
      </c>
      <c r="AD106" s="182">
        <v>0.31500000000000128</v>
      </c>
      <c r="AE106" s="384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f>ВОСТОК!D46</f>
        <v>15200</v>
      </c>
      <c r="E107" s="382">
        <f>ВОСТОК!E46</f>
        <v>0</v>
      </c>
      <c r="F107" s="382">
        <f>ВОСТОК!F46</f>
        <v>0</v>
      </c>
      <c r="G107" s="382">
        <f>ВОСТОК!G46</f>
        <v>60</v>
      </c>
      <c r="H107" s="382">
        <f>ВОСТОК!H46</f>
        <v>0</v>
      </c>
      <c r="I107" s="382">
        <f>ВОСТОК!I46</f>
        <v>154</v>
      </c>
      <c r="J107" s="382">
        <f>ВОСТОК!J46</f>
        <v>0</v>
      </c>
      <c r="K107" s="382">
        <f>ВОСТОК!K46</f>
        <v>460</v>
      </c>
      <c r="L107" s="370">
        <f>ВОСТОК!L46</f>
        <v>15566</v>
      </c>
      <c r="M107" s="370">
        <f>ВОСТОК!M46</f>
        <v>15603.119999999999</v>
      </c>
      <c r="N107" s="382">
        <f>ВОСТОК!N46</f>
        <v>37.119999999998981</v>
      </c>
      <c r="O107" s="370" t="str">
        <f>ВОСТОК!O46</f>
        <v>Карам</v>
      </c>
      <c r="P107" s="382">
        <f>ВОСТОК!P46</f>
        <v>-62.56000000000131</v>
      </c>
      <c r="Q107" s="187"/>
      <c r="R107" s="2899" t="s">
        <v>74</v>
      </c>
      <c r="S107" s="2900"/>
      <c r="T107" s="2900"/>
      <c r="U107" s="2900"/>
      <c r="V107" s="374"/>
      <c r="W107" s="383">
        <v>-5963.1361402150587</v>
      </c>
      <c r="X107" s="383">
        <v>398</v>
      </c>
      <c r="Y107" s="3110">
        <f t="shared" si="14"/>
        <v>-5.9631361402150587</v>
      </c>
      <c r="Z107" s="182">
        <v>0.40231634259259258</v>
      </c>
      <c r="AA107" s="384">
        <f>X107+Y107-Z107</f>
        <v>391.63454751719235</v>
      </c>
      <c r="AB107" s="384">
        <v>374.51499999999999</v>
      </c>
      <c r="AC107" s="383">
        <f>AB107-AA107</f>
        <v>-17.119547517192359</v>
      </c>
      <c r="AD107" s="182">
        <v>1.4569999999999936</v>
      </c>
      <c r="AE107" s="384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f>ВОСТОК!D47</f>
        <v>18900</v>
      </c>
      <c r="E108" s="382">
        <f>ВОСТОК!E47</f>
        <v>0</v>
      </c>
      <c r="F108" s="382">
        <f>ВОСТОК!F47</f>
        <v>0</v>
      </c>
      <c r="G108" s="382">
        <f>ВОСТОК!G47</f>
        <v>0</v>
      </c>
      <c r="H108" s="382">
        <f>ВОСТОК!H47</f>
        <v>0</v>
      </c>
      <c r="I108" s="382">
        <f>ВОСТОК!I47</f>
        <v>0</v>
      </c>
      <c r="J108" s="382">
        <f>ВОСТОК!J47</f>
        <v>0</v>
      </c>
      <c r="K108" s="382">
        <f>ВОСТОК!K47</f>
        <v>60</v>
      </c>
      <c r="L108" s="370">
        <f>ВОСТОК!L47</f>
        <v>18960</v>
      </c>
      <c r="M108" s="370">
        <f>ВОСТОК!M47</f>
        <v>18804.96</v>
      </c>
      <c r="N108" s="382">
        <f>ВОСТОК!N47</f>
        <v>-155.04000000000087</v>
      </c>
      <c r="O108" s="370" t="str">
        <f>ВОСТОК!O47</f>
        <v>Погр</v>
      </c>
      <c r="P108" s="382">
        <f>ВОСТОК!P47</f>
        <v>-35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110">
        <f t="shared" si="14"/>
        <v>-0.40819958510410087</v>
      </c>
      <c r="Z108" s="182">
        <v>0</v>
      </c>
      <c r="AA108" s="384">
        <f>X108+Y108-Z108</f>
        <v>73.5918004148959</v>
      </c>
      <c r="AB108" s="384">
        <v>73.459000000000003</v>
      </c>
      <c r="AC108" s="383">
        <f>AB108-AA108</f>
        <v>-0.13280041489589678</v>
      </c>
      <c r="AD108" s="182">
        <v>0.28499999999999659</v>
      </c>
      <c r="AE108" s="384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f>ВОСТОК!D48</f>
        <v>3100</v>
      </c>
      <c r="E109" s="382">
        <f>ВОСТОК!E48</f>
        <v>0</v>
      </c>
      <c r="F109" s="382">
        <f>ВОСТОК!F48</f>
        <v>0</v>
      </c>
      <c r="G109" s="382">
        <f>ВОСТОК!G48</f>
        <v>0</v>
      </c>
      <c r="H109" s="382">
        <f>ВОСТОК!H48</f>
        <v>0</v>
      </c>
      <c r="I109" s="382">
        <f>ВОСТОК!I48</f>
        <v>0</v>
      </c>
      <c r="J109" s="382">
        <f>ВОСТОК!J48</f>
        <v>0</v>
      </c>
      <c r="K109" s="382">
        <f>ВОСТОК!K48</f>
        <v>0</v>
      </c>
      <c r="L109" s="370">
        <f>ВОСТОК!L48</f>
        <v>3100</v>
      </c>
      <c r="M109" s="370">
        <f>ВОСТОК!M48</f>
        <v>3094.56</v>
      </c>
      <c r="N109" s="382">
        <f>ВОСТОК!N48</f>
        <v>-5.4400000000000546</v>
      </c>
      <c r="O109" s="370" t="s">
        <v>76</v>
      </c>
      <c r="P109" s="382">
        <f>ВОСТОК!P48</f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110">
        <f t="shared" si="14"/>
        <v>0</v>
      </c>
      <c r="Z109" s="383"/>
      <c r="AA109" s="384"/>
      <c r="AB109" s="384"/>
      <c r="AC109" s="383"/>
      <c r="AD109" s="383"/>
      <c r="AE109" s="384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f>ВОСТОК!D49</f>
        <v>0</v>
      </c>
      <c r="E110" s="382">
        <f>ВОСТОК!E49</f>
        <v>0</v>
      </c>
      <c r="F110" s="382">
        <f>ВОСТОК!F49</f>
        <v>0</v>
      </c>
      <c r="G110" s="382">
        <f>ВОСТОК!G49</f>
        <v>0</v>
      </c>
      <c r="H110" s="382">
        <f>ВОСТОК!H49</f>
        <v>0</v>
      </c>
      <c r="I110" s="382">
        <f>ВОСТОК!I49</f>
        <v>0</v>
      </c>
      <c r="J110" s="382">
        <f>ВОСТОК!J49</f>
        <v>0</v>
      </c>
      <c r="K110" s="382">
        <f>ВОСТОК!K49</f>
        <v>0</v>
      </c>
      <c r="L110" s="370">
        <f>ВОСТОК!L49</f>
        <v>0</v>
      </c>
      <c r="M110" s="370">
        <f>ВОСТОК!M49</f>
        <v>0</v>
      </c>
      <c r="N110" s="382">
        <f>ВОСТОК!N49</f>
        <v>0</v>
      </c>
      <c r="O110" s="370"/>
      <c r="P110" s="382">
        <f>ВОСТОК!P49</f>
        <v>-6479</v>
      </c>
      <c r="Q110" s="187"/>
      <c r="R110" s="410"/>
      <c r="S110" s="411"/>
      <c r="T110" s="411"/>
      <c r="U110" s="411"/>
      <c r="V110" s="374"/>
      <c r="W110" s="383"/>
      <c r="X110" s="383"/>
      <c r="Y110" s="3110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f>ВОСТОК!D50</f>
        <v>0</v>
      </c>
      <c r="E111" s="382">
        <f>ВОСТОК!E50</f>
        <v>0</v>
      </c>
      <c r="F111" s="382">
        <f>ВОСТОК!F50</f>
        <v>0</v>
      </c>
      <c r="G111" s="382">
        <f>ВОСТОК!G50</f>
        <v>0</v>
      </c>
      <c r="H111" s="382">
        <f>ВОСТОК!H50</f>
        <v>0</v>
      </c>
      <c r="I111" s="382">
        <f>ВОСТОК!I50</f>
        <v>0</v>
      </c>
      <c r="J111" s="382">
        <f>ВОСТОК!J50</f>
        <v>0</v>
      </c>
      <c r="K111" s="382">
        <f>ВОСТОК!K50</f>
        <v>0</v>
      </c>
      <c r="L111" s="370">
        <f>ВОСТОК!L50</f>
        <v>0</v>
      </c>
      <c r="M111" s="370">
        <f>ВОСТОК!M50</f>
        <v>0</v>
      </c>
      <c r="N111" s="382">
        <f>ВОСТОК!N50</f>
        <v>0</v>
      </c>
      <c r="O111" s="370"/>
      <c r="P111" s="382">
        <f>ВОСТОК!P50</f>
        <v>0</v>
      </c>
      <c r="Q111" s="187"/>
      <c r="R111" s="410"/>
      <c r="S111" s="411"/>
      <c r="T111" s="411"/>
      <c r="U111" s="411"/>
      <c r="V111" s="374"/>
      <c r="W111" s="383"/>
      <c r="X111" s="383"/>
      <c r="Y111" s="3110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f>ВОСТОК!D51</f>
        <v>230</v>
      </c>
      <c r="E112" s="382">
        <f>ВОСТОК!E51</f>
        <v>0</v>
      </c>
      <c r="F112" s="382">
        <f>ВОСТОК!F51</f>
        <v>0</v>
      </c>
      <c r="G112" s="382">
        <f>ВОСТОК!G51</f>
        <v>0</v>
      </c>
      <c r="H112" s="382">
        <f>ВОСТОК!H51</f>
        <v>0</v>
      </c>
      <c r="I112" s="382">
        <f>ВОСТОК!I51</f>
        <v>0</v>
      </c>
      <c r="J112" s="382">
        <f>ВОСТОК!J51</f>
        <v>0</v>
      </c>
      <c r="K112" s="382">
        <f>ВОСТОК!K51</f>
        <v>0</v>
      </c>
      <c r="L112" s="370">
        <f>ВОСТОК!L51</f>
        <v>230</v>
      </c>
      <c r="M112" s="370">
        <f>ВОСТОК!M51</f>
        <v>240</v>
      </c>
      <c r="N112" s="382">
        <f>ВОСТОК!N51</f>
        <v>10</v>
      </c>
      <c r="O112" s="370" t="s">
        <v>363</v>
      </c>
      <c r="P112" s="382">
        <f>ВОСТОК!P51</f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110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f>ВОСТОК!D52</f>
        <v>12100</v>
      </c>
      <c r="E113" s="382">
        <f>ВОСТОК!E52</f>
        <v>0</v>
      </c>
      <c r="F113" s="382">
        <f>ВОСТОК!F52</f>
        <v>0</v>
      </c>
      <c r="G113" s="382">
        <f>ВОСТОК!G52</f>
        <v>0</v>
      </c>
      <c r="H113" s="382">
        <f>ВОСТОК!H52</f>
        <v>0</v>
      </c>
      <c r="I113" s="382">
        <f>ВОСТОК!I52</f>
        <v>0</v>
      </c>
      <c r="J113" s="382">
        <f>ВОСТОК!J52</f>
        <v>0</v>
      </c>
      <c r="K113" s="382">
        <f>ВОСТОК!K52</f>
        <v>235</v>
      </c>
      <c r="L113" s="370">
        <f>ВОСТОК!L52</f>
        <v>12335</v>
      </c>
      <c r="M113" s="370">
        <f>ВОСТОК!M52</f>
        <v>12235.099999999999</v>
      </c>
      <c r="N113" s="382">
        <f>ВОСТОК!N52</f>
        <v>-99.900000000001455</v>
      </c>
      <c r="O113" s="370" t="s">
        <v>99</v>
      </c>
      <c r="P113" s="382">
        <f>ВОСТОК!P52</f>
        <v>-1.7660000000014406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110">
        <f t="shared" ref="Y113:Y120" si="20">W113/1000</f>
        <v>3.7470290239286552E-2</v>
      </c>
      <c r="Z113" s="182">
        <v>1.2284757760779651E-2</v>
      </c>
      <c r="AA113" s="384">
        <f>X113+Y113-Z113</f>
        <v>26.025185532478506</v>
      </c>
      <c r="AB113" s="384">
        <v>28.082000000000001</v>
      </c>
      <c r="AC113" s="383">
        <f>AB113-AA113</f>
        <v>2.0568144675214945</v>
      </c>
      <c r="AD113" s="182">
        <v>-0.31499999999999773</v>
      </c>
      <c r="AE113" s="384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f>ВОСТОК!D53</f>
        <v>59300</v>
      </c>
      <c r="E114" s="159">
        <f>ВОСТОК!E53</f>
        <v>0</v>
      </c>
      <c r="F114" s="159">
        <f>ВОСТОК!F53</f>
        <v>0</v>
      </c>
      <c r="G114" s="159">
        <f>ВОСТОК!G53</f>
        <v>0</v>
      </c>
      <c r="H114" s="159">
        <f>ВОСТОК!H53</f>
        <v>0</v>
      </c>
      <c r="I114" s="159">
        <f>ВОСТОК!I53</f>
        <v>45</v>
      </c>
      <c r="J114" s="159">
        <f>ВОСТОК!J53</f>
        <v>0</v>
      </c>
      <c r="K114" s="159">
        <f>ВОСТОК!K53</f>
        <v>140</v>
      </c>
      <c r="L114" s="154">
        <f>ВОСТОК!L53</f>
        <v>59395</v>
      </c>
      <c r="M114" s="154">
        <f>ВОСТОК!M53</f>
        <v>59973.599999999991</v>
      </c>
      <c r="N114" s="159">
        <f>ВОСТОК!N53</f>
        <v>578.59999999999127</v>
      </c>
      <c r="O114" s="154" t="s">
        <v>100</v>
      </c>
      <c r="P114" s="159">
        <f>ВОСТОК!P53</f>
        <v>142.47999999998137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110">
        <f t="shared" si="20"/>
        <v>5.4461657436953725</v>
      </c>
      <c r="Z114" s="182">
        <v>3.3628091192098264</v>
      </c>
      <c r="AA114" s="185">
        <f>X114+Y114-Z114</f>
        <v>132.08335662448553</v>
      </c>
      <c r="AB114" s="185">
        <v>162.68299999999999</v>
      </c>
      <c r="AC114" s="383">
        <f>AB114-AA114</f>
        <v>30.599643375514461</v>
      </c>
      <c r="AD114" s="182">
        <v>-5.589999999999975</v>
      </c>
      <c r="AE114" s="185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f>ВОСТОК!D54</f>
        <v>138180</v>
      </c>
      <c r="E115" s="150">
        <f>ВОСТОК!E54</f>
        <v>0</v>
      </c>
      <c r="F115" s="150">
        <f>ВОСТОК!F54</f>
        <v>0</v>
      </c>
      <c r="G115" s="150">
        <f>ВОСТОК!G54</f>
        <v>60</v>
      </c>
      <c r="H115" s="150">
        <f>ВОСТОК!H54</f>
        <v>0</v>
      </c>
      <c r="I115" s="150">
        <f>ВОСТОК!I54</f>
        <v>199</v>
      </c>
      <c r="J115" s="150">
        <f>ВОСТОК!J54</f>
        <v>0</v>
      </c>
      <c r="K115" s="150">
        <f>ВОСТОК!K54</f>
        <v>895</v>
      </c>
      <c r="L115" s="286">
        <f>ВОСТОК!L54</f>
        <v>138936</v>
      </c>
      <c r="M115" s="286">
        <f>ВОСТОК!M54</f>
        <v>139257.85999999999</v>
      </c>
      <c r="N115" s="150">
        <f>ВОСТОК!N54</f>
        <v>321.85999999999012</v>
      </c>
      <c r="O115" s="151" t="s">
        <v>77</v>
      </c>
      <c r="P115" s="150">
        <f>ВОСТОК!P54</f>
        <v>-139.91600000002654</v>
      </c>
      <c r="Q115" s="187"/>
      <c r="R115" s="2905" t="s">
        <v>77</v>
      </c>
      <c r="S115" s="2906"/>
      <c r="T115" s="2906"/>
      <c r="U115" s="2907"/>
      <c r="V115" s="179"/>
      <c r="W115" s="180">
        <v>-1240.2830794245929</v>
      </c>
      <c r="X115" s="180">
        <v>714.7</v>
      </c>
      <c r="Y115" s="3130">
        <f t="shared" si="20"/>
        <v>-1.2402830794245929</v>
      </c>
      <c r="Z115" s="180">
        <v>3.8605685681823134</v>
      </c>
      <c r="AA115" s="180">
        <f>SUM(AA104:AA114)</f>
        <v>709.59914835239317</v>
      </c>
      <c r="AB115" s="180">
        <v>721.49699999999996</v>
      </c>
      <c r="AC115" s="180">
        <f>SUM(AC104:AC114)</f>
        <v>11.897851647606906</v>
      </c>
      <c r="AD115" s="180">
        <v>-2.8249999999999318</v>
      </c>
      <c r="AE115" s="180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x14ac:dyDescent="0.2">
      <c r="B116" s="290" t="s">
        <v>82</v>
      </c>
      <c r="C116" s="266">
        <v>1</v>
      </c>
      <c r="D116" s="291">
        <f>ВОСТОК!D55</f>
        <v>12050</v>
      </c>
      <c r="E116" s="293">
        <f>ВОСТОК!E55</f>
        <v>0</v>
      </c>
      <c r="F116" s="293">
        <f>ВОСТОК!F55</f>
        <v>0</v>
      </c>
      <c r="G116" s="293">
        <f>ВОСТОК!G55</f>
        <v>0</v>
      </c>
      <c r="H116" s="293">
        <f>ВОСТОК!H55</f>
        <v>1116</v>
      </c>
      <c r="I116" s="293">
        <f>ВОСТОК!I55</f>
        <v>224</v>
      </c>
      <c r="J116" s="293">
        <f>ВОСТОК!J55</f>
        <v>0</v>
      </c>
      <c r="K116" s="293">
        <f>ВОСТОК!K55</f>
        <v>1415</v>
      </c>
      <c r="L116" s="292">
        <f>ВОСТОК!L55</f>
        <v>14357</v>
      </c>
      <c r="M116" s="292">
        <f>ВОСТОК!M55</f>
        <v>14431.079999999998</v>
      </c>
      <c r="N116" s="293">
        <f>ВОСТОК!N55</f>
        <v>74.079999999998108</v>
      </c>
      <c r="O116" s="292">
        <f>ВОСТОК!O61</f>
        <v>1</v>
      </c>
      <c r="P116" s="293">
        <f>ВОСТОК!P55</f>
        <v>-53.674000000004526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17577.537193122793</v>
      </c>
      <c r="X116" s="336">
        <v>270</v>
      </c>
      <c r="Y116" s="3110">
        <f t="shared" si="20"/>
        <v>17.577537193122794</v>
      </c>
      <c r="Z116" s="336">
        <v>1.5156906174142195</v>
      </c>
      <c r="AA116" s="267">
        <f>X116+Y116-Z116</f>
        <v>286.06184657570856</v>
      </c>
      <c r="AB116" s="267">
        <v>262.56100000000004</v>
      </c>
      <c r="AC116" s="336">
        <f>AB116-AA116</f>
        <v>-23.500846575708522</v>
      </c>
      <c r="AD116" s="336">
        <v>0.43399999999991223</v>
      </c>
      <c r="AE116" s="267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x14ac:dyDescent="0.2">
      <c r="B117" s="380" t="s">
        <v>82</v>
      </c>
      <c r="C117" s="374">
        <v>2</v>
      </c>
      <c r="D117" s="381">
        <f>ВОСТОК!D56</f>
        <v>9000</v>
      </c>
      <c r="E117" s="382">
        <f>ВОСТОК!E56</f>
        <v>0</v>
      </c>
      <c r="F117" s="382">
        <f>ВОСТОК!F56</f>
        <v>0</v>
      </c>
      <c r="G117" s="382">
        <f>ВОСТОК!G56</f>
        <v>46</v>
      </c>
      <c r="H117" s="382">
        <f>ВОСТОК!H56</f>
        <v>128</v>
      </c>
      <c r="I117" s="382">
        <f>ВОСТОК!I56</f>
        <v>0</v>
      </c>
      <c r="J117" s="382">
        <f>ВОСТОК!J56</f>
        <v>0</v>
      </c>
      <c r="K117" s="382">
        <f>ВОСТОК!K56</f>
        <v>1150</v>
      </c>
      <c r="L117" s="370">
        <f>ВОСТОК!L56</f>
        <v>10324</v>
      </c>
      <c r="M117" s="370">
        <f>ВОСТОК!M56</f>
        <v>10120.560000000001</v>
      </c>
      <c r="N117" s="382">
        <f>ВОСТОК!N56</f>
        <v>-203.43999999999869</v>
      </c>
      <c r="O117" s="370">
        <f>ВОСТОК!O62</f>
        <v>2</v>
      </c>
      <c r="P117" s="382">
        <f>ВОСТОК!P56</f>
        <v>-25.86699999999837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110">
        <f t="shared" si="20"/>
        <v>-0.59526350000000006</v>
      </c>
      <c r="Z117" s="383">
        <v>10.845213258101852</v>
      </c>
      <c r="AA117" s="384">
        <f>X117+Y117-Z117</f>
        <v>913.55952324189821</v>
      </c>
      <c r="AB117" s="384">
        <v>905.03100000000006</v>
      </c>
      <c r="AC117" s="383">
        <f>AB117-AA117</f>
        <v>-8.5285232418981423</v>
      </c>
      <c r="AD117" s="383">
        <v>11.130999999999972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f>ВОСТОК!D57</f>
        <v>13000</v>
      </c>
      <c r="E118" s="382">
        <f>ВОСТОК!E57</f>
        <v>0</v>
      </c>
      <c r="F118" s="382">
        <f>ВОСТОК!F57</f>
        <v>0</v>
      </c>
      <c r="G118" s="382">
        <f>ВОСТОК!G57</f>
        <v>0</v>
      </c>
      <c r="H118" s="382">
        <f>ВОСТОК!H57</f>
        <v>1702</v>
      </c>
      <c r="I118" s="382">
        <f>ВОСТОК!I57</f>
        <v>0</v>
      </c>
      <c r="J118" s="382">
        <f>ВОСТОК!J57</f>
        <v>0</v>
      </c>
      <c r="K118" s="382">
        <f>ВОСТОК!K57</f>
        <v>1269</v>
      </c>
      <c r="L118" s="370">
        <f>ВОСТОК!L57</f>
        <v>15971</v>
      </c>
      <c r="M118" s="370">
        <f>ВОСТОК!M57</f>
        <v>15828</v>
      </c>
      <c r="N118" s="382">
        <f>ВОСТОК!N57</f>
        <v>-143</v>
      </c>
      <c r="O118" s="370">
        <v>3</v>
      </c>
      <c r="P118" s="382">
        <f>ВОСТОК!P57</f>
        <v>-100.71800000000076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110">
        <f t="shared" si="20"/>
        <v>-7.2085881729498897</v>
      </c>
      <c r="Z118" s="383">
        <v>2.752849581106156</v>
      </c>
      <c r="AA118" s="384">
        <f>X118+Y118-Z118</f>
        <v>490.03856224594398</v>
      </c>
      <c r="AB118" s="384">
        <v>496.77499999999998</v>
      </c>
      <c r="AC118" s="383">
        <f>AB118-AA118</f>
        <v>6.7364377540559985</v>
      </c>
      <c r="AD118" s="383">
        <v>-10.390999999999963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f>ВОСТОК!D58</f>
        <v>7500</v>
      </c>
      <c r="E119" s="382">
        <f>ВОСТОК!E58</f>
        <v>0</v>
      </c>
      <c r="F119" s="382">
        <f>ВОСТОК!F58</f>
        <v>0</v>
      </c>
      <c r="G119" s="382">
        <f>ВОСТОК!G58</f>
        <v>0</v>
      </c>
      <c r="H119" s="382">
        <f>ВОСТОК!H58</f>
        <v>325</v>
      </c>
      <c r="I119" s="382">
        <f>ВОСТОК!I58</f>
        <v>0</v>
      </c>
      <c r="J119" s="382">
        <f>ВОСТОК!J58</f>
        <v>0</v>
      </c>
      <c r="K119" s="382">
        <f>ВОСТОК!K58</f>
        <v>291</v>
      </c>
      <c r="L119" s="370">
        <f>ВОСТОК!L58</f>
        <v>8116</v>
      </c>
      <c r="M119" s="370">
        <f>ВОСТОК!M58</f>
        <v>8252.0399999999991</v>
      </c>
      <c r="N119" s="382">
        <f>ВОСТОК!N58</f>
        <v>136.03999999999905</v>
      </c>
      <c r="O119" s="370">
        <v>5</v>
      </c>
      <c r="P119" s="382">
        <f>ВОСТОК!P58</f>
        <v>5.5499999999992724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28193.738753849208</v>
      </c>
      <c r="X119" s="383">
        <v>460</v>
      </c>
      <c r="Y119" s="3110">
        <f t="shared" si="20"/>
        <v>28.193738753849207</v>
      </c>
      <c r="Z119" s="383">
        <v>11.509304147633058</v>
      </c>
      <c r="AA119" s="384">
        <f>X119+Y119-Z119</f>
        <v>476.6844346062162</v>
      </c>
      <c r="AB119" s="384">
        <v>429.15800000000002</v>
      </c>
      <c r="AC119" s="383">
        <f>AB119-AA119</f>
        <v>-47.526434606216185</v>
      </c>
      <c r="AD119" s="383">
        <v>4.3899999999999864</v>
      </c>
      <c r="AE119" s="384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x14ac:dyDescent="0.2">
      <c r="B120" s="380" t="s">
        <v>83</v>
      </c>
      <c r="C120" s="374"/>
      <c r="D120" s="381">
        <f>ВОСТОК!D59</f>
        <v>850</v>
      </c>
      <c r="E120" s="382">
        <f>ВОСТОК!E59</f>
        <v>0</v>
      </c>
      <c r="F120" s="382">
        <f>ВОСТОК!F59</f>
        <v>0</v>
      </c>
      <c r="G120" s="382">
        <f>ВОСТОК!G59</f>
        <v>0</v>
      </c>
      <c r="H120" s="382">
        <f>ВОСТОК!H59</f>
        <v>0</v>
      </c>
      <c r="I120" s="382">
        <f>ВОСТОК!I59</f>
        <v>0</v>
      </c>
      <c r="J120" s="382">
        <f>ВОСТОК!J59</f>
        <v>0</v>
      </c>
      <c r="K120" s="382">
        <f>ВОСТОК!K59</f>
        <v>0</v>
      </c>
      <c r="L120" s="370">
        <f>ВОСТОК!L59</f>
        <v>850</v>
      </c>
      <c r="M120" s="370">
        <f>ВОСТОК!M59</f>
        <v>850.19999999999993</v>
      </c>
      <c r="N120" s="382">
        <f>ВОСТОК!N59</f>
        <v>0.19999999999993179</v>
      </c>
      <c r="O120" s="370" t="s">
        <v>101</v>
      </c>
      <c r="P120" s="382">
        <f>ВОСТОК!P59</f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110">
        <f t="shared" si="20"/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x14ac:dyDescent="0.2">
      <c r="B121" s="380" t="s">
        <v>84</v>
      </c>
      <c r="C121" s="374"/>
      <c r="D121" s="381">
        <f>ВОСТОК!D60</f>
        <v>3800</v>
      </c>
      <c r="E121" s="382">
        <f>ВОСТОК!E60</f>
        <v>0</v>
      </c>
      <c r="F121" s="382">
        <f>ВОСТОК!F60</f>
        <v>0</v>
      </c>
      <c r="G121" s="382">
        <f>ВОСТОК!G60</f>
        <v>0</v>
      </c>
      <c r="H121" s="382">
        <f>ВОСТОК!H60</f>
        <v>0</v>
      </c>
      <c r="I121" s="382">
        <f>ВОСТОК!I60</f>
        <v>0</v>
      </c>
      <c r="J121" s="382">
        <f>ВОСТОК!J60</f>
        <v>0</v>
      </c>
      <c r="K121" s="382">
        <f>ВОСТОК!K60</f>
        <v>1463</v>
      </c>
      <c r="L121" s="370">
        <f>ВОСТОК!L60</f>
        <v>5263</v>
      </c>
      <c r="M121" s="370">
        <f>ВОСТОК!M60</f>
        <v>5228.6400000000003</v>
      </c>
      <c r="N121" s="382">
        <f>ВОСТОК!N60</f>
        <v>-34.359999999999673</v>
      </c>
      <c r="O121" s="370" t="s">
        <v>102</v>
      </c>
      <c r="P121" s="382">
        <f>ВОСТОК!P60</f>
        <v>-18.910999999999149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110">
        <f t="shared" ref="Y121:Y133" si="21">W121/1000</f>
        <v>-3.2828897807993598</v>
      </c>
      <c r="Z121" s="383">
        <v>18.626286238425923</v>
      </c>
      <c r="AA121" s="384">
        <f>X121+Y121-Z121</f>
        <v>1818.0908239807745</v>
      </c>
      <c r="AB121" s="384">
        <v>1849.0990000000002</v>
      </c>
      <c r="AC121" s="383">
        <f>AB121-AA121</f>
        <v>31.00817601922563</v>
      </c>
      <c r="AD121" s="383">
        <v>6.7039999999999509</v>
      </c>
      <c r="AE121" s="384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x14ac:dyDescent="0.2">
      <c r="B122" s="380" t="s">
        <v>85</v>
      </c>
      <c r="C122" s="374">
        <v>1</v>
      </c>
      <c r="D122" s="381">
        <f>ВОСТОК!D61</f>
        <v>0</v>
      </c>
      <c r="E122" s="382">
        <f>ВОСТОК!E61</f>
        <v>0</v>
      </c>
      <c r="F122" s="382">
        <f>ВОСТОК!F61</f>
        <v>0</v>
      </c>
      <c r="G122" s="382">
        <f>ВОСТОК!G61</f>
        <v>0</v>
      </c>
      <c r="H122" s="382">
        <f>ВОСТОК!H61</f>
        <v>0</v>
      </c>
      <c r="I122" s="382">
        <f>ВОСТОК!I61</f>
        <v>0</v>
      </c>
      <c r="J122" s="382">
        <f>ВОСТОК!J61</f>
        <v>0</v>
      </c>
      <c r="K122" s="382">
        <f>ВОСТОК!K61</f>
        <v>0</v>
      </c>
      <c r="L122" s="370">
        <f>ВОСТОК!L61</f>
        <v>0</v>
      </c>
      <c r="M122" s="370">
        <f>ВОСТОК!M61</f>
        <v>0</v>
      </c>
      <c r="N122" s="382">
        <f>ВОСТОК!N61</f>
        <v>0</v>
      </c>
      <c r="O122" s="370">
        <v>1</v>
      </c>
      <c r="P122" s="382">
        <f>ВОСТОК!P61</f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110">
        <f t="shared" si="21"/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f>ВОСТОК!D62</f>
        <v>23400</v>
      </c>
      <c r="E123" s="159">
        <f>ВОСТОК!E62</f>
        <v>0</v>
      </c>
      <c r="F123" s="159">
        <f>ВОСТОК!F62</f>
        <v>0</v>
      </c>
      <c r="G123" s="159">
        <f>ВОСТОК!G62</f>
        <v>0</v>
      </c>
      <c r="H123" s="159">
        <f>ВОСТОК!H62</f>
        <v>0</v>
      </c>
      <c r="I123" s="159">
        <f>ВОСТОК!I62</f>
        <v>0</v>
      </c>
      <c r="J123" s="159">
        <f>ВОСТОК!J62</f>
        <v>0</v>
      </c>
      <c r="K123" s="159">
        <f>ВОСТОК!K62</f>
        <v>0</v>
      </c>
      <c r="L123" s="154">
        <f>ВОСТОК!L62</f>
        <v>23400</v>
      </c>
      <c r="M123" s="154">
        <f>ВОСТОК!M62</f>
        <v>24611.22</v>
      </c>
      <c r="N123" s="159">
        <f>ВОСТОК!N62</f>
        <v>1211.2200000000012</v>
      </c>
      <c r="O123" s="154">
        <v>2</v>
      </c>
      <c r="P123" s="159">
        <f>ВОСТОК!P62</f>
        <v>5384.59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110">
        <f t="shared" si="21"/>
        <v>3.1177305845557068</v>
      </c>
      <c r="Z123" s="335">
        <v>8.577379629629629</v>
      </c>
      <c r="AA123" s="185">
        <f>X123+Y123-Z123</f>
        <v>74.540350954926069</v>
      </c>
      <c r="AB123" s="185">
        <v>65.513000000000005</v>
      </c>
      <c r="AC123" s="335">
        <f>AB123-AA123</f>
        <v>-9.0273509549260638</v>
      </c>
      <c r="AD123" s="335">
        <v>6.2360000000000042</v>
      </c>
      <c r="AE123" s="185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f>ВОСТОК!D63</f>
        <v>69600</v>
      </c>
      <c r="E124" s="150">
        <f>ВОСТОК!E63</f>
        <v>0</v>
      </c>
      <c r="F124" s="150">
        <f>ВОСТОК!F63</f>
        <v>0</v>
      </c>
      <c r="G124" s="150">
        <f>ВОСТОК!G63</f>
        <v>46</v>
      </c>
      <c r="H124" s="150">
        <f>ВОСТОК!H63</f>
        <v>3271</v>
      </c>
      <c r="I124" s="150">
        <f>ВОСТОК!I63</f>
        <v>224</v>
      </c>
      <c r="J124" s="150">
        <f>ВОСТОК!J63</f>
        <v>0</v>
      </c>
      <c r="K124" s="150">
        <f>ВОСТОК!K63</f>
        <v>5588</v>
      </c>
      <c r="L124" s="286">
        <f>ВОСТОК!L63</f>
        <v>78281</v>
      </c>
      <c r="M124" s="286">
        <f>ВОСТОК!M63</f>
        <v>79321.739999999991</v>
      </c>
      <c r="N124" s="150">
        <f>ВОСТОК!N63</f>
        <v>1040.7399999999998</v>
      </c>
      <c r="O124" s="151" t="s">
        <v>81</v>
      </c>
      <c r="P124" s="150">
        <f>ВОСТОК!P63</f>
        <v>5190.9699999999866</v>
      </c>
      <c r="Q124" s="187"/>
      <c r="R124" s="2905" t="s">
        <v>81</v>
      </c>
      <c r="S124" s="2906"/>
      <c r="T124" s="2906"/>
      <c r="U124" s="2907"/>
      <c r="V124" s="179"/>
      <c r="W124" s="180">
        <v>37802.265077778451</v>
      </c>
      <c r="X124" s="180">
        <v>4075</v>
      </c>
      <c r="Y124" s="3130">
        <f t="shared" si="21"/>
        <v>37.802265077778451</v>
      </c>
      <c r="Z124" s="180">
        <v>53.826723472310846</v>
      </c>
      <c r="AA124" s="180">
        <f>SUM(AA116:AA123)</f>
        <v>4058.9755416054672</v>
      </c>
      <c r="AB124" s="180">
        <v>4008.1370000000002</v>
      </c>
      <c r="AC124" s="180">
        <f>SUM(AC116:AC123)</f>
        <v>-50.838541605467285</v>
      </c>
      <c r="AD124" s="180">
        <v>18.503999999999451</v>
      </c>
      <c r="AE124" s="180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x14ac:dyDescent="0.2">
      <c r="B125" s="380" t="s">
        <v>89</v>
      </c>
      <c r="C125" s="374"/>
      <c r="D125" s="381">
        <f>ВОСТОК!D64</f>
        <v>920</v>
      </c>
      <c r="E125" s="382">
        <f>ВОСТОК!E64</f>
        <v>0</v>
      </c>
      <c r="F125" s="382">
        <f>ВОСТОК!F64</f>
        <v>0</v>
      </c>
      <c r="G125" s="382">
        <f>ВОСТОК!G64</f>
        <v>0</v>
      </c>
      <c r="H125" s="382">
        <f>ВОСТОК!H64</f>
        <v>0</v>
      </c>
      <c r="I125" s="382">
        <f>ВОСТОК!I64</f>
        <v>0</v>
      </c>
      <c r="J125" s="382">
        <f>ВОСТОК!J64</f>
        <v>0</v>
      </c>
      <c r="K125" s="382">
        <f>ВОСТОК!K64</f>
        <v>504</v>
      </c>
      <c r="L125" s="370">
        <f>ВОСТОК!L64</f>
        <v>1424</v>
      </c>
      <c r="M125" s="370">
        <f>ВОСТОК!M64</f>
        <v>1423.5999999999985</v>
      </c>
      <c r="N125" s="382">
        <f>ВОСТОК!N64</f>
        <v>-0.40000000000145519</v>
      </c>
      <c r="O125" s="370" t="s">
        <v>86</v>
      </c>
      <c r="P125" s="382">
        <f>ВОСТОК!P64</f>
        <v>-100.40000000000146</v>
      </c>
      <c r="Q125" s="187"/>
      <c r="R125" s="2910" t="s">
        <v>89</v>
      </c>
      <c r="S125" s="2911"/>
      <c r="T125" s="2911"/>
      <c r="U125" s="2911"/>
      <c r="V125" s="266"/>
      <c r="W125" s="336">
        <v>55591.108318322149</v>
      </c>
      <c r="X125" s="336">
        <v>920</v>
      </c>
      <c r="Y125" s="3110">
        <f t="shared" si="21"/>
        <v>55.591108318322149</v>
      </c>
      <c r="Z125" s="182">
        <v>0.43660473398421856</v>
      </c>
      <c r="AA125" s="267">
        <f>X125+Y125-Z125</f>
        <v>975.15450358433793</v>
      </c>
      <c r="AB125" s="267">
        <v>910.50500000000011</v>
      </c>
      <c r="AC125" s="383">
        <f>AB125-AA125</f>
        <v>-64.649503584337822</v>
      </c>
      <c r="AD125" s="182">
        <v>23.004999999999882</v>
      </c>
      <c r="AE125" s="267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ht="13.5" thickBot="1" x14ac:dyDescent="0.25">
      <c r="B126" s="380" t="s">
        <v>90</v>
      </c>
      <c r="C126" s="374"/>
      <c r="D126" s="381">
        <f>ВОСТОК!D65</f>
        <v>1270</v>
      </c>
      <c r="E126" s="382">
        <f>ВОСТОК!E65</f>
        <v>0</v>
      </c>
      <c r="F126" s="382">
        <f>ВОСТОК!F65</f>
        <v>0</v>
      </c>
      <c r="G126" s="382">
        <f>ВОСТОК!G65</f>
        <v>0</v>
      </c>
      <c r="H126" s="382">
        <f>ВОСТОК!H65</f>
        <v>0</v>
      </c>
      <c r="I126" s="382">
        <f>ВОСТОК!I65</f>
        <v>0</v>
      </c>
      <c r="J126" s="382">
        <f>ВОСТОК!J65</f>
        <v>0</v>
      </c>
      <c r="K126" s="382">
        <f>ВОСТОК!K65</f>
        <v>370</v>
      </c>
      <c r="L126" s="370">
        <f>ВОСТОК!L65</f>
        <v>1640</v>
      </c>
      <c r="M126" s="370">
        <f>ВОСТОК!M65</f>
        <v>1640</v>
      </c>
      <c r="N126" s="382">
        <f>ВОСТОК!N65</f>
        <v>0</v>
      </c>
      <c r="O126" s="370" t="s">
        <v>103</v>
      </c>
      <c r="P126" s="382">
        <f>ВОСТОК!P65</f>
        <v>0.40000000000009095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110">
        <f t="shared" si="21"/>
        <v>0</v>
      </c>
      <c r="Z126" s="182">
        <v>0</v>
      </c>
      <c r="AA126" s="384">
        <f>X126+Y126-Z126</f>
        <v>50</v>
      </c>
      <c r="AB126" s="384">
        <v>37.944000000000003</v>
      </c>
      <c r="AC126" s="383">
        <f>AB126-AA126</f>
        <v>-12.055999999999997</v>
      </c>
      <c r="AD126" s="182">
        <v>-2.7220000000000013</v>
      </c>
      <c r="AE126" s="384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x14ac:dyDescent="0.2">
      <c r="B127" s="380" t="s">
        <v>91</v>
      </c>
      <c r="C127" s="374"/>
      <c r="D127" s="381">
        <f>ВОСТОК!D66</f>
        <v>0</v>
      </c>
      <c r="E127" s="382">
        <f>ВОСТОК!E66</f>
        <v>0</v>
      </c>
      <c r="F127" s="382">
        <f>ВОСТОК!F66</f>
        <v>0</v>
      </c>
      <c r="G127" s="382">
        <f>ВОСТОК!G66</f>
        <v>0</v>
      </c>
      <c r="H127" s="382">
        <f>ВОСТОК!H66</f>
        <v>0</v>
      </c>
      <c r="I127" s="382">
        <f>ВОСТОК!I66</f>
        <v>0</v>
      </c>
      <c r="J127" s="382">
        <f>ВОСТОК!J66</f>
        <v>0</v>
      </c>
      <c r="K127" s="382">
        <f>ВОСТОК!K66</f>
        <v>0</v>
      </c>
      <c r="L127" s="370">
        <f>ВОСТОК!L66</f>
        <v>0</v>
      </c>
      <c r="M127" s="370">
        <f>ВОСТОК!M66</f>
        <v>0</v>
      </c>
      <c r="N127" s="382">
        <f>ВОСТОК!N66</f>
        <v>0</v>
      </c>
      <c r="O127" s="370" t="s">
        <v>104</v>
      </c>
      <c r="P127" s="382">
        <f>ВОСТОК!P66</f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110">
        <f t="shared" si="21"/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f>ВОСТОК!D67</f>
        <v>0</v>
      </c>
      <c r="E128" s="382">
        <f>ВОСТОК!E67</f>
        <v>0</v>
      </c>
      <c r="F128" s="382">
        <f>ВОСТОК!F67</f>
        <v>0</v>
      </c>
      <c r="G128" s="382">
        <f>ВОСТОК!G67</f>
        <v>0</v>
      </c>
      <c r="H128" s="382">
        <f>ВОСТОК!H67</f>
        <v>0</v>
      </c>
      <c r="I128" s="382">
        <f>ВОСТОК!I67</f>
        <v>0</v>
      </c>
      <c r="J128" s="382">
        <f>ВОСТОК!J67</f>
        <v>0</v>
      </c>
      <c r="K128" s="382">
        <f>ВОСТОК!K67</f>
        <v>0</v>
      </c>
      <c r="L128" s="370">
        <f>ВОСТОК!L67</f>
        <v>0</v>
      </c>
      <c r="M128" s="370">
        <f>ВОСТОК!M67</f>
        <v>0</v>
      </c>
      <c r="N128" s="382">
        <f>ВОСТОК!N67</f>
        <v>0</v>
      </c>
      <c r="O128" s="370" t="s">
        <v>87</v>
      </c>
      <c r="P128" s="382">
        <f>ВОСТОК!P67</f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110">
        <f t="shared" si="21"/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f>ВОСТОК!D68</f>
        <v>14400</v>
      </c>
      <c r="E129" s="159">
        <f>ВОСТОК!E68</f>
        <v>0</v>
      </c>
      <c r="F129" s="159">
        <f>ВОСТОК!F68</f>
        <v>0</v>
      </c>
      <c r="G129" s="159">
        <f>ВОСТОК!G68</f>
        <v>0</v>
      </c>
      <c r="H129" s="159">
        <f>ВОСТОК!H68</f>
        <v>397</v>
      </c>
      <c r="I129" s="159">
        <f>ВОСТОК!I68</f>
        <v>337</v>
      </c>
      <c r="J129" s="159">
        <f>ВОСТОК!J68</f>
        <v>0</v>
      </c>
      <c r="K129" s="159">
        <f>ВОСТОК!K68</f>
        <v>0</v>
      </c>
      <c r="L129" s="154">
        <f>ВОСТОК!L68</f>
        <v>14460</v>
      </c>
      <c r="M129" s="154">
        <f>ВОСТОК!M68</f>
        <v>15012</v>
      </c>
      <c r="N129" s="159">
        <f>ВОСТОК!N68</f>
        <v>552</v>
      </c>
      <c r="O129" s="154" t="s">
        <v>105</v>
      </c>
      <c r="P129" s="159">
        <f>ВОСТОК!P68</f>
        <v>272.97000000000116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112">
        <f t="shared" si="21"/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f>ВОСТОК!D69</f>
        <v>16590</v>
      </c>
      <c r="E130" s="150">
        <f>ВОСТОК!E69</f>
        <v>0</v>
      </c>
      <c r="F130" s="150">
        <f>ВОСТОК!F69</f>
        <v>0</v>
      </c>
      <c r="G130" s="150">
        <f>ВОСТОК!G69</f>
        <v>0</v>
      </c>
      <c r="H130" s="150">
        <f>ВОСТОК!H69</f>
        <v>397</v>
      </c>
      <c r="I130" s="150">
        <f>ВОСТОК!I69</f>
        <v>337</v>
      </c>
      <c r="J130" s="150">
        <f>ВОСТОК!J69</f>
        <v>0</v>
      </c>
      <c r="K130" s="150">
        <f>ВОСТОК!K69</f>
        <v>874</v>
      </c>
      <c r="L130" s="286">
        <f>ВОСТОК!L69</f>
        <v>17524</v>
      </c>
      <c r="M130" s="286">
        <f>ВОСТОК!M69</f>
        <v>18075.599999999999</v>
      </c>
      <c r="N130" s="150">
        <f>ВОСТОК!N69</f>
        <v>551.59999999999854</v>
      </c>
      <c r="O130" s="151" t="s">
        <v>88</v>
      </c>
      <c r="P130" s="150">
        <f>ВОСТОК!P69</f>
        <v>172.97000000000116</v>
      </c>
      <c r="Q130" s="152"/>
      <c r="R130" s="2905" t="s">
        <v>88</v>
      </c>
      <c r="S130" s="2906"/>
      <c r="T130" s="2906"/>
      <c r="U130" s="2907"/>
      <c r="V130" s="179"/>
      <c r="W130" s="180">
        <v>55591.108318322149</v>
      </c>
      <c r="X130" s="180">
        <v>970</v>
      </c>
      <c r="Y130" s="3130">
        <f t="shared" si="21"/>
        <v>55.591108318322149</v>
      </c>
      <c r="Z130" s="180">
        <v>0.43660473398421856</v>
      </c>
      <c r="AA130" s="180">
        <f>SUM(AA125:AA129)</f>
        <v>1025.1545035843378</v>
      </c>
      <c r="AB130" s="180">
        <v>948.44900000000007</v>
      </c>
      <c r="AC130" s="180">
        <f>SUM(AC125:AC129)</f>
        <v>-76.705503584337819</v>
      </c>
      <c r="AD130" s="180">
        <v>20.282999999999902</v>
      </c>
      <c r="AE130" s="180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f t="shared" ref="D131:N131" si="22">D115+D124+D130</f>
        <v>224370</v>
      </c>
      <c r="E131" s="164">
        <f t="shared" si="22"/>
        <v>0</v>
      </c>
      <c r="F131" s="163">
        <f t="shared" si="22"/>
        <v>0</v>
      </c>
      <c r="G131" s="163">
        <f t="shared" si="22"/>
        <v>106</v>
      </c>
      <c r="H131" s="163">
        <f t="shared" si="22"/>
        <v>3668</v>
      </c>
      <c r="I131" s="163">
        <f t="shared" si="22"/>
        <v>760</v>
      </c>
      <c r="J131" s="167">
        <f t="shared" si="22"/>
        <v>0</v>
      </c>
      <c r="K131" s="163">
        <f t="shared" si="22"/>
        <v>7357</v>
      </c>
      <c r="L131" s="163">
        <f t="shared" si="22"/>
        <v>234741</v>
      </c>
      <c r="M131" s="163">
        <f t="shared" si="22"/>
        <v>236655.19999999998</v>
      </c>
      <c r="N131" s="167">
        <f t="shared" si="22"/>
        <v>1914.1999999999884</v>
      </c>
      <c r="O131" s="165" t="s">
        <v>284</v>
      </c>
      <c r="P131" s="167">
        <f>P115+P124+P130</f>
        <v>5224.0239999999612</v>
      </c>
      <c r="Q131" s="88"/>
      <c r="R131" s="2890" t="s">
        <v>284</v>
      </c>
      <c r="S131" s="2891"/>
      <c r="T131" s="2891"/>
      <c r="U131" s="2892"/>
      <c r="V131" s="181"/>
      <c r="W131" s="181">
        <v>92153.090316676011</v>
      </c>
      <c r="X131" s="181">
        <v>5759.7</v>
      </c>
      <c r="Y131" s="3130">
        <f t="shared" si="21"/>
        <v>92.153090316676014</v>
      </c>
      <c r="Z131" s="181">
        <v>58.12389677447738</v>
      </c>
      <c r="AA131" s="181">
        <f>AA115+AA124+AA130</f>
        <v>5793.7291935421981</v>
      </c>
      <c r="AB131" s="181">
        <v>5678.0830000000005</v>
      </c>
      <c r="AC131" s="181">
        <f>AC115+AC124+AC130</f>
        <v>-115.6461935421982</v>
      </c>
      <c r="AD131" s="181">
        <v>35.961999999999534</v>
      </c>
      <c r="AE131" s="181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408"/>
      <c r="W132" s="214"/>
      <c r="X132" s="214"/>
      <c r="Y132" s="3107">
        <f t="shared" si="21"/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f t="shared" ref="D133:N133" si="23">D131+D103</f>
        <v>376990</v>
      </c>
      <c r="E133" s="166">
        <f t="shared" si="23"/>
        <v>0</v>
      </c>
      <c r="F133" s="163">
        <f t="shared" si="23"/>
        <v>0</v>
      </c>
      <c r="G133" s="163">
        <f t="shared" si="23"/>
        <v>178</v>
      </c>
      <c r="H133" s="163">
        <f t="shared" si="23"/>
        <v>3708</v>
      </c>
      <c r="I133" s="163">
        <f t="shared" si="23"/>
        <v>760</v>
      </c>
      <c r="J133" s="167">
        <f t="shared" si="23"/>
        <v>0</v>
      </c>
      <c r="K133" s="163">
        <f t="shared" si="23"/>
        <v>17501</v>
      </c>
      <c r="L133" s="163">
        <f t="shared" si="23"/>
        <v>397617</v>
      </c>
      <c r="M133" s="163">
        <f t="shared" si="23"/>
        <v>399884.27339999995</v>
      </c>
      <c r="N133" s="167">
        <f t="shared" si="23"/>
        <v>2267.2733999999896</v>
      </c>
      <c r="O133" s="165" t="s">
        <v>94</v>
      </c>
      <c r="P133" s="167">
        <f>P131+P103</f>
        <v>5541.5805499999697</v>
      </c>
      <c r="Q133" s="88"/>
      <c r="R133" s="2890" t="s">
        <v>94</v>
      </c>
      <c r="S133" s="2891"/>
      <c r="T133" s="2891"/>
      <c r="U133" s="2892"/>
      <c r="V133" s="181"/>
      <c r="W133" s="181">
        <v>112801.59096257167</v>
      </c>
      <c r="X133" s="181">
        <v>8323.2999999999993</v>
      </c>
      <c r="Y133" s="3130">
        <f t="shared" si="21"/>
        <v>112.80159096257168</v>
      </c>
      <c r="Z133" s="181">
        <v>125.89541899010175</v>
      </c>
      <c r="AA133" s="181">
        <f>AA103+AA131</f>
        <v>8310.2061719724697</v>
      </c>
      <c r="AB133" s="181">
        <v>8160.7970000000005</v>
      </c>
      <c r="AC133" s="181">
        <f>AC103+AC131</f>
        <v>-149.40917197246944</v>
      </c>
      <c r="AD133" s="181">
        <v>32.403000000000247</v>
      </c>
      <c r="AE133" s="181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x14ac:dyDescent="0.2">
      <c r="C134" s="111"/>
      <c r="Y134" s="86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3:U133"/>
    <mergeCell ref="R124:U124"/>
    <mergeCell ref="R125:U125"/>
    <mergeCell ref="R126:U126"/>
    <mergeCell ref="R127:U127"/>
    <mergeCell ref="R128:U128"/>
    <mergeCell ref="R129:U129"/>
    <mergeCell ref="R130:U130"/>
    <mergeCell ref="R131:U131"/>
    <mergeCell ref="R132:U132"/>
    <mergeCell ref="R122:U122"/>
    <mergeCell ref="R123:U123"/>
    <mergeCell ref="R109:U109"/>
    <mergeCell ref="R120:U120"/>
    <mergeCell ref="R121:U121"/>
    <mergeCell ref="R115:U115"/>
    <mergeCell ref="R118:U118"/>
    <mergeCell ref="R119:U119"/>
    <mergeCell ref="R112:U112"/>
    <mergeCell ref="R113:U113"/>
    <mergeCell ref="R114:U114"/>
    <mergeCell ref="R116:U116"/>
    <mergeCell ref="R117:U117"/>
    <mergeCell ref="R106:U106"/>
    <mergeCell ref="R107:U107"/>
    <mergeCell ref="R108:U108"/>
    <mergeCell ref="R90:U90"/>
    <mergeCell ref="R104:U104"/>
    <mergeCell ref="R105:U105"/>
    <mergeCell ref="O72:P73"/>
    <mergeCell ref="R72:U74"/>
    <mergeCell ref="V72:V74"/>
    <mergeCell ref="R76:U76"/>
    <mergeCell ref="R77:U77"/>
    <mergeCell ref="G1:I1"/>
    <mergeCell ref="X2:Y2"/>
    <mergeCell ref="Z2:AC2"/>
    <mergeCell ref="Q3:Q4"/>
    <mergeCell ref="T3:V4"/>
    <mergeCell ref="X3:Y3"/>
    <mergeCell ref="Z3:AC3"/>
    <mergeCell ref="R89:U89"/>
    <mergeCell ref="AH74:AI74"/>
    <mergeCell ref="AH76:AI76"/>
    <mergeCell ref="AH77:AI77"/>
    <mergeCell ref="AH79:AI79"/>
    <mergeCell ref="R87:U87"/>
    <mergeCell ref="R78:U78"/>
    <mergeCell ref="R79:U79"/>
    <mergeCell ref="R75:U75"/>
    <mergeCell ref="AH75:AI75"/>
    <mergeCell ref="AH85:AI85"/>
    <mergeCell ref="AH86:AI86"/>
    <mergeCell ref="AH87:AI87"/>
    <mergeCell ref="AH89:AI89"/>
    <mergeCell ref="AH81:AI81"/>
    <mergeCell ref="R86:U86"/>
    <mergeCell ref="AH109:AK109"/>
    <mergeCell ref="R80:U80"/>
    <mergeCell ref="R81:U81"/>
    <mergeCell ref="R82:U82"/>
    <mergeCell ref="R83:U83"/>
    <mergeCell ref="R84:U84"/>
    <mergeCell ref="AH80:AI80"/>
    <mergeCell ref="AH83:AI83"/>
    <mergeCell ref="AH84:AI84"/>
    <mergeCell ref="R85:U85"/>
    <mergeCell ref="R88:U88"/>
    <mergeCell ref="R92:U92"/>
    <mergeCell ref="R93:U93"/>
    <mergeCell ref="R102:U102"/>
    <mergeCell ref="R103:U103"/>
    <mergeCell ref="R99:U99"/>
    <mergeCell ref="AH90:AI90"/>
    <mergeCell ref="R91:U91"/>
    <mergeCell ref="AH105:AI105"/>
    <mergeCell ref="AH100:AI100"/>
    <mergeCell ref="AH101:AI101"/>
    <mergeCell ref="AH102:AI102"/>
    <mergeCell ref="AH103:AI103"/>
    <mergeCell ref="AH104:AI104"/>
    <mergeCell ref="AH91:AI91"/>
    <mergeCell ref="R100:U100"/>
    <mergeCell ref="R101:U101"/>
    <mergeCell ref="R98:U98"/>
    <mergeCell ref="AH92:AI92"/>
    <mergeCell ref="AH93:AI93"/>
    <mergeCell ref="AH98:AI98"/>
  </mergeCells>
  <conditionalFormatting sqref="AJ115:AJ116">
    <cfRule type="cellIs" dxfId="9" priority="9" operator="lessThan">
      <formula>0</formula>
    </cfRule>
  </conditionalFormatting>
  <conditionalFormatting sqref="AJ120:AJ121">
    <cfRule type="cellIs" dxfId="8" priority="8" operator="lessThan">
      <formula>0</formula>
    </cfRule>
  </conditionalFormatting>
  <conditionalFormatting sqref="AJ125:AJ126">
    <cfRule type="cellIs" dxfId="7" priority="7" operator="lessThan">
      <formula>0</formula>
    </cfRule>
  </conditionalFormatting>
  <conditionalFormatting sqref="AK115:AK116">
    <cfRule type="cellIs" dxfId="6" priority="6" operator="lessThan">
      <formula>0</formula>
    </cfRule>
  </conditionalFormatting>
  <conditionalFormatting sqref="AK120:AK121">
    <cfRule type="cellIs" dxfId="5" priority="5" operator="lessThan">
      <formula>0</formula>
    </cfRule>
  </conditionalFormatting>
  <conditionalFormatting sqref="AK125:AK126">
    <cfRule type="cellIs" dxfId="4" priority="4" operator="lessThan">
      <formula>0</formula>
    </cfRule>
  </conditionalFormatting>
  <conditionalFormatting sqref="AK112:AK126">
    <cfRule type="cellIs" dxfId="3" priority="3" operator="lessThan">
      <formula>0</formula>
    </cfRule>
  </conditionalFormatting>
  <conditionalFormatting sqref="AK76:AK105">
    <cfRule type="cellIs" dxfId="2" priority="2" operator="lessThan">
      <formula>0</formula>
    </cfRule>
  </conditionalFormatting>
  <conditionalFormatting sqref="AK75">
    <cfRule type="cellIs" dxfId="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4">
    <pageSetUpPr fitToPage="1"/>
  </sheetPr>
  <dimension ref="A1:AT788"/>
  <sheetViews>
    <sheetView zoomScale="70" zoomScaleNormal="70" workbookViewId="0">
      <selection sqref="A1:XFD1048576"/>
    </sheetView>
  </sheetViews>
  <sheetFormatPr defaultRowHeight="12.75" x14ac:dyDescent="0.2"/>
  <cols>
    <col min="1" max="1" width="7.42578125" style="39" customWidth="1"/>
    <col min="2" max="2" width="32" style="39" customWidth="1"/>
    <col min="3" max="3" width="9" style="39" customWidth="1"/>
    <col min="4" max="4" width="11.28515625" style="39" customWidth="1"/>
    <col min="5" max="5" width="13.28515625" style="39" customWidth="1"/>
    <col min="6" max="6" width="12.28515625" style="638" customWidth="1"/>
    <col min="7" max="7" width="12.5703125" style="39" customWidth="1"/>
    <col min="8" max="8" width="13.42578125" style="39" customWidth="1"/>
    <col min="9" max="9" width="11.140625" style="39" customWidth="1"/>
    <col min="10" max="10" width="12.140625" style="39" customWidth="1"/>
    <col min="11" max="11" width="11.5703125" style="39" customWidth="1"/>
    <col min="12" max="12" width="15.28515625" style="39" customWidth="1"/>
    <col min="13" max="13" width="10.42578125" style="39" customWidth="1"/>
    <col min="14" max="14" width="12.42578125" style="39" customWidth="1"/>
    <col min="15" max="15" width="12.5703125" style="39" customWidth="1"/>
    <col min="16" max="16" width="12.42578125" style="39" customWidth="1"/>
    <col min="17" max="17" width="9.85546875" style="39" customWidth="1"/>
    <col min="18" max="18" width="11.85546875" style="39" customWidth="1"/>
    <col min="19" max="19" width="9" style="39" customWidth="1"/>
    <col min="20" max="20" width="8.7109375" style="39" bestFit="1" customWidth="1"/>
    <col min="21" max="21" width="8.28515625" style="39" customWidth="1"/>
    <col min="22" max="22" width="10.42578125" style="39" customWidth="1"/>
    <col min="23" max="23" width="7.28515625" style="39" customWidth="1"/>
    <col min="24" max="24" width="10.5703125" style="39" customWidth="1"/>
    <col min="25" max="25" width="9.85546875" style="39" customWidth="1"/>
    <col min="26" max="26" width="11.140625" style="39" customWidth="1"/>
    <col min="27" max="27" width="7.85546875" style="39" customWidth="1"/>
    <col min="28" max="28" width="11.7109375" style="39" customWidth="1"/>
    <col min="29" max="29" width="9" style="39" customWidth="1"/>
    <col min="30" max="30" width="17" style="39" customWidth="1"/>
    <col min="31" max="31" width="10.42578125" style="39" customWidth="1"/>
    <col min="32" max="32" width="11" style="39" customWidth="1"/>
    <col min="33" max="33" width="9.85546875" style="39" customWidth="1"/>
    <col min="34" max="34" width="10.42578125" style="39" customWidth="1"/>
    <col min="35" max="35" width="9" style="39" customWidth="1"/>
    <col min="36" max="36" width="9.7109375" style="39" hidden="1" customWidth="1"/>
    <col min="37" max="37" width="11.7109375" style="39" customWidth="1"/>
    <col min="38" max="38" width="10.42578125" style="39" customWidth="1"/>
    <col min="39" max="39" width="8.42578125" style="39" customWidth="1"/>
    <col min="40" max="40" width="9.28515625" style="39" customWidth="1"/>
    <col min="41" max="42" width="11.28515625" style="39" customWidth="1"/>
    <col min="43" max="43" width="9.140625" style="39" customWidth="1"/>
    <col min="44" max="45" width="10.5703125" style="39" customWidth="1"/>
    <col min="46" max="16384" width="9.140625" style="39"/>
  </cols>
  <sheetData>
    <row r="1" spans="1:46" ht="26.25" thickBot="1" x14ac:dyDescent="0.35">
      <c r="B1" s="40"/>
      <c r="C1" s="41"/>
      <c r="D1" s="42"/>
      <c r="E1" s="43"/>
      <c r="F1" s="2322">
        <v>1</v>
      </c>
      <c r="G1" s="2959" t="s">
        <v>592</v>
      </c>
      <c r="H1" s="2960"/>
      <c r="I1" s="2961"/>
      <c r="J1" s="45"/>
      <c r="K1" s="46"/>
      <c r="L1" s="496" t="s">
        <v>386</v>
      </c>
      <c r="M1" s="38">
        <v>0.25</v>
      </c>
      <c r="N1" s="47"/>
      <c r="O1" s="14" t="s">
        <v>42</v>
      </c>
      <c r="P1" s="13">
        <v>55.000528226123627</v>
      </c>
      <c r="Q1" s="14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R1" s="49"/>
      <c r="AS1" s="49"/>
    </row>
    <row r="2" spans="1:46" ht="23.25" customHeight="1" thickBot="1" x14ac:dyDescent="0.45">
      <c r="B2" s="497" t="s">
        <v>0</v>
      </c>
      <c r="C2" s="53"/>
      <c r="D2" s="54"/>
      <c r="E2" s="54"/>
      <c r="F2" s="4"/>
      <c r="G2" s="55"/>
      <c r="H2" s="56"/>
      <c r="I2" s="56"/>
      <c r="J2" s="56"/>
      <c r="K2" s="56"/>
      <c r="L2" s="57"/>
      <c r="M2" s="49" t="s">
        <v>114</v>
      </c>
      <c r="N2" s="58"/>
      <c r="O2" s="14" t="s">
        <v>374</v>
      </c>
      <c r="P2" s="13">
        <v>0</v>
      </c>
      <c r="Q2" s="56"/>
      <c r="R2" s="59"/>
      <c r="S2" s="42"/>
      <c r="T2" s="49"/>
      <c r="U2" s="60"/>
      <c r="V2" s="49"/>
      <c r="W2" s="49"/>
      <c r="X2" s="64"/>
      <c r="Y2" s="64"/>
      <c r="Z2" s="64"/>
      <c r="AA2" s="64"/>
      <c r="AB2" s="64"/>
      <c r="AC2" s="64"/>
      <c r="AD2" s="64"/>
      <c r="AE2" s="64"/>
      <c r="AF2" s="49"/>
      <c r="AG2" s="49"/>
      <c r="AH2" s="49"/>
      <c r="AI2" s="49"/>
      <c r="AJ2" s="49"/>
      <c r="AK2" s="49"/>
      <c r="AR2" s="49"/>
      <c r="AS2" s="49"/>
    </row>
    <row r="3" spans="1:46" ht="25.5" customHeight="1" x14ac:dyDescent="0.3">
      <c r="B3" s="2323" t="s">
        <v>1</v>
      </c>
      <c r="C3" s="2968" t="s">
        <v>23</v>
      </c>
      <c r="D3" s="2962" t="s">
        <v>387</v>
      </c>
      <c r="E3" s="2962" t="s">
        <v>388</v>
      </c>
      <c r="F3" s="2962" t="s">
        <v>389</v>
      </c>
      <c r="G3" s="2962" t="s">
        <v>390</v>
      </c>
      <c r="H3" s="2962" t="s">
        <v>391</v>
      </c>
      <c r="I3" s="2962" t="s">
        <v>392</v>
      </c>
      <c r="J3" s="2962" t="s">
        <v>393</v>
      </c>
      <c r="K3" s="2962" t="s">
        <v>394</v>
      </c>
      <c r="L3" s="2993" t="s">
        <v>395</v>
      </c>
      <c r="M3" s="2995" t="s">
        <v>396</v>
      </c>
      <c r="N3" s="2962" t="s">
        <v>397</v>
      </c>
      <c r="O3" s="2962" t="s">
        <v>398</v>
      </c>
      <c r="P3" s="2962" t="s">
        <v>399</v>
      </c>
      <c r="Q3" s="2984" t="s">
        <v>11</v>
      </c>
      <c r="R3" s="2984" t="s">
        <v>400</v>
      </c>
      <c r="S3" s="62"/>
      <c r="T3" s="2985" t="s">
        <v>401</v>
      </c>
      <c r="U3" s="2986"/>
      <c r="V3" s="2987"/>
      <c r="W3" s="49"/>
      <c r="X3" s="64"/>
      <c r="Y3" s="64"/>
      <c r="Z3" s="64"/>
      <c r="AA3" s="64"/>
      <c r="AB3" s="64"/>
      <c r="AC3" s="64"/>
      <c r="AD3" s="64"/>
      <c r="AE3" s="64"/>
      <c r="AF3" s="49"/>
      <c r="AG3" s="49"/>
      <c r="AH3" s="6"/>
      <c r="AI3" s="49"/>
      <c r="AJ3" s="49"/>
      <c r="AK3" s="49"/>
      <c r="AR3" s="49"/>
      <c r="AS3" s="49"/>
    </row>
    <row r="4" spans="1:46" ht="53.25" customHeight="1" thickBot="1" x14ac:dyDescent="0.35">
      <c r="B4" s="2860"/>
      <c r="C4" s="2969"/>
      <c r="D4" s="2963"/>
      <c r="E4" s="2963"/>
      <c r="F4" s="2963"/>
      <c r="G4" s="2963"/>
      <c r="H4" s="2963"/>
      <c r="I4" s="2963"/>
      <c r="J4" s="2963"/>
      <c r="K4" s="2963"/>
      <c r="L4" s="2994"/>
      <c r="M4" s="2996"/>
      <c r="N4" s="2963"/>
      <c r="O4" s="2963"/>
      <c r="P4" s="2963"/>
      <c r="Q4" s="2931"/>
      <c r="R4" s="2931"/>
      <c r="S4" s="62"/>
      <c r="T4" s="2988"/>
      <c r="U4" s="2989"/>
      <c r="V4" s="2990"/>
      <c r="W4" s="49"/>
      <c r="X4" s="64"/>
      <c r="Y4" s="170"/>
      <c r="Z4" s="64"/>
      <c r="AA4" s="64"/>
      <c r="AB4" s="64"/>
      <c r="AC4" s="64"/>
      <c r="AD4" s="64"/>
      <c r="AE4" s="64"/>
      <c r="AF4" s="49"/>
      <c r="AG4" s="49"/>
      <c r="AH4" s="6"/>
      <c r="AI4" s="60"/>
      <c r="AJ4" s="49"/>
      <c r="AK4" s="49"/>
      <c r="AR4" s="49"/>
      <c r="AS4" s="49"/>
    </row>
    <row r="5" spans="1:46" ht="50.25" customHeight="1" thickBot="1" x14ac:dyDescent="0.35">
      <c r="B5" s="373"/>
      <c r="C5" s="7"/>
      <c r="D5" s="65" t="s">
        <v>24</v>
      </c>
      <c r="E5" s="66" t="s">
        <v>24</v>
      </c>
      <c r="F5" s="5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62"/>
      <c r="T5" s="71" t="s">
        <v>23</v>
      </c>
      <c r="U5" s="72" t="s">
        <v>26</v>
      </c>
      <c r="V5" s="72" t="s">
        <v>27</v>
      </c>
      <c r="W5" s="49"/>
      <c r="X5" s="8" t="s">
        <v>402</v>
      </c>
      <c r="Y5" s="8" t="s">
        <v>403</v>
      </c>
      <c r="Z5" s="8" t="s">
        <v>29</v>
      </c>
      <c r="AA5" s="9" t="s">
        <v>404</v>
      </c>
      <c r="AB5" s="75" t="s">
        <v>72</v>
      </c>
      <c r="AC5" s="172" t="s">
        <v>405</v>
      </c>
      <c r="AD5" s="76" t="s">
        <v>31</v>
      </c>
      <c r="AE5" s="77" t="s">
        <v>32</v>
      </c>
      <c r="AF5" s="78" t="s">
        <v>406</v>
      </c>
      <c r="AG5" s="78" t="s">
        <v>407</v>
      </c>
      <c r="AH5" s="27" t="s">
        <v>408</v>
      </c>
      <c r="AI5" s="498" t="s">
        <v>36</v>
      </c>
      <c r="AJ5" s="81" t="s">
        <v>37</v>
      </c>
      <c r="AK5" s="1" t="s">
        <v>38</v>
      </c>
      <c r="AL5" s="499" t="s">
        <v>409</v>
      </c>
      <c r="AM5" s="500" t="s">
        <v>410</v>
      </c>
      <c r="AN5" s="500" t="s">
        <v>411</v>
      </c>
      <c r="AO5" s="501" t="s">
        <v>412</v>
      </c>
      <c r="AP5" s="501" t="s">
        <v>413</v>
      </c>
      <c r="AQ5" s="1" t="s">
        <v>23</v>
      </c>
      <c r="AR5" s="178" t="s">
        <v>311</v>
      </c>
      <c r="AS5" s="189" t="s">
        <v>310</v>
      </c>
      <c r="AT5" s="2884"/>
    </row>
    <row r="6" spans="1:46" ht="13.5" thickBot="1" x14ac:dyDescent="0.25">
      <c r="B6" s="112"/>
      <c r="C6" s="113"/>
      <c r="D6" s="114"/>
      <c r="E6" s="114"/>
      <c r="F6" s="171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5"/>
      <c r="S6" s="49"/>
      <c r="W6" s="49"/>
      <c r="AT6" s="2885"/>
    </row>
    <row r="7" spans="1:46" ht="15" customHeight="1" x14ac:dyDescent="0.2">
      <c r="A7" s="502"/>
      <c r="B7" s="2858" t="s">
        <v>73</v>
      </c>
      <c r="C7" s="266">
        <v>1</v>
      </c>
      <c r="D7" s="2864">
        <v>252</v>
      </c>
      <c r="E7" s="294">
        <v>0</v>
      </c>
      <c r="F7" s="485">
        <v>0</v>
      </c>
      <c r="G7" s="296"/>
      <c r="H7" s="294">
        <v>0.05</v>
      </c>
      <c r="I7" s="294"/>
      <c r="J7" s="295"/>
      <c r="K7" s="295"/>
      <c r="L7" s="503">
        <v>251.95</v>
      </c>
      <c r="M7" s="503">
        <v>226.685733615</v>
      </c>
      <c r="N7" s="296">
        <v>-25.264266384999985</v>
      </c>
      <c r="O7" s="503">
        <v>226.685733615</v>
      </c>
      <c r="P7" s="296">
        <v>-25.264266384999985</v>
      </c>
      <c r="Q7" s="504"/>
      <c r="R7" s="505"/>
      <c r="S7" s="506">
        <v>0</v>
      </c>
      <c r="T7" s="262">
        <v>1</v>
      </c>
      <c r="U7" s="297">
        <v>-10.691394895500025</v>
      </c>
      <c r="V7" s="297">
        <v>-10.691394895500025</v>
      </c>
      <c r="W7" s="2"/>
      <c r="X7" s="276">
        <v>252</v>
      </c>
      <c r="Y7" s="296">
        <v>0</v>
      </c>
      <c r="Z7" s="507"/>
      <c r="AA7" s="485">
        <v>0</v>
      </c>
      <c r="AB7" s="507"/>
      <c r="AC7" s="507">
        <v>-12.9</v>
      </c>
      <c r="AD7" s="503">
        <v>239.04999999999998</v>
      </c>
      <c r="AE7" s="298">
        <v>19.920833333333331</v>
      </c>
      <c r="AF7" s="295"/>
      <c r="AG7" s="508"/>
      <c r="AH7" s="509">
        <v>226.685733615</v>
      </c>
      <c r="AI7" s="297">
        <v>-12.364266384999979</v>
      </c>
      <c r="AJ7" s="297">
        <v>-25.264266384999985</v>
      </c>
      <c r="AK7" s="297">
        <v>-10.691394895500025</v>
      </c>
      <c r="AL7" s="510">
        <v>226.685733615</v>
      </c>
      <c r="AM7" s="510">
        <v>-12.364266384999979</v>
      </c>
      <c r="AN7" s="510">
        <v>-10.691394895500025</v>
      </c>
      <c r="AO7" s="511"/>
      <c r="AP7" s="511"/>
      <c r="AQ7" s="503">
        <v>1</v>
      </c>
      <c r="AR7" s="295">
        <v>1.425</v>
      </c>
      <c r="AS7" s="295">
        <v>1.425</v>
      </c>
      <c r="AT7" s="2886"/>
    </row>
    <row r="8" spans="1:46" ht="15" customHeight="1" x14ac:dyDescent="0.2">
      <c r="A8" s="502"/>
      <c r="B8" s="2393" t="s">
        <v>73</v>
      </c>
      <c r="C8" s="1468">
        <v>3</v>
      </c>
      <c r="D8" s="2865">
        <v>408</v>
      </c>
      <c r="E8" s="1514">
        <v>0</v>
      </c>
      <c r="F8" s="1515">
        <v>0</v>
      </c>
      <c r="G8" s="1516"/>
      <c r="H8" s="1514">
        <v>0.05</v>
      </c>
      <c r="I8" s="1514"/>
      <c r="J8" s="1517"/>
      <c r="K8" s="1518"/>
      <c r="L8" s="1519">
        <v>407.95</v>
      </c>
      <c r="M8" s="1519">
        <v>419.40325943999983</v>
      </c>
      <c r="N8" s="1516">
        <v>11.45325943999984</v>
      </c>
      <c r="O8" s="1519">
        <v>419.40325943999983</v>
      </c>
      <c r="P8" s="1516">
        <v>11.45325943999984</v>
      </c>
      <c r="Q8" s="1520"/>
      <c r="R8" s="1521"/>
      <c r="S8" s="506">
        <v>0</v>
      </c>
      <c r="T8" s="1342">
        <v>3</v>
      </c>
      <c r="U8" s="1522">
        <v>6.8744468099998812</v>
      </c>
      <c r="V8" s="1522">
        <v>6.8744468099998812</v>
      </c>
      <c r="W8" s="2"/>
      <c r="X8" s="1513">
        <v>408</v>
      </c>
      <c r="Y8" s="1516">
        <v>0</v>
      </c>
      <c r="Z8" s="1523"/>
      <c r="AA8" s="1515">
        <v>0</v>
      </c>
      <c r="AB8" s="1523"/>
      <c r="AC8" s="1523"/>
      <c r="AD8" s="1519">
        <v>407.95</v>
      </c>
      <c r="AE8" s="2394">
        <v>33.99583333333333</v>
      </c>
      <c r="AF8" s="1518"/>
      <c r="AG8" s="2324"/>
      <c r="AH8" s="2395">
        <v>419.40325943999983</v>
      </c>
      <c r="AI8" s="1522">
        <v>11.45325943999984</v>
      </c>
      <c r="AJ8" s="1522">
        <v>11.45325943999984</v>
      </c>
      <c r="AK8" s="1522">
        <v>6.8744468099998812</v>
      </c>
      <c r="AL8" s="1524">
        <v>419.40325943999983</v>
      </c>
      <c r="AM8" s="1524">
        <v>11.45325943999984</v>
      </c>
      <c r="AN8" s="1524">
        <v>6.8744468099998812</v>
      </c>
      <c r="AO8" s="1525"/>
      <c r="AP8" s="1525"/>
      <c r="AQ8" s="1519">
        <v>3</v>
      </c>
      <c r="AR8" s="1518">
        <v>0.80300000000000005</v>
      </c>
      <c r="AS8" s="1518">
        <v>0.80300000000000005</v>
      </c>
      <c r="AT8" s="2886"/>
    </row>
    <row r="9" spans="1:46" ht="15" customHeight="1" x14ac:dyDescent="0.2">
      <c r="A9" s="502"/>
      <c r="B9" s="2393" t="s">
        <v>73</v>
      </c>
      <c r="C9" s="1468">
        <v>4</v>
      </c>
      <c r="D9" s="2865">
        <v>180</v>
      </c>
      <c r="E9" s="1514">
        <v>0</v>
      </c>
      <c r="F9" s="1515">
        <v>0</v>
      </c>
      <c r="G9" s="1516"/>
      <c r="H9" s="1514">
        <v>0</v>
      </c>
      <c r="I9" s="1526"/>
      <c r="J9" s="1517"/>
      <c r="K9" s="1518"/>
      <c r="L9" s="1519">
        <v>180</v>
      </c>
      <c r="M9" s="1519">
        <v>186.01209</v>
      </c>
      <c r="N9" s="1516">
        <v>6.0120900000000006</v>
      </c>
      <c r="O9" s="1519">
        <v>186.01209</v>
      </c>
      <c r="P9" s="1516">
        <v>6.0120900000000006</v>
      </c>
      <c r="Q9" s="1520"/>
      <c r="R9" s="1521"/>
      <c r="S9" s="506">
        <v>0</v>
      </c>
      <c r="T9" s="2396">
        <v>4</v>
      </c>
      <c r="U9" s="1522">
        <v>4.0002599999999688</v>
      </c>
      <c r="V9" s="1522">
        <v>4.0002599999999688</v>
      </c>
      <c r="W9" s="2"/>
      <c r="X9" s="1513">
        <v>180</v>
      </c>
      <c r="Y9" s="1516">
        <v>0</v>
      </c>
      <c r="Z9" s="1523"/>
      <c r="AA9" s="1515">
        <v>0</v>
      </c>
      <c r="AB9" s="1523"/>
      <c r="AC9" s="1523"/>
      <c r="AD9" s="1519">
        <v>180</v>
      </c>
      <c r="AE9" s="2394">
        <v>15</v>
      </c>
      <c r="AF9" s="1518"/>
      <c r="AG9" s="1518"/>
      <c r="AH9" s="2395">
        <v>186.01209</v>
      </c>
      <c r="AI9" s="1522">
        <v>6.0120900000000006</v>
      </c>
      <c r="AJ9" s="1522">
        <v>6.0120900000000006</v>
      </c>
      <c r="AK9" s="1522">
        <v>4.0002599999999688</v>
      </c>
      <c r="AL9" s="1524">
        <v>186.01209</v>
      </c>
      <c r="AM9" s="1524">
        <v>6.0120900000000006</v>
      </c>
      <c r="AN9" s="1524">
        <v>4.0002599999999688</v>
      </c>
      <c r="AO9" s="1525"/>
      <c r="AP9" s="1525"/>
      <c r="AQ9" s="1519">
        <v>4</v>
      </c>
      <c r="AR9" s="1518">
        <v>0.68700000000000006</v>
      </c>
      <c r="AS9" s="1518">
        <v>0.68700000000000006</v>
      </c>
      <c r="AT9" s="2886"/>
    </row>
    <row r="10" spans="1:46" ht="15" customHeight="1" x14ac:dyDescent="0.2">
      <c r="A10" s="502"/>
      <c r="B10" s="2393" t="s">
        <v>74</v>
      </c>
      <c r="C10" s="1468"/>
      <c r="D10" s="2865">
        <v>2440</v>
      </c>
      <c r="E10" s="1514">
        <v>0</v>
      </c>
      <c r="F10" s="1515"/>
      <c r="G10" s="1518"/>
      <c r="H10" s="1514">
        <v>7.1</v>
      </c>
      <c r="I10" s="1514"/>
      <c r="J10" s="1517"/>
      <c r="K10" s="1518"/>
      <c r="L10" s="1519">
        <v>2432.9</v>
      </c>
      <c r="M10" s="1519">
        <v>2298.5403017400004</v>
      </c>
      <c r="N10" s="1516">
        <v>-134.35969825999973</v>
      </c>
      <c r="O10" s="1519">
        <v>2298.5403017400004</v>
      </c>
      <c r="P10" s="1516">
        <v>-134.35969825999973</v>
      </c>
      <c r="Q10" s="1520"/>
      <c r="R10" s="1521"/>
      <c r="S10" s="506">
        <v>0</v>
      </c>
      <c r="T10" s="2396" t="s">
        <v>95</v>
      </c>
      <c r="U10" s="1522">
        <v>31.888301740000315</v>
      </c>
      <c r="V10" s="1522">
        <v>31.888301740000315</v>
      </c>
      <c r="W10" s="2"/>
      <c r="X10" s="1513">
        <v>2360</v>
      </c>
      <c r="Y10" s="1516">
        <v>-80</v>
      </c>
      <c r="Z10" s="1523"/>
      <c r="AA10" s="1515"/>
      <c r="AB10" s="1523"/>
      <c r="AC10" s="1523">
        <v>-7</v>
      </c>
      <c r="AD10" s="1519">
        <v>2291.88</v>
      </c>
      <c r="AE10" s="2394">
        <v>190.99</v>
      </c>
      <c r="AF10" s="1518"/>
      <c r="AG10" s="2324">
        <v>-54.02</v>
      </c>
      <c r="AH10" s="2395">
        <v>2298.5403017400004</v>
      </c>
      <c r="AI10" s="1522">
        <v>6.66030174000025</v>
      </c>
      <c r="AJ10" s="1522">
        <v>-134.35969825999973</v>
      </c>
      <c r="AK10" s="1522">
        <v>31.888301740000315</v>
      </c>
      <c r="AL10" s="1524">
        <v>2298.5403017400004</v>
      </c>
      <c r="AM10" s="1524">
        <v>6.66030174000025</v>
      </c>
      <c r="AN10" s="1524">
        <v>31.888301740000315</v>
      </c>
      <c r="AO10" s="1525"/>
      <c r="AP10" s="1525"/>
      <c r="AQ10" s="1519" t="s">
        <v>95</v>
      </c>
      <c r="AR10" s="1518">
        <v>9.6059999999999999</v>
      </c>
      <c r="AS10" s="1518">
        <v>9.6059999999999999</v>
      </c>
      <c r="AT10" s="2886"/>
    </row>
    <row r="11" spans="1:46" ht="15" customHeight="1" x14ac:dyDescent="0.2">
      <c r="A11" s="502"/>
      <c r="B11" s="2393" t="s">
        <v>75</v>
      </c>
      <c r="C11" s="1468"/>
      <c r="D11" s="2865">
        <v>205</v>
      </c>
      <c r="E11" s="1514">
        <v>0</v>
      </c>
      <c r="F11" s="1515">
        <v>0</v>
      </c>
      <c r="G11" s="1516"/>
      <c r="H11" s="1514">
        <v>0.01</v>
      </c>
      <c r="I11" s="1518"/>
      <c r="J11" s="1517"/>
      <c r="K11" s="1518"/>
      <c r="L11" s="1519">
        <v>204.99</v>
      </c>
      <c r="M11" s="1519">
        <v>204.95388152767293</v>
      </c>
      <c r="N11" s="1516">
        <v>-3.6118472327075324E-2</v>
      </c>
      <c r="O11" s="1519">
        <v>204.95388152767293</v>
      </c>
      <c r="P11" s="1516">
        <v>-3.6118472327075324E-2</v>
      </c>
      <c r="Q11" s="1520"/>
      <c r="R11" s="1521"/>
      <c r="S11" s="506">
        <v>0</v>
      </c>
      <c r="T11" s="2396" t="s">
        <v>96</v>
      </c>
      <c r="U11" s="1522">
        <v>0.22588152767292513</v>
      </c>
      <c r="V11" s="1522">
        <v>0.22588152767292513</v>
      </c>
      <c r="W11" s="2"/>
      <c r="X11" s="1513">
        <v>205</v>
      </c>
      <c r="Y11" s="1516">
        <v>0</v>
      </c>
      <c r="Z11" s="1523"/>
      <c r="AA11" s="1515">
        <v>0</v>
      </c>
      <c r="AB11" s="1523"/>
      <c r="AC11" s="1523"/>
      <c r="AD11" s="1519">
        <v>204.99</v>
      </c>
      <c r="AE11" s="2394">
        <v>17.0825</v>
      </c>
      <c r="AF11" s="1518"/>
      <c r="AG11" s="2324"/>
      <c r="AH11" s="2395">
        <v>204.95388152767293</v>
      </c>
      <c r="AI11" s="1522">
        <v>-3.6118472327075324E-2</v>
      </c>
      <c r="AJ11" s="1522">
        <v>-3.6118472327075324E-2</v>
      </c>
      <c r="AK11" s="1522">
        <v>0.22588152767292513</v>
      </c>
      <c r="AL11" s="1524">
        <v>204.95388152767293</v>
      </c>
      <c r="AM11" s="1524">
        <v>-3.6118472327075324E-2</v>
      </c>
      <c r="AN11" s="1524">
        <v>0.22588152767292513</v>
      </c>
      <c r="AO11" s="1525"/>
      <c r="AP11" s="1525"/>
      <c r="AQ11" s="1519" t="s">
        <v>96</v>
      </c>
      <c r="AR11" s="1518">
        <v>0.85399999999999998</v>
      </c>
      <c r="AS11" s="1518">
        <v>0.85399999999999998</v>
      </c>
      <c r="AT11" s="2886"/>
    </row>
    <row r="12" spans="1:46" ht="15" customHeight="1" x14ac:dyDescent="0.2">
      <c r="A12" s="502"/>
      <c r="B12" s="2393" t="s">
        <v>76</v>
      </c>
      <c r="C12" s="1468"/>
      <c r="D12" s="2865">
        <v>685</v>
      </c>
      <c r="E12" s="1514">
        <v>0</v>
      </c>
      <c r="F12" s="1515">
        <v>0</v>
      </c>
      <c r="G12" s="1518"/>
      <c r="H12" s="1514">
        <v>0.2</v>
      </c>
      <c r="I12" s="1514"/>
      <c r="J12" s="1517"/>
      <c r="K12" s="1518"/>
      <c r="L12" s="1519">
        <v>684.8</v>
      </c>
      <c r="M12" s="1519">
        <v>677.91597551999996</v>
      </c>
      <c r="N12" s="1516">
        <v>-6.8840244799999937</v>
      </c>
      <c r="O12" s="1519">
        <v>677.91597551999996</v>
      </c>
      <c r="P12" s="1516">
        <v>-6.8840244799999937</v>
      </c>
      <c r="Q12" s="1520"/>
      <c r="R12" s="1521"/>
      <c r="S12" s="506">
        <v>0</v>
      </c>
      <c r="T12" s="2396" t="s">
        <v>97</v>
      </c>
      <c r="U12" s="1522">
        <v>-7.8290244800000437</v>
      </c>
      <c r="V12" s="1522">
        <v>-7.8290244800000437</v>
      </c>
      <c r="W12" s="2"/>
      <c r="X12" s="1513">
        <v>685</v>
      </c>
      <c r="Y12" s="1516">
        <v>0</v>
      </c>
      <c r="Z12" s="1523"/>
      <c r="AA12" s="1515">
        <v>0</v>
      </c>
      <c r="AB12" s="1523"/>
      <c r="AC12" s="1523"/>
      <c r="AD12" s="1519">
        <v>684.8</v>
      </c>
      <c r="AE12" s="2394">
        <v>57.066666666666663</v>
      </c>
      <c r="AF12" s="1518"/>
      <c r="AG12" s="2324"/>
      <c r="AH12" s="2395">
        <v>677.91597551999996</v>
      </c>
      <c r="AI12" s="1522">
        <v>-6.8840244799999937</v>
      </c>
      <c r="AJ12" s="1522">
        <v>-6.8840244799999937</v>
      </c>
      <c r="AK12" s="1522">
        <v>-7.8290244800000437</v>
      </c>
      <c r="AL12" s="1524">
        <v>677.91597551999996</v>
      </c>
      <c r="AM12" s="1524">
        <v>-6.8840244799999937</v>
      </c>
      <c r="AN12" s="1524">
        <v>-7.8290244800000437</v>
      </c>
      <c r="AO12" s="1525"/>
      <c r="AP12" s="1525"/>
      <c r="AQ12" s="1519" t="s">
        <v>97</v>
      </c>
      <c r="AR12" s="1518">
        <v>0.28699999999999998</v>
      </c>
      <c r="AS12" s="1518">
        <v>0.28699999999999998</v>
      </c>
      <c r="AT12" s="2886"/>
    </row>
    <row r="13" spans="1:46" ht="15" customHeight="1" x14ac:dyDescent="0.2">
      <c r="A13" s="502"/>
      <c r="B13" s="512"/>
      <c r="C13" s="513"/>
      <c r="D13" s="514">
        <v>0</v>
      </c>
      <c r="E13" s="1514">
        <v>0</v>
      </c>
      <c r="F13" s="491"/>
      <c r="G13" s="26"/>
      <c r="H13" s="216">
        <v>0</v>
      </c>
      <c r="I13" s="216"/>
      <c r="J13" s="515"/>
      <c r="K13" s="18"/>
      <c r="L13" s="516">
        <v>0</v>
      </c>
      <c r="M13" s="516">
        <v>0</v>
      </c>
      <c r="N13" s="26">
        <v>0</v>
      </c>
      <c r="O13" s="516">
        <v>0</v>
      </c>
      <c r="P13" s="26">
        <v>0</v>
      </c>
      <c r="Q13" s="26"/>
      <c r="R13" s="26"/>
      <c r="S13" s="506">
        <v>0</v>
      </c>
      <c r="T13" s="517"/>
      <c r="U13" s="518">
        <v>0</v>
      </c>
      <c r="V13" s="518">
        <v>0</v>
      </c>
      <c r="W13" s="2"/>
      <c r="X13" s="26">
        <v>0</v>
      </c>
      <c r="Y13" s="26">
        <v>0</v>
      </c>
      <c r="Z13" s="1523"/>
      <c r="AA13" s="491"/>
      <c r="AB13" s="1523"/>
      <c r="AC13" s="2325"/>
      <c r="AD13" s="516">
        <v>0</v>
      </c>
      <c r="AE13" s="25">
        <v>0</v>
      </c>
      <c r="AF13" s="24"/>
      <c r="AG13" s="519"/>
      <c r="AH13" s="520">
        <v>0</v>
      </c>
      <c r="AI13" s="518">
        <v>0</v>
      </c>
      <c r="AJ13" s="518">
        <v>0</v>
      </c>
      <c r="AK13" s="518">
        <v>0</v>
      </c>
      <c r="AL13" s="521">
        <v>0</v>
      </c>
      <c r="AM13" s="521">
        <v>0</v>
      </c>
      <c r="AN13" s="521">
        <v>0</v>
      </c>
      <c r="AO13" s="522"/>
      <c r="AP13" s="522"/>
      <c r="AQ13" s="520" t="s">
        <v>414</v>
      </c>
      <c r="AR13" s="24">
        <v>0</v>
      </c>
      <c r="AS13" s="24">
        <v>0</v>
      </c>
      <c r="AT13" s="2886"/>
    </row>
    <row r="14" spans="1:46" ht="15" customHeight="1" x14ac:dyDescent="0.2">
      <c r="A14" s="502"/>
      <c r="B14" s="2397"/>
      <c r="C14" s="1468"/>
      <c r="D14" s="2326">
        <v>0</v>
      </c>
      <c r="E14" s="1514">
        <v>0</v>
      </c>
      <c r="F14" s="1515"/>
      <c r="G14" s="1516"/>
      <c r="H14" s="1514">
        <v>0</v>
      </c>
      <c r="I14" s="1514"/>
      <c r="J14" s="1517"/>
      <c r="K14" s="1518"/>
      <c r="L14" s="1519">
        <v>0</v>
      </c>
      <c r="M14" s="1519">
        <v>0</v>
      </c>
      <c r="N14" s="1516">
        <v>0</v>
      </c>
      <c r="O14" s="1519">
        <v>0</v>
      </c>
      <c r="P14" s="1516">
        <v>0</v>
      </c>
      <c r="Q14" s="1516"/>
      <c r="R14" s="1516"/>
      <c r="S14" s="506">
        <v>0</v>
      </c>
      <c r="T14" s="2398"/>
      <c r="U14" s="1527">
        <v>0</v>
      </c>
      <c r="V14" s="1527">
        <v>0</v>
      </c>
      <c r="W14" s="2"/>
      <c r="X14" s="1516">
        <v>0</v>
      </c>
      <c r="Y14" s="1516">
        <v>0</v>
      </c>
      <c r="Z14" s="1523"/>
      <c r="AA14" s="1515"/>
      <c r="AB14" s="1523"/>
      <c r="AC14" s="1523"/>
      <c r="AD14" s="1519">
        <v>0</v>
      </c>
      <c r="AE14" s="2394">
        <v>0</v>
      </c>
      <c r="AF14" s="1518"/>
      <c r="AG14" s="2327"/>
      <c r="AH14" s="1528">
        <v>0</v>
      </c>
      <c r="AI14" s="1527">
        <v>0</v>
      </c>
      <c r="AJ14" s="1527">
        <v>0</v>
      </c>
      <c r="AK14" s="1527">
        <v>0</v>
      </c>
      <c r="AL14" s="1524">
        <v>0</v>
      </c>
      <c r="AM14" s="1524">
        <v>0</v>
      </c>
      <c r="AN14" s="1524">
        <v>0</v>
      </c>
      <c r="AO14" s="1525"/>
      <c r="AP14" s="1525"/>
      <c r="AQ14" s="1528" t="s">
        <v>415</v>
      </c>
      <c r="AR14" s="1518">
        <v>0</v>
      </c>
      <c r="AS14" s="1518">
        <v>0</v>
      </c>
      <c r="AT14" s="2886"/>
    </row>
    <row r="15" spans="1:46" ht="15" customHeight="1" x14ac:dyDescent="0.2">
      <c r="A15" s="502">
        <v>8</v>
      </c>
      <c r="B15" s="325" t="s">
        <v>78</v>
      </c>
      <c r="C15" s="100"/>
      <c r="D15" s="523">
        <v>65</v>
      </c>
      <c r="E15" s="1514">
        <v>0</v>
      </c>
      <c r="F15" s="486">
        <v>0</v>
      </c>
      <c r="G15" s="21"/>
      <c r="H15" s="482">
        <v>0</v>
      </c>
      <c r="I15" s="218"/>
      <c r="J15" s="18"/>
      <c r="K15" s="18"/>
      <c r="L15" s="524">
        <v>65</v>
      </c>
      <c r="M15" s="524">
        <v>71.072172359999996</v>
      </c>
      <c r="N15" s="21">
        <v>6.0721723599999962</v>
      </c>
      <c r="O15" s="524">
        <v>71.072172359999996</v>
      </c>
      <c r="P15" s="21">
        <v>6.0721723599999962</v>
      </c>
      <c r="Q15" s="21"/>
      <c r="R15" s="21"/>
      <c r="S15" s="506">
        <v>0</v>
      </c>
      <c r="T15" s="525" t="s">
        <v>98</v>
      </c>
      <c r="U15" s="22">
        <v>7.6251723599999934</v>
      </c>
      <c r="V15" s="22">
        <v>7.6251723599999934</v>
      </c>
      <c r="W15" s="2"/>
      <c r="X15" s="21">
        <v>65</v>
      </c>
      <c r="Y15" s="21">
        <v>0</v>
      </c>
      <c r="Z15" s="1523"/>
      <c r="AA15" s="486">
        <v>0</v>
      </c>
      <c r="AB15" s="1523"/>
      <c r="AC15" s="1523"/>
      <c r="AD15" s="524">
        <v>65</v>
      </c>
      <c r="AE15" s="20">
        <v>5.416666666666667</v>
      </c>
      <c r="AF15" s="18"/>
      <c r="AG15" s="2328"/>
      <c r="AH15" s="524">
        <v>71.072172359999996</v>
      </c>
      <c r="AI15" s="22">
        <v>6.0721723599999962</v>
      </c>
      <c r="AJ15" s="22">
        <v>6.0721723599999962</v>
      </c>
      <c r="AK15" s="22">
        <v>7.6251723599999934</v>
      </c>
      <c r="AL15" s="526">
        <v>71.072172359999996</v>
      </c>
      <c r="AM15" s="526">
        <v>6.0721723599999962</v>
      </c>
      <c r="AN15" s="526">
        <v>7.6251723599999934</v>
      </c>
      <c r="AO15" s="527"/>
      <c r="AP15" s="527"/>
      <c r="AQ15" s="524" t="s">
        <v>98</v>
      </c>
      <c r="AR15" s="18">
        <v>0.30599999999999999</v>
      </c>
      <c r="AS15" s="18">
        <v>0.30599999999999999</v>
      </c>
      <c r="AT15" s="2886"/>
    </row>
    <row r="16" spans="1:46" ht="15" customHeight="1" x14ac:dyDescent="0.2">
      <c r="A16" s="502"/>
      <c r="B16" s="2393" t="s">
        <v>79</v>
      </c>
      <c r="C16" s="1468"/>
      <c r="D16" s="2326">
        <v>410</v>
      </c>
      <c r="E16" s="1514">
        <v>0</v>
      </c>
      <c r="F16" s="1515">
        <v>0</v>
      </c>
      <c r="G16" s="1516"/>
      <c r="H16" s="1514">
        <v>0.15</v>
      </c>
      <c r="I16" s="1514"/>
      <c r="J16" s="1518"/>
      <c r="K16" s="1518"/>
      <c r="L16" s="1519">
        <v>409.85</v>
      </c>
      <c r="M16" s="1519">
        <v>418.49343010971643</v>
      </c>
      <c r="N16" s="1516">
        <v>8.6434301097164052</v>
      </c>
      <c r="O16" s="1519">
        <v>418.49343010971643</v>
      </c>
      <c r="P16" s="1516">
        <v>8.6434301097164052</v>
      </c>
      <c r="Q16" s="1516"/>
      <c r="R16" s="1516"/>
      <c r="S16" s="506">
        <v>0</v>
      </c>
      <c r="T16" s="2396" t="s">
        <v>99</v>
      </c>
      <c r="U16" s="1522">
        <v>18.452430109716431</v>
      </c>
      <c r="V16" s="1522">
        <v>18.452430109716431</v>
      </c>
      <c r="W16" s="2"/>
      <c r="X16" s="21">
        <v>410</v>
      </c>
      <c r="Y16" s="21">
        <v>0</v>
      </c>
      <c r="Z16" s="1523"/>
      <c r="AA16" s="1515">
        <v>0</v>
      </c>
      <c r="AB16" s="1523"/>
      <c r="AC16" s="1523"/>
      <c r="AD16" s="1519">
        <v>409.85</v>
      </c>
      <c r="AE16" s="2394">
        <v>34.154166666666669</v>
      </c>
      <c r="AF16" s="1518"/>
      <c r="AG16" s="2327"/>
      <c r="AH16" s="1519">
        <v>418.49343010971643</v>
      </c>
      <c r="AI16" s="1522">
        <v>8.6434301097164052</v>
      </c>
      <c r="AJ16" s="1522">
        <v>8.6434301097164052</v>
      </c>
      <c r="AK16" s="1522">
        <v>18.452430109716431</v>
      </c>
      <c r="AL16" s="1524">
        <v>418.49343010971643</v>
      </c>
      <c r="AM16" s="1524">
        <v>8.6434301097164052</v>
      </c>
      <c r="AN16" s="1524">
        <v>18.452430109716431</v>
      </c>
      <c r="AO16" s="1525"/>
      <c r="AP16" s="1525"/>
      <c r="AQ16" s="1519" t="s">
        <v>99</v>
      </c>
      <c r="AR16" s="1518">
        <v>0.78</v>
      </c>
      <c r="AS16" s="1518">
        <v>0.78</v>
      </c>
      <c r="AT16" s="2886"/>
    </row>
    <row r="17" spans="1:46" ht="15" customHeight="1" thickBot="1" x14ac:dyDescent="0.25">
      <c r="A17" s="502"/>
      <c r="B17" s="2857" t="s">
        <v>80</v>
      </c>
      <c r="C17" s="89"/>
      <c r="D17" s="1529">
        <v>1220</v>
      </c>
      <c r="E17" s="1514">
        <v>0</v>
      </c>
      <c r="F17" s="484">
        <v>0</v>
      </c>
      <c r="G17" s="16"/>
      <c r="H17" s="483">
        <v>1</v>
      </c>
      <c r="I17" s="15"/>
      <c r="J17" s="15"/>
      <c r="K17" s="15"/>
      <c r="L17" s="528">
        <v>1219</v>
      </c>
      <c r="M17" s="528">
        <v>1224.2277585643922</v>
      </c>
      <c r="N17" s="16">
        <v>5.2277585643921611</v>
      </c>
      <c r="O17" s="528">
        <v>1224.2277585643922</v>
      </c>
      <c r="P17" s="16">
        <v>5.2277585643921611</v>
      </c>
      <c r="Q17" s="16"/>
      <c r="R17" s="16"/>
      <c r="S17" s="506">
        <v>0</v>
      </c>
      <c r="T17" s="529" t="s">
        <v>100</v>
      </c>
      <c r="U17" s="17">
        <v>22.42475856439205</v>
      </c>
      <c r="V17" s="17">
        <v>22.42475856439205</v>
      </c>
      <c r="W17" s="2"/>
      <c r="X17" s="16">
        <v>1220</v>
      </c>
      <c r="Y17" s="21">
        <v>0</v>
      </c>
      <c r="Z17" s="530"/>
      <c r="AA17" s="484">
        <v>0</v>
      </c>
      <c r="AB17" s="530"/>
      <c r="AC17" s="530"/>
      <c r="AD17" s="528">
        <v>1219</v>
      </c>
      <c r="AE17" s="219">
        <v>101.58333333333333</v>
      </c>
      <c r="AF17" s="15"/>
      <c r="AG17" s="15">
        <v>0</v>
      </c>
      <c r="AH17" s="528">
        <v>1224.2277585643922</v>
      </c>
      <c r="AI17" s="17">
        <v>5.2277585643921611</v>
      </c>
      <c r="AJ17" s="17">
        <v>5.2277585643921611</v>
      </c>
      <c r="AK17" s="17">
        <v>22.42475856439205</v>
      </c>
      <c r="AL17" s="531">
        <v>1224.2277585643922</v>
      </c>
      <c r="AM17" s="531">
        <v>5.2277585643921611</v>
      </c>
      <c r="AN17" s="531">
        <v>22.42475856439205</v>
      </c>
      <c r="AO17" s="532"/>
      <c r="AP17" s="532"/>
      <c r="AQ17" s="528" t="s">
        <v>100</v>
      </c>
      <c r="AR17" s="15">
        <v>6.9960000000000004</v>
      </c>
      <c r="AS17" s="15">
        <v>6.9960000000000004</v>
      </c>
      <c r="AT17" s="2886"/>
    </row>
    <row r="18" spans="1:46" ht="15" customHeight="1" thickBot="1" x14ac:dyDescent="0.25">
      <c r="A18" s="502"/>
      <c r="B18" s="91" t="s">
        <v>77</v>
      </c>
      <c r="C18" s="92"/>
      <c r="D18" s="533">
        <v>5865</v>
      </c>
      <c r="E18" s="534">
        <v>0</v>
      </c>
      <c r="F18" s="535">
        <v>0</v>
      </c>
      <c r="G18" s="536">
        <v>0</v>
      </c>
      <c r="H18" s="534">
        <v>8.5599999999999987</v>
      </c>
      <c r="I18" s="536">
        <v>0</v>
      </c>
      <c r="J18" s="537">
        <v>0</v>
      </c>
      <c r="K18" s="536">
        <v>0</v>
      </c>
      <c r="L18" s="538">
        <v>5856.4400000000005</v>
      </c>
      <c r="M18" s="538">
        <v>5727.3046028767812</v>
      </c>
      <c r="N18" s="536">
        <v>-129.13539712321838</v>
      </c>
      <c r="O18" s="538">
        <v>5727.3046028767812</v>
      </c>
      <c r="P18" s="536">
        <v>-129.13539712321838</v>
      </c>
      <c r="Q18" s="538">
        <v>5776.3870000000006</v>
      </c>
      <c r="R18" s="538">
        <v>5699.00351724138</v>
      </c>
      <c r="S18" s="506"/>
      <c r="T18" s="91" t="s">
        <v>77</v>
      </c>
      <c r="U18" s="539">
        <v>72.97083173628107</v>
      </c>
      <c r="V18" s="540">
        <v>72.97083173628107</v>
      </c>
      <c r="W18" s="2"/>
      <c r="X18" s="541">
        <v>5785</v>
      </c>
      <c r="Y18" s="541">
        <v>-80</v>
      </c>
      <c r="Z18" s="542">
        <v>0</v>
      </c>
      <c r="AA18" s="535">
        <v>0</v>
      </c>
      <c r="AB18" s="535">
        <v>0</v>
      </c>
      <c r="AC18" s="535">
        <v>-19.899999999999999</v>
      </c>
      <c r="AD18" s="541">
        <v>5702.52</v>
      </c>
      <c r="AE18" s="541">
        <v>475.21</v>
      </c>
      <c r="AF18" s="541">
        <v>0</v>
      </c>
      <c r="AG18" s="535">
        <v>-54.02</v>
      </c>
      <c r="AH18" s="541">
        <v>5727.3046028767812</v>
      </c>
      <c r="AI18" s="541">
        <v>24.784602876781605</v>
      </c>
      <c r="AJ18" s="541">
        <v>-129.13539712321838</v>
      </c>
      <c r="AK18" s="541">
        <v>72.97083173628107</v>
      </c>
      <c r="AL18" s="541">
        <v>5727.3046028767812</v>
      </c>
      <c r="AM18" s="541">
        <v>24.784602876781605</v>
      </c>
      <c r="AN18" s="541">
        <v>72.97083173628107</v>
      </c>
      <c r="AO18" s="541">
        <v>-49.08239712321938</v>
      </c>
      <c r="AP18" s="541">
        <v>28.30108563540125</v>
      </c>
      <c r="AQ18" s="91" t="s">
        <v>77</v>
      </c>
      <c r="AR18" s="542">
        <v>21.744</v>
      </c>
      <c r="AS18" s="542">
        <v>21.744</v>
      </c>
      <c r="AT18" s="2886"/>
    </row>
    <row r="19" spans="1:46" ht="16.5" customHeight="1" x14ac:dyDescent="0.2">
      <c r="A19" s="502"/>
      <c r="B19" s="2858" t="s">
        <v>82</v>
      </c>
      <c r="C19" s="266">
        <v>1</v>
      </c>
      <c r="D19" s="543">
        <v>1892</v>
      </c>
      <c r="E19" s="300">
        <v>0</v>
      </c>
      <c r="F19" s="485"/>
      <c r="G19" s="299"/>
      <c r="H19" s="294">
        <v>3.43</v>
      </c>
      <c r="I19" s="300"/>
      <c r="J19" s="2329"/>
      <c r="K19" s="1518"/>
      <c r="L19" s="503">
        <v>1888.57</v>
      </c>
      <c r="M19" s="544">
        <v>1908.856607131828</v>
      </c>
      <c r="N19" s="299">
        <v>20.286607131828077</v>
      </c>
      <c r="O19" s="544">
        <v>1908.0604447134422</v>
      </c>
      <c r="P19" s="299">
        <v>19.49044471344223</v>
      </c>
      <c r="Q19" s="299"/>
      <c r="R19" s="296"/>
      <c r="S19" s="545">
        <v>-0.79616241838584756</v>
      </c>
      <c r="T19" s="262">
        <v>1</v>
      </c>
      <c r="U19" s="297">
        <v>-134.49432412560941</v>
      </c>
      <c r="V19" s="297">
        <v>-124.24955528655778</v>
      </c>
      <c r="W19" s="2"/>
      <c r="X19" s="296">
        <v>1812</v>
      </c>
      <c r="Y19" s="296">
        <v>-80</v>
      </c>
      <c r="Z19" s="1523"/>
      <c r="AA19" s="1515"/>
      <c r="AB19" s="507"/>
      <c r="AC19" s="2330">
        <v>-2.2999999999999998</v>
      </c>
      <c r="AD19" s="546">
        <v>1795</v>
      </c>
      <c r="AE19" s="298">
        <v>149.58333333333334</v>
      </c>
      <c r="AF19" s="1518"/>
      <c r="AG19" s="2327">
        <v>-11.27</v>
      </c>
      <c r="AH19" s="546">
        <v>1908.856607131828</v>
      </c>
      <c r="AI19" s="301">
        <v>113.85660713182801</v>
      </c>
      <c r="AJ19" s="493">
        <v>20.286607131828077</v>
      </c>
      <c r="AK19" s="301">
        <v>85.761392391475738</v>
      </c>
      <c r="AL19" s="547">
        <v>1908.0604447134422</v>
      </c>
      <c r="AM19" s="547">
        <v>113.06044471344217</v>
      </c>
      <c r="AN19" s="547">
        <v>94.726444713442106</v>
      </c>
      <c r="AO19" s="548"/>
      <c r="AP19" s="548"/>
      <c r="AQ19" s="503">
        <v>1</v>
      </c>
      <c r="AR19" s="295">
        <v>6.4160000000000004</v>
      </c>
      <c r="AS19" s="302">
        <v>6.4160000000000004</v>
      </c>
      <c r="AT19" s="2886"/>
    </row>
    <row r="20" spans="1:46" ht="15" customHeight="1" x14ac:dyDescent="0.2">
      <c r="A20" s="502"/>
      <c r="B20" s="2393" t="s">
        <v>82</v>
      </c>
      <c r="C20" s="1468">
        <v>2</v>
      </c>
      <c r="D20" s="2326">
        <v>1060</v>
      </c>
      <c r="E20" s="2331">
        <v>0</v>
      </c>
      <c r="F20" s="1515">
        <v>3.8</v>
      </c>
      <c r="G20" s="2332"/>
      <c r="H20" s="482">
        <v>2.72</v>
      </c>
      <c r="I20" s="2329"/>
      <c r="J20" s="1517"/>
      <c r="K20" s="1518"/>
      <c r="L20" s="1519">
        <v>1061.08</v>
      </c>
      <c r="M20" s="2333">
        <v>952.0103809769015</v>
      </c>
      <c r="N20" s="2332">
        <v>-109.06961902309843</v>
      </c>
      <c r="O20" s="2333">
        <v>951.60116100140544</v>
      </c>
      <c r="P20" s="2332">
        <v>-109.47883899859448</v>
      </c>
      <c r="Q20" s="2332"/>
      <c r="R20" s="1516"/>
      <c r="S20" s="545">
        <v>-0.40921997549605749</v>
      </c>
      <c r="T20" s="1342">
        <v>2</v>
      </c>
      <c r="U20" s="2334">
        <v>-207.39979348646796</v>
      </c>
      <c r="V20" s="1522">
        <v>-201.60883899859459</v>
      </c>
      <c r="W20" s="2"/>
      <c r="X20" s="1516">
        <v>960</v>
      </c>
      <c r="Y20" s="1516">
        <v>-100</v>
      </c>
      <c r="Z20" s="1523"/>
      <c r="AA20" s="1515">
        <v>3.8</v>
      </c>
      <c r="AB20" s="1523"/>
      <c r="AC20" s="1523"/>
      <c r="AD20" s="1530">
        <v>961.07999999999993</v>
      </c>
      <c r="AE20" s="2394">
        <v>80.089999999999989</v>
      </c>
      <c r="AF20" s="1518"/>
      <c r="AG20" s="2327"/>
      <c r="AH20" s="1530">
        <v>952.0103809769015</v>
      </c>
      <c r="AI20" s="1531">
        <v>-9.0696190230984257</v>
      </c>
      <c r="AJ20" s="2335">
        <v>-109.06961902309843</v>
      </c>
      <c r="AK20" s="1531">
        <v>13.680936270651728</v>
      </c>
      <c r="AL20" s="1532">
        <v>951.60116100140544</v>
      </c>
      <c r="AM20" s="1532">
        <v>-9.4788389985944832</v>
      </c>
      <c r="AN20" s="1532">
        <v>18.238161001405388</v>
      </c>
      <c r="AO20" s="1533"/>
      <c r="AP20" s="1533"/>
      <c r="AQ20" s="1519">
        <v>2</v>
      </c>
      <c r="AR20" s="1518">
        <v>10.241</v>
      </c>
      <c r="AS20" s="2329">
        <v>10.241</v>
      </c>
      <c r="AT20" s="2886"/>
    </row>
    <row r="21" spans="1:46" ht="15" customHeight="1" x14ac:dyDescent="0.2">
      <c r="A21" s="502"/>
      <c r="B21" s="325" t="s">
        <v>82</v>
      </c>
      <c r="C21" s="100">
        <v>3</v>
      </c>
      <c r="D21" s="523">
        <v>1580</v>
      </c>
      <c r="E21" s="220">
        <v>0</v>
      </c>
      <c r="F21" s="1515">
        <v>0</v>
      </c>
      <c r="G21" s="19"/>
      <c r="H21" s="220">
        <v>2.72</v>
      </c>
      <c r="I21" s="221"/>
      <c r="J21" s="515"/>
      <c r="K21" s="18"/>
      <c r="L21" s="524">
        <v>1577.28</v>
      </c>
      <c r="M21" s="549">
        <v>1622.2289809851741</v>
      </c>
      <c r="N21" s="19">
        <v>44.948980985174103</v>
      </c>
      <c r="O21" s="549">
        <v>1621.5201328220023</v>
      </c>
      <c r="P21" s="19">
        <v>44.240132822002352</v>
      </c>
      <c r="Q21" s="19"/>
      <c r="R21" s="21"/>
      <c r="S21" s="545">
        <v>-0.70884816317175137</v>
      </c>
      <c r="T21" s="99">
        <v>3</v>
      </c>
      <c r="U21" s="22">
        <v>-124.01454017834203</v>
      </c>
      <c r="V21" s="22">
        <v>-115.25386717799756</v>
      </c>
      <c r="W21" s="2"/>
      <c r="X21" s="21">
        <v>1500</v>
      </c>
      <c r="Y21" s="1516">
        <v>-80</v>
      </c>
      <c r="Z21" s="1523"/>
      <c r="AA21" s="1515">
        <v>0</v>
      </c>
      <c r="AB21" s="1523"/>
      <c r="AC21" s="2336">
        <v>-11.7</v>
      </c>
      <c r="AD21" s="550">
        <v>1485.58</v>
      </c>
      <c r="AE21" s="20">
        <v>123.79833333333333</v>
      </c>
      <c r="AF21" s="18"/>
      <c r="AG21" s="2327"/>
      <c r="AH21" s="550">
        <v>1622.2289809851741</v>
      </c>
      <c r="AI21" s="222">
        <v>136.64898098517415</v>
      </c>
      <c r="AJ21" s="2337">
        <v>44.948980985174103</v>
      </c>
      <c r="AK21" s="222">
        <v>96.692272832704703</v>
      </c>
      <c r="AL21" s="551">
        <v>1621.5201328220023</v>
      </c>
      <c r="AM21" s="551">
        <v>135.9401328220024</v>
      </c>
      <c r="AN21" s="551">
        <v>104.18913282200242</v>
      </c>
      <c r="AO21" s="552"/>
      <c r="AP21" s="552"/>
      <c r="AQ21" s="524">
        <v>3</v>
      </c>
      <c r="AR21" s="18">
        <v>6.9509999999999996</v>
      </c>
      <c r="AS21" s="221">
        <v>6.9509999999999996</v>
      </c>
      <c r="AT21" s="2886"/>
    </row>
    <row r="22" spans="1:46" ht="15" customHeight="1" x14ac:dyDescent="0.2">
      <c r="A22" s="502"/>
      <c r="B22" s="2393" t="s">
        <v>82</v>
      </c>
      <c r="C22" s="1468">
        <v>5</v>
      </c>
      <c r="D22" s="2326">
        <v>860</v>
      </c>
      <c r="E22" s="2331">
        <v>0</v>
      </c>
      <c r="F22" s="1515">
        <v>0</v>
      </c>
      <c r="G22" s="2332"/>
      <c r="H22" s="2331">
        <v>2.75</v>
      </c>
      <c r="I22" s="2329"/>
      <c r="J22" s="2338"/>
      <c r="K22" s="1518"/>
      <c r="L22" s="1519">
        <v>857.25</v>
      </c>
      <c r="M22" s="2333">
        <v>869.60259191070281</v>
      </c>
      <c r="N22" s="2332">
        <v>12.352591910702813</v>
      </c>
      <c r="O22" s="2333">
        <v>869.21847375166237</v>
      </c>
      <c r="P22" s="2332">
        <v>11.968473751662373</v>
      </c>
      <c r="Q22" s="2332"/>
      <c r="R22" s="1516"/>
      <c r="S22" s="545">
        <v>-0.38411815904044033</v>
      </c>
      <c r="T22" s="1342">
        <v>5</v>
      </c>
      <c r="U22" s="2334">
        <v>-206.52022224500865</v>
      </c>
      <c r="V22" s="1522">
        <v>-201.1535262483377</v>
      </c>
      <c r="W22" s="2"/>
      <c r="X22" s="2339">
        <v>860</v>
      </c>
      <c r="Y22" s="1516">
        <v>0</v>
      </c>
      <c r="Z22" s="1523"/>
      <c r="AA22" s="1515">
        <v>0</v>
      </c>
      <c r="AB22" s="1523"/>
      <c r="AC22" s="2324">
        <v>-22.4</v>
      </c>
      <c r="AD22" s="1530">
        <v>834.85</v>
      </c>
      <c r="AE22" s="2399">
        <v>69.57083333333334</v>
      </c>
      <c r="AF22" s="1518"/>
      <c r="AG22" s="2327"/>
      <c r="AH22" s="1530">
        <v>869.60259191070281</v>
      </c>
      <c r="AI22" s="1531">
        <v>34.75259191070279</v>
      </c>
      <c r="AJ22" s="2335">
        <v>12.352591910702813</v>
      </c>
      <c r="AK22" s="1531">
        <v>13.533788950281405</v>
      </c>
      <c r="AL22" s="1532">
        <v>869.21847375166237</v>
      </c>
      <c r="AM22" s="1532">
        <v>34.36847375166235</v>
      </c>
      <c r="AN22" s="1532">
        <v>17.676473751662343</v>
      </c>
      <c r="AO22" s="1533"/>
      <c r="AP22" s="1533"/>
      <c r="AQ22" s="1519">
        <v>5</v>
      </c>
      <c r="AR22" s="2340">
        <v>2.6509999999999998</v>
      </c>
      <c r="AS22" s="2341">
        <v>2.6509999999999998</v>
      </c>
      <c r="AT22" s="2886"/>
    </row>
    <row r="23" spans="1:46" ht="15" customHeight="1" x14ac:dyDescent="0.2">
      <c r="A23" s="502"/>
      <c r="B23" s="2393" t="s">
        <v>83</v>
      </c>
      <c r="C23" s="1468"/>
      <c r="D23" s="2326">
        <v>65</v>
      </c>
      <c r="E23" s="2331">
        <v>0</v>
      </c>
      <c r="F23" s="1515"/>
      <c r="G23" s="2332"/>
      <c r="H23" s="2342">
        <v>0</v>
      </c>
      <c r="I23" s="2331"/>
      <c r="J23" s="2338"/>
      <c r="K23" s="1518"/>
      <c r="L23" s="1519">
        <v>65</v>
      </c>
      <c r="M23" s="2333">
        <v>65.006367392852127</v>
      </c>
      <c r="N23" s="2332">
        <v>6.3673928521268408E-3</v>
      </c>
      <c r="O23" s="2333">
        <v>64.978479132168331</v>
      </c>
      <c r="P23" s="2332">
        <v>-2.1520867831668511E-2</v>
      </c>
      <c r="Q23" s="2332"/>
      <c r="R23" s="1516"/>
      <c r="S23" s="545">
        <v>-2.7888260683795352E-2</v>
      </c>
      <c r="T23" s="1342" t="s">
        <v>101</v>
      </c>
      <c r="U23" s="2334">
        <v>0</v>
      </c>
      <c r="V23" s="1522">
        <v>0.3184791321683349</v>
      </c>
      <c r="W23" s="2"/>
      <c r="X23" s="1516">
        <v>65</v>
      </c>
      <c r="Y23" s="1516">
        <v>0</v>
      </c>
      <c r="Z23" s="1523"/>
      <c r="AA23" s="1515"/>
      <c r="AB23" s="1523"/>
      <c r="AC23" s="2330"/>
      <c r="AD23" s="1530">
        <v>65</v>
      </c>
      <c r="AE23" s="2394">
        <v>5.416666666666667</v>
      </c>
      <c r="AF23" s="1518"/>
      <c r="AG23" s="2327"/>
      <c r="AH23" s="1530">
        <v>65.006367392852127</v>
      </c>
      <c r="AI23" s="1531">
        <v>6.3673928521268408E-3</v>
      </c>
      <c r="AJ23" s="2335">
        <v>6.3673928521268408E-3</v>
      </c>
      <c r="AK23" s="1531">
        <v>0</v>
      </c>
      <c r="AL23" s="1532">
        <v>64.978479132168331</v>
      </c>
      <c r="AM23" s="1532">
        <v>-2.1520867831668511E-2</v>
      </c>
      <c r="AN23" s="1532">
        <v>0.31547913216833479</v>
      </c>
      <c r="AO23" s="1533"/>
      <c r="AP23" s="1533"/>
      <c r="AQ23" s="1519" t="s">
        <v>101</v>
      </c>
      <c r="AR23" s="1518">
        <v>2.1999999999999999E-2</v>
      </c>
      <c r="AS23" s="2329">
        <v>2.1999999999999999E-2</v>
      </c>
      <c r="AT23" s="2886"/>
    </row>
    <row r="24" spans="1:46" ht="15" customHeight="1" x14ac:dyDescent="0.2">
      <c r="A24" s="502"/>
      <c r="B24" s="2393" t="s">
        <v>84</v>
      </c>
      <c r="C24" s="1468"/>
      <c r="D24" s="2326">
        <v>1280</v>
      </c>
      <c r="E24" s="2331">
        <v>0</v>
      </c>
      <c r="F24" s="1515">
        <v>0</v>
      </c>
      <c r="G24" s="2332"/>
      <c r="H24" s="2342">
        <v>7.4</v>
      </c>
      <c r="I24" s="2331"/>
      <c r="J24" s="2338"/>
      <c r="K24" s="18"/>
      <c r="L24" s="1519">
        <v>1272.5999999999999</v>
      </c>
      <c r="M24" s="2333">
        <v>1222.6817513355859</v>
      </c>
      <c r="N24" s="2332">
        <v>-49.918248664414023</v>
      </c>
      <c r="O24" s="2333">
        <v>1222.1688807670025</v>
      </c>
      <c r="P24" s="2332">
        <v>-50.431119232997389</v>
      </c>
      <c r="Q24" s="2332"/>
      <c r="R24" s="1516"/>
      <c r="S24" s="545">
        <v>-0.51287056858336655</v>
      </c>
      <c r="T24" s="1342" t="s">
        <v>102</v>
      </c>
      <c r="U24" s="2334">
        <v>-10.161678716707684</v>
      </c>
      <c r="V24" s="1522">
        <v>-4.0381192329975875</v>
      </c>
      <c r="W24" s="2"/>
      <c r="X24" s="21">
        <v>1180</v>
      </c>
      <c r="Y24" s="1516">
        <v>-100</v>
      </c>
      <c r="Z24" s="1523"/>
      <c r="AA24" s="1515">
        <v>0</v>
      </c>
      <c r="AB24" s="1523"/>
      <c r="AC24" s="1523"/>
      <c r="AD24" s="1530">
        <v>1172.5999999999999</v>
      </c>
      <c r="AE24" s="20">
        <v>97.716666666666654</v>
      </c>
      <c r="AF24" s="18"/>
      <c r="AG24" s="2343"/>
      <c r="AH24" s="1530">
        <v>1222.6817513355859</v>
      </c>
      <c r="AI24" s="1531">
        <v>50.081751335585977</v>
      </c>
      <c r="AJ24" s="2335">
        <v>-49.918248664414023</v>
      </c>
      <c r="AK24" s="1531">
        <v>-10.161678716707684</v>
      </c>
      <c r="AL24" s="1532">
        <v>1222.1688807670025</v>
      </c>
      <c r="AM24" s="1532">
        <v>49.568880767002611</v>
      </c>
      <c r="AN24" s="1532">
        <v>-4.1071192329975474</v>
      </c>
      <c r="AO24" s="1533"/>
      <c r="AP24" s="1533"/>
      <c r="AQ24" s="1519" t="s">
        <v>102</v>
      </c>
      <c r="AR24" s="18">
        <v>6.016</v>
      </c>
      <c r="AS24" s="221">
        <v>6.016</v>
      </c>
      <c r="AT24" s="2886"/>
    </row>
    <row r="25" spans="1:46" ht="15" customHeight="1" x14ac:dyDescent="0.2">
      <c r="A25" s="502"/>
      <c r="B25" s="325" t="s">
        <v>85</v>
      </c>
      <c r="C25" s="100">
        <v>1</v>
      </c>
      <c r="D25" s="523">
        <v>0</v>
      </c>
      <c r="E25" s="220">
        <v>0</v>
      </c>
      <c r="F25" s="486">
        <v>0</v>
      </c>
      <c r="G25" s="19"/>
      <c r="H25" s="450">
        <v>0</v>
      </c>
      <c r="I25" s="221"/>
      <c r="J25" s="221"/>
      <c r="K25" s="18"/>
      <c r="L25" s="524">
        <v>0</v>
      </c>
      <c r="M25" s="549">
        <v>0</v>
      </c>
      <c r="N25" s="19">
        <v>0</v>
      </c>
      <c r="O25" s="549">
        <v>0</v>
      </c>
      <c r="P25" s="19">
        <v>0</v>
      </c>
      <c r="Q25" s="19"/>
      <c r="R25" s="21"/>
      <c r="S25" s="545">
        <v>0</v>
      </c>
      <c r="T25" s="99" t="s">
        <v>416</v>
      </c>
      <c r="U25" s="223">
        <v>0</v>
      </c>
      <c r="V25" s="22">
        <v>0</v>
      </c>
      <c r="W25" s="2"/>
      <c r="X25" s="21">
        <v>0</v>
      </c>
      <c r="Y25" s="1516">
        <v>0</v>
      </c>
      <c r="Z25" s="1523"/>
      <c r="AA25" s="1515">
        <v>0</v>
      </c>
      <c r="AB25" s="1523"/>
      <c r="AC25" s="553"/>
      <c r="AD25" s="550">
        <v>0</v>
      </c>
      <c r="AE25" s="20">
        <v>0</v>
      </c>
      <c r="AF25" s="18"/>
      <c r="AG25" s="2327"/>
      <c r="AH25" s="550">
        <v>0</v>
      </c>
      <c r="AI25" s="222">
        <v>0</v>
      </c>
      <c r="AJ25" s="2337">
        <v>0</v>
      </c>
      <c r="AK25" s="222">
        <v>0</v>
      </c>
      <c r="AL25" s="551">
        <v>0</v>
      </c>
      <c r="AM25" s="551">
        <v>0</v>
      </c>
      <c r="AN25" s="551">
        <v>0</v>
      </c>
      <c r="AO25" s="552"/>
      <c r="AP25" s="552"/>
      <c r="AQ25" s="524" t="s">
        <v>416</v>
      </c>
      <c r="AR25" s="18">
        <v>0</v>
      </c>
      <c r="AS25" s="221">
        <v>0</v>
      </c>
      <c r="AT25" s="2886"/>
    </row>
    <row r="26" spans="1:46" ht="15" customHeight="1" thickBot="1" x14ac:dyDescent="0.25">
      <c r="A26" s="502"/>
      <c r="B26" s="2857" t="s">
        <v>85</v>
      </c>
      <c r="C26" s="89">
        <v>2</v>
      </c>
      <c r="D26" s="1529">
        <v>970</v>
      </c>
      <c r="E26" s="1534">
        <v>0</v>
      </c>
      <c r="F26" s="486">
        <v>0</v>
      </c>
      <c r="G26" s="1535"/>
      <c r="H26" s="1536">
        <v>1.8</v>
      </c>
      <c r="I26" s="1537"/>
      <c r="J26" s="18"/>
      <c r="K26" s="18"/>
      <c r="L26" s="528">
        <v>968.2</v>
      </c>
      <c r="M26" s="1538">
        <v>906.35684891350888</v>
      </c>
      <c r="N26" s="1535">
        <v>-61.843151086491162</v>
      </c>
      <c r="O26" s="1538">
        <v>905.96933065941596</v>
      </c>
      <c r="P26" s="1535">
        <v>-62.230669340584086</v>
      </c>
      <c r="Q26" s="1535"/>
      <c r="R26" s="16"/>
      <c r="S26" s="545">
        <v>-0.38751825409292451</v>
      </c>
      <c r="T26" s="554" t="s">
        <v>417</v>
      </c>
      <c r="U26" s="1539">
        <v>172.80379145056691</v>
      </c>
      <c r="V26" s="17">
        <v>176.33633065941592</v>
      </c>
      <c r="W26" s="2"/>
      <c r="X26" s="224">
        <v>970</v>
      </c>
      <c r="Y26" s="21">
        <v>0</v>
      </c>
      <c r="Z26" s="1523"/>
      <c r="AA26" s="1515">
        <v>0</v>
      </c>
      <c r="AB26" s="530"/>
      <c r="AC26" s="2324"/>
      <c r="AD26" s="555">
        <v>968.2</v>
      </c>
      <c r="AE26" s="20">
        <v>80.683333333333337</v>
      </c>
      <c r="AF26" s="18"/>
      <c r="AG26" s="2327"/>
      <c r="AH26" s="555">
        <v>906.35684891350888</v>
      </c>
      <c r="AI26" s="23">
        <v>-61.843151086491162</v>
      </c>
      <c r="AJ26" s="1540">
        <v>-61.843151086491162</v>
      </c>
      <c r="AK26" s="23">
        <v>179.679292991892</v>
      </c>
      <c r="AL26" s="556">
        <v>905.96933065941596</v>
      </c>
      <c r="AM26" s="556">
        <v>-62.230669340584086</v>
      </c>
      <c r="AN26" s="556">
        <v>183.13433065941592</v>
      </c>
      <c r="AO26" s="557"/>
      <c r="AP26" s="557"/>
      <c r="AQ26" s="528" t="s">
        <v>417</v>
      </c>
      <c r="AR26" s="18">
        <v>3.2</v>
      </c>
      <c r="AS26" s="184">
        <v>3.2</v>
      </c>
      <c r="AT26" s="2886"/>
    </row>
    <row r="27" spans="1:46" ht="15" customHeight="1" thickBot="1" x14ac:dyDescent="0.25">
      <c r="A27" s="502"/>
      <c r="B27" s="91" t="s">
        <v>81</v>
      </c>
      <c r="C27" s="92"/>
      <c r="D27" s="533">
        <v>7707</v>
      </c>
      <c r="E27" s="558">
        <v>0</v>
      </c>
      <c r="F27" s="542">
        <v>3.8</v>
      </c>
      <c r="G27" s="535">
        <v>0</v>
      </c>
      <c r="H27" s="558">
        <v>20.820000000000004</v>
      </c>
      <c r="I27" s="535">
        <v>0</v>
      </c>
      <c r="J27" s="535">
        <v>0</v>
      </c>
      <c r="K27" s="535">
        <v>0</v>
      </c>
      <c r="L27" s="541">
        <v>7689.9799999999987</v>
      </c>
      <c r="M27" s="541">
        <v>7546.7435286465534</v>
      </c>
      <c r="N27" s="535">
        <v>-143.23647135344649</v>
      </c>
      <c r="O27" s="541">
        <v>7543.5169028471</v>
      </c>
      <c r="P27" s="535">
        <v>-146.46309715290067</v>
      </c>
      <c r="Q27" s="541">
        <v>7326.2190000000001</v>
      </c>
      <c r="R27" s="541">
        <v>4372.212586206896</v>
      </c>
      <c r="S27" s="545"/>
      <c r="T27" s="91" t="s">
        <v>81</v>
      </c>
      <c r="U27" s="539">
        <v>-509.78676730156894</v>
      </c>
      <c r="V27" s="539">
        <v>-469.64909715290014</v>
      </c>
      <c r="W27" s="2"/>
      <c r="X27" s="559">
        <v>7347</v>
      </c>
      <c r="Y27" s="559">
        <v>-360</v>
      </c>
      <c r="Z27" s="542">
        <v>0</v>
      </c>
      <c r="AA27" s="542">
        <v>3.8</v>
      </c>
      <c r="AB27" s="542">
        <v>0</v>
      </c>
      <c r="AC27" s="542">
        <v>-36.4</v>
      </c>
      <c r="AD27" s="559">
        <v>7282.31</v>
      </c>
      <c r="AE27" s="559">
        <v>606.85916666666662</v>
      </c>
      <c r="AF27" s="559">
        <v>0</v>
      </c>
      <c r="AG27" s="542">
        <v>-11.27</v>
      </c>
      <c r="AH27" s="559">
        <v>7546.7435286465534</v>
      </c>
      <c r="AI27" s="559">
        <v>264.43352864655344</v>
      </c>
      <c r="AJ27" s="559">
        <v>-143.23647135344649</v>
      </c>
      <c r="AK27" s="559">
        <v>379.18600472029721</v>
      </c>
      <c r="AL27" s="559">
        <v>7543.5169028471</v>
      </c>
      <c r="AM27" s="559">
        <v>261.20690284709929</v>
      </c>
      <c r="AN27" s="560">
        <v>414.17290284709998</v>
      </c>
      <c r="AO27" s="560">
        <v>217.29790284709998</v>
      </c>
      <c r="AP27" s="560">
        <v>3171.304316640204</v>
      </c>
      <c r="AQ27" s="561" t="s">
        <v>81</v>
      </c>
      <c r="AR27" s="542">
        <v>35.497</v>
      </c>
      <c r="AS27" s="542">
        <v>35.497</v>
      </c>
      <c r="AT27" s="2886"/>
    </row>
    <row r="28" spans="1:46" ht="15" customHeight="1" x14ac:dyDescent="0.2">
      <c r="A28" s="502"/>
      <c r="B28" s="2393" t="s">
        <v>89</v>
      </c>
      <c r="C28" s="1468"/>
      <c r="D28" s="2326">
        <v>150</v>
      </c>
      <c r="E28" s="2331">
        <v>0</v>
      </c>
      <c r="F28" s="1515"/>
      <c r="G28" s="2332"/>
      <c r="H28" s="2342">
        <v>0.05</v>
      </c>
      <c r="I28" s="2331"/>
      <c r="J28" s="2338"/>
      <c r="K28" s="1518"/>
      <c r="L28" s="1519">
        <v>149.94999999999999</v>
      </c>
      <c r="M28" s="2333">
        <v>149.76344488159947</v>
      </c>
      <c r="N28" s="2332">
        <v>-0.18655511840051986</v>
      </c>
      <c r="O28" s="2333">
        <v>149.53546244376679</v>
      </c>
      <c r="P28" s="2332">
        <v>-0.41453755623319921</v>
      </c>
      <c r="Q28" s="2332"/>
      <c r="R28" s="2332"/>
      <c r="S28" s="545">
        <v>-0.22798243783267935</v>
      </c>
      <c r="T28" s="1342" t="s">
        <v>86</v>
      </c>
      <c r="U28" s="2334">
        <v>-7.0344235172254344</v>
      </c>
      <c r="V28" s="2334">
        <v>-7.5725375562332147</v>
      </c>
      <c r="W28" s="2"/>
      <c r="X28" s="1516">
        <v>150</v>
      </c>
      <c r="Y28" s="1516">
        <v>0</v>
      </c>
      <c r="Z28" s="1523"/>
      <c r="AA28" s="1515"/>
      <c r="AB28" s="1523"/>
      <c r="AC28" s="562"/>
      <c r="AD28" s="1530">
        <v>149.94999999999999</v>
      </c>
      <c r="AE28" s="2394">
        <v>12.495833333333332</v>
      </c>
      <c r="AF28" s="1518"/>
      <c r="AG28" s="2324"/>
      <c r="AH28" s="2344">
        <v>149.76344488159947</v>
      </c>
      <c r="AI28" s="1531">
        <v>-0.18655511840051986</v>
      </c>
      <c r="AJ28" s="2335">
        <v>-0.18655511840051986</v>
      </c>
      <c r="AK28" s="1531">
        <v>-7.0301735151005573</v>
      </c>
      <c r="AL28" s="1532">
        <v>149.53546244376679</v>
      </c>
      <c r="AM28" s="1532">
        <v>-0.41453755623319921</v>
      </c>
      <c r="AN28" s="1532">
        <v>-7.5775375562332101</v>
      </c>
      <c r="AO28" s="1533"/>
      <c r="AP28" s="1533"/>
      <c r="AQ28" s="1519" t="s">
        <v>86</v>
      </c>
      <c r="AR28" s="1518">
        <v>3.9609999999999999</v>
      </c>
      <c r="AS28" s="2329">
        <v>3.9609999999999999</v>
      </c>
      <c r="AT28" s="2886"/>
    </row>
    <row r="29" spans="1:46" ht="15" customHeight="1" x14ac:dyDescent="0.2">
      <c r="A29" s="502"/>
      <c r="B29" s="2393" t="s">
        <v>90</v>
      </c>
      <c r="C29" s="1468"/>
      <c r="D29" s="2326">
        <v>70</v>
      </c>
      <c r="E29" s="2331">
        <v>0</v>
      </c>
      <c r="F29" s="1515"/>
      <c r="G29" s="2332"/>
      <c r="H29" s="2342">
        <v>0.01</v>
      </c>
      <c r="I29" s="2331"/>
      <c r="J29" s="2329"/>
      <c r="K29" s="24"/>
      <c r="L29" s="1519">
        <v>69.989999999999995</v>
      </c>
      <c r="M29" s="2333">
        <v>69.941779106031589</v>
      </c>
      <c r="N29" s="2332">
        <v>-4.8220893968405676E-2</v>
      </c>
      <c r="O29" s="2333">
        <v>69.982903977851763</v>
      </c>
      <c r="P29" s="2332">
        <v>-7.0960221482323504E-3</v>
      </c>
      <c r="Q29" s="2332"/>
      <c r="R29" s="2332"/>
      <c r="S29" s="545">
        <v>4.1124871820173325E-2</v>
      </c>
      <c r="T29" s="1342" t="s">
        <v>103</v>
      </c>
      <c r="U29" s="2334">
        <v>-8.0954419444907444E-3</v>
      </c>
      <c r="V29" s="2334">
        <v>0.40690397785176913</v>
      </c>
      <c r="W29" s="2"/>
      <c r="X29" s="26">
        <v>70</v>
      </c>
      <c r="Y29" s="26">
        <v>0</v>
      </c>
      <c r="Z29" s="1523"/>
      <c r="AA29" s="1515"/>
      <c r="AB29" s="1523"/>
      <c r="AC29" s="563"/>
      <c r="AD29" s="1530">
        <v>69.989999999999995</v>
      </c>
      <c r="AE29" s="25">
        <v>5.8324999999999996</v>
      </c>
      <c r="AF29" s="24"/>
      <c r="AG29" s="2345"/>
      <c r="AH29" s="2344">
        <v>69.941779106031589</v>
      </c>
      <c r="AI29" s="1531">
        <v>-4.8220893968405676E-2</v>
      </c>
      <c r="AJ29" s="2335">
        <v>-4.8220893968405676E-2</v>
      </c>
      <c r="AK29" s="1531">
        <v>-8.0961619444792632E-3</v>
      </c>
      <c r="AL29" s="1532">
        <v>69.982903977851763</v>
      </c>
      <c r="AM29" s="1532">
        <v>-7.0960221482323504E-3</v>
      </c>
      <c r="AN29" s="1532">
        <v>0.40290397785176424</v>
      </c>
      <c r="AO29" s="1533"/>
      <c r="AP29" s="1533"/>
      <c r="AQ29" s="1519" t="s">
        <v>103</v>
      </c>
      <c r="AR29" s="24">
        <v>0.754</v>
      </c>
      <c r="AS29" s="184">
        <v>0.754</v>
      </c>
      <c r="AT29" s="2886"/>
    </row>
    <row r="30" spans="1:46" ht="15" customHeight="1" x14ac:dyDescent="0.2">
      <c r="A30" s="502"/>
      <c r="B30" s="2393" t="s">
        <v>91</v>
      </c>
      <c r="C30" s="1468"/>
      <c r="D30" s="2326">
        <v>0</v>
      </c>
      <c r="E30" s="2331">
        <v>0</v>
      </c>
      <c r="F30" s="1515"/>
      <c r="G30" s="2332"/>
      <c r="H30" s="2342">
        <v>0</v>
      </c>
      <c r="I30" s="2331"/>
      <c r="J30" s="2329"/>
      <c r="K30" s="1518"/>
      <c r="L30" s="1519">
        <v>0</v>
      </c>
      <c r="M30" s="2333">
        <v>0</v>
      </c>
      <c r="N30" s="2332">
        <v>0</v>
      </c>
      <c r="O30" s="2333">
        <v>0</v>
      </c>
      <c r="P30" s="2332">
        <v>0</v>
      </c>
      <c r="Q30" s="2332"/>
      <c r="R30" s="2332"/>
      <c r="S30" s="545">
        <v>0</v>
      </c>
      <c r="T30" s="1342" t="s">
        <v>104</v>
      </c>
      <c r="U30" s="2334">
        <v>0</v>
      </c>
      <c r="V30" s="2334">
        <v>0</v>
      </c>
      <c r="W30" s="2"/>
      <c r="X30" s="1516">
        <v>0</v>
      </c>
      <c r="Y30" s="1516">
        <v>0</v>
      </c>
      <c r="Z30" s="1523"/>
      <c r="AA30" s="1515"/>
      <c r="AB30" s="2324"/>
      <c r="AC30" s="2336"/>
      <c r="AD30" s="1530">
        <v>0</v>
      </c>
      <c r="AE30" s="2394">
        <v>0</v>
      </c>
      <c r="AF30" s="1518"/>
      <c r="AG30" s="2324"/>
      <c r="AH30" s="2344">
        <v>0</v>
      </c>
      <c r="AI30" s="1531">
        <v>0</v>
      </c>
      <c r="AJ30" s="2335">
        <v>0</v>
      </c>
      <c r="AK30" s="1531">
        <v>0</v>
      </c>
      <c r="AL30" s="1532">
        <v>0</v>
      </c>
      <c r="AM30" s="1532">
        <v>0</v>
      </c>
      <c r="AN30" s="1532">
        <v>0</v>
      </c>
      <c r="AO30" s="1533"/>
      <c r="AP30" s="1533"/>
      <c r="AQ30" s="1519" t="s">
        <v>104</v>
      </c>
      <c r="AR30" s="1518">
        <v>0</v>
      </c>
      <c r="AS30" s="2329">
        <v>0</v>
      </c>
      <c r="AT30" s="2886"/>
    </row>
    <row r="31" spans="1:46" ht="15" customHeight="1" x14ac:dyDescent="0.2">
      <c r="A31" s="502"/>
      <c r="B31" s="2393" t="s">
        <v>92</v>
      </c>
      <c r="C31" s="1468"/>
      <c r="D31" s="2326">
        <v>0</v>
      </c>
      <c r="E31" s="2331">
        <v>0</v>
      </c>
      <c r="F31" s="1515"/>
      <c r="G31" s="2332"/>
      <c r="H31" s="2342">
        <v>0</v>
      </c>
      <c r="I31" s="1526"/>
      <c r="J31" s="2329"/>
      <c r="K31" s="1518"/>
      <c r="L31" s="1519">
        <v>0</v>
      </c>
      <c r="M31" s="2333">
        <v>0</v>
      </c>
      <c r="N31" s="2332">
        <v>0</v>
      </c>
      <c r="O31" s="2333">
        <v>0</v>
      </c>
      <c r="P31" s="2332">
        <v>0</v>
      </c>
      <c r="Q31" s="2332"/>
      <c r="R31" s="2332"/>
      <c r="S31" s="545">
        <v>0</v>
      </c>
      <c r="T31" s="1342" t="s">
        <v>87</v>
      </c>
      <c r="U31" s="2334">
        <v>0</v>
      </c>
      <c r="V31" s="2334">
        <v>0</v>
      </c>
      <c r="W31" s="2"/>
      <c r="X31" s="1516">
        <v>0</v>
      </c>
      <c r="Y31" s="1516">
        <v>0</v>
      </c>
      <c r="Z31" s="1523"/>
      <c r="AA31" s="1515"/>
      <c r="AB31" s="2324"/>
      <c r="AC31" s="2336"/>
      <c r="AD31" s="1530">
        <v>0</v>
      </c>
      <c r="AE31" s="2394">
        <v>0</v>
      </c>
      <c r="AF31" s="1518"/>
      <c r="AG31" s="2324"/>
      <c r="AH31" s="2344">
        <v>0</v>
      </c>
      <c r="AI31" s="1531">
        <v>0</v>
      </c>
      <c r="AJ31" s="2335">
        <v>0</v>
      </c>
      <c r="AK31" s="1531">
        <v>0</v>
      </c>
      <c r="AL31" s="1532">
        <v>0</v>
      </c>
      <c r="AM31" s="1532">
        <v>0</v>
      </c>
      <c r="AN31" s="1532">
        <v>0</v>
      </c>
      <c r="AO31" s="1533"/>
      <c r="AP31" s="1533"/>
      <c r="AQ31" s="1519" t="s">
        <v>87</v>
      </c>
      <c r="AR31" s="1518">
        <v>0</v>
      </c>
      <c r="AS31" s="2329">
        <v>0</v>
      </c>
      <c r="AT31" s="2886"/>
    </row>
    <row r="32" spans="1:46" ht="15" customHeight="1" thickBot="1" x14ac:dyDescent="0.25">
      <c r="A32" s="502"/>
      <c r="B32" s="2857" t="s">
        <v>93</v>
      </c>
      <c r="C32" s="89"/>
      <c r="D32" s="1529">
        <v>6180</v>
      </c>
      <c r="E32" s="1534">
        <v>0</v>
      </c>
      <c r="F32" s="486"/>
      <c r="G32" s="1535"/>
      <c r="H32" s="1541">
        <v>11</v>
      </c>
      <c r="I32" s="183"/>
      <c r="J32" s="2329"/>
      <c r="K32" s="18"/>
      <c r="L32" s="528">
        <v>6169</v>
      </c>
      <c r="M32" s="1538">
        <v>6973.8783954374994</v>
      </c>
      <c r="N32" s="1535">
        <v>804.87839543749942</v>
      </c>
      <c r="O32" s="1538">
        <v>6970.9650533364184</v>
      </c>
      <c r="P32" s="1535">
        <v>801.96505333641835</v>
      </c>
      <c r="Q32" s="1535"/>
      <c r="R32" s="1535"/>
      <c r="S32" s="545">
        <v>-2.9133421010810707</v>
      </c>
      <c r="T32" s="554" t="s">
        <v>105</v>
      </c>
      <c r="U32" s="1539">
        <v>775.37539939982526</v>
      </c>
      <c r="V32" s="1539">
        <v>774.53705333641847</v>
      </c>
      <c r="W32" s="2"/>
      <c r="X32" s="21">
        <v>6980</v>
      </c>
      <c r="Y32" s="21">
        <v>800</v>
      </c>
      <c r="Z32" s="1542"/>
      <c r="AA32" s="1515"/>
      <c r="AB32" s="1542"/>
      <c r="AC32" s="1542"/>
      <c r="AD32" s="1530">
        <v>6969</v>
      </c>
      <c r="AE32" s="20">
        <v>580.75</v>
      </c>
      <c r="AF32" s="18"/>
      <c r="AG32" s="2329"/>
      <c r="AH32" s="1543">
        <v>6973.8783954374994</v>
      </c>
      <c r="AI32" s="1531">
        <v>4.878395437499421</v>
      </c>
      <c r="AJ32" s="1540">
        <v>804.87839543749942</v>
      </c>
      <c r="AK32" s="23">
        <v>108.37081739770019</v>
      </c>
      <c r="AL32" s="556">
        <v>6970.9650533364184</v>
      </c>
      <c r="AM32" s="556">
        <v>1.9650533364183502</v>
      </c>
      <c r="AN32" s="556">
        <v>110.71405333641815</v>
      </c>
      <c r="AO32" s="557"/>
      <c r="AP32" s="557"/>
      <c r="AQ32" s="528" t="s">
        <v>105</v>
      </c>
      <c r="AR32" s="18">
        <v>5.27</v>
      </c>
      <c r="AS32" s="184">
        <v>5.27</v>
      </c>
      <c r="AT32" s="2886"/>
    </row>
    <row r="33" spans="1:46" ht="15" customHeight="1" thickBot="1" x14ac:dyDescent="0.25">
      <c r="A33" s="502"/>
      <c r="B33" s="91" t="s">
        <v>88</v>
      </c>
      <c r="C33" s="92"/>
      <c r="D33" s="564">
        <v>6400</v>
      </c>
      <c r="E33" s="558">
        <v>0</v>
      </c>
      <c r="F33" s="565">
        <v>0</v>
      </c>
      <c r="G33" s="565">
        <v>0</v>
      </c>
      <c r="H33" s="1655">
        <v>11.06</v>
      </c>
      <c r="I33" s="565">
        <v>0</v>
      </c>
      <c r="J33" s="565">
        <v>0</v>
      </c>
      <c r="K33" s="565">
        <v>0</v>
      </c>
      <c r="L33" s="564">
        <v>6388.94</v>
      </c>
      <c r="M33" s="564">
        <v>7193.5836194251306</v>
      </c>
      <c r="N33" s="565">
        <v>804.64361942513051</v>
      </c>
      <c r="O33" s="564">
        <v>7190.4834197580367</v>
      </c>
      <c r="P33" s="565">
        <v>801.54341975803686</v>
      </c>
      <c r="Q33" s="564">
        <v>7199.9549999999999</v>
      </c>
      <c r="R33" s="564">
        <v>6047.905999999999</v>
      </c>
      <c r="S33" s="545"/>
      <c r="T33" s="91" t="s">
        <v>88</v>
      </c>
      <c r="U33" s="539">
        <v>768.33288044065557</v>
      </c>
      <c r="V33" s="539">
        <v>767.37141975803661</v>
      </c>
      <c r="W33" s="2"/>
      <c r="X33" s="559">
        <v>7200</v>
      </c>
      <c r="Y33" s="559">
        <v>800</v>
      </c>
      <c r="Z33" s="542">
        <v>0</v>
      </c>
      <c r="AA33" s="542">
        <v>0</v>
      </c>
      <c r="AB33" s="566">
        <v>0</v>
      </c>
      <c r="AC33" s="566">
        <v>0</v>
      </c>
      <c r="AD33" s="559">
        <v>7188.94</v>
      </c>
      <c r="AE33" s="559">
        <v>599.07833333333338</v>
      </c>
      <c r="AF33" s="559">
        <v>0</v>
      </c>
      <c r="AG33" s="542">
        <v>0</v>
      </c>
      <c r="AH33" s="559">
        <v>7193.5836194251306</v>
      </c>
      <c r="AI33" s="559">
        <v>4.6436194251304954</v>
      </c>
      <c r="AJ33" s="559">
        <v>804.64361942513051</v>
      </c>
      <c r="AK33" s="559">
        <v>101.33254772065538</v>
      </c>
      <c r="AL33" s="559">
        <v>7190.4834197580367</v>
      </c>
      <c r="AM33" s="559">
        <v>1.5434197580369187</v>
      </c>
      <c r="AN33" s="560">
        <v>103.53941975803627</v>
      </c>
      <c r="AO33" s="567">
        <v>-9.4715802419632382</v>
      </c>
      <c r="AP33" s="567">
        <v>1142.5774197580376</v>
      </c>
      <c r="AQ33" s="561" t="s">
        <v>88</v>
      </c>
      <c r="AR33" s="559">
        <v>9.9849999999999994</v>
      </c>
      <c r="AS33" s="542">
        <v>9.9849999999999994</v>
      </c>
      <c r="AT33" s="2886"/>
    </row>
    <row r="34" spans="1:46" ht="15" customHeight="1" thickBot="1" x14ac:dyDescent="0.3">
      <c r="A34" s="502"/>
      <c r="B34" s="104" t="s">
        <v>418</v>
      </c>
      <c r="C34" s="105"/>
      <c r="D34" s="568">
        <v>19972</v>
      </c>
      <c r="E34" s="569">
        <v>0</v>
      </c>
      <c r="F34" s="570">
        <v>3.8</v>
      </c>
      <c r="G34" s="570">
        <v>0</v>
      </c>
      <c r="H34" s="569">
        <v>40.440000000000005</v>
      </c>
      <c r="I34" s="570">
        <v>0</v>
      </c>
      <c r="J34" s="570">
        <v>0</v>
      </c>
      <c r="K34" s="570">
        <v>0</v>
      </c>
      <c r="L34" s="571">
        <v>19935.359999999997</v>
      </c>
      <c r="M34" s="571">
        <v>20467.631750948465</v>
      </c>
      <c r="N34" s="571">
        <v>532.27175094846564</v>
      </c>
      <c r="O34" s="571">
        <v>20461.30492548192</v>
      </c>
      <c r="P34" s="571">
        <v>525.94492548191783</v>
      </c>
      <c r="Q34" s="571">
        <v>20302.561000000002</v>
      </c>
      <c r="R34" s="571">
        <v>16119.122103448275</v>
      </c>
      <c r="S34" s="572">
        <v>-6.3268254665477599</v>
      </c>
      <c r="T34" s="573" t="s">
        <v>121</v>
      </c>
      <c r="U34" s="571">
        <v>331.51694487536588</v>
      </c>
      <c r="V34" s="571">
        <v>370.69315434141754</v>
      </c>
      <c r="W34" s="3"/>
      <c r="X34" s="574">
        <v>20332</v>
      </c>
      <c r="Y34" s="574">
        <v>360</v>
      </c>
      <c r="Z34" s="575">
        <v>0</v>
      </c>
      <c r="AA34" s="575">
        <v>3.8</v>
      </c>
      <c r="AB34" s="575">
        <v>0</v>
      </c>
      <c r="AC34" s="575">
        <v>-56.3</v>
      </c>
      <c r="AD34" s="574">
        <v>20173.77</v>
      </c>
      <c r="AE34" s="574">
        <v>1681.1475</v>
      </c>
      <c r="AF34" s="575">
        <v>0</v>
      </c>
      <c r="AG34" s="575">
        <v>-65.290000000000006</v>
      </c>
      <c r="AH34" s="574">
        <v>20467.631750948465</v>
      </c>
      <c r="AI34" s="574">
        <v>293.86175094846556</v>
      </c>
      <c r="AJ34" s="574">
        <v>532.27175094846564</v>
      </c>
      <c r="AK34" s="574">
        <v>553.48938417723548</v>
      </c>
      <c r="AL34" s="574">
        <v>20461.30492548192</v>
      </c>
      <c r="AM34" s="574">
        <v>287.53492548191781</v>
      </c>
      <c r="AN34" s="574">
        <v>590.68315434141914</v>
      </c>
      <c r="AO34" s="574">
        <v>158.74392548191736</v>
      </c>
      <c r="AP34" s="574">
        <v>4342.1828220336429</v>
      </c>
      <c r="AQ34" s="576" t="s">
        <v>121</v>
      </c>
      <c r="AR34" s="575">
        <v>67.225999999999999</v>
      </c>
      <c r="AS34" s="575">
        <v>67.225999999999999</v>
      </c>
      <c r="AT34" s="2886"/>
    </row>
    <row r="35" spans="1:46" ht="15" customHeight="1" x14ac:dyDescent="0.2">
      <c r="A35" s="10"/>
      <c r="B35" s="343"/>
      <c r="C35" s="343"/>
      <c r="D35" s="577"/>
      <c r="E35" s="225"/>
      <c r="F35" s="578"/>
      <c r="G35" s="579"/>
      <c r="H35" s="580"/>
      <c r="I35" s="580"/>
      <c r="J35" s="581"/>
      <c r="K35" s="581"/>
      <c r="L35" s="579"/>
      <c r="M35" s="579"/>
      <c r="N35" s="217"/>
      <c r="O35" s="217"/>
      <c r="P35" s="217"/>
      <c r="Q35" s="217"/>
      <c r="R35" s="217"/>
      <c r="S35" s="226"/>
      <c r="T35" s="343"/>
      <c r="U35" s="579"/>
      <c r="V35" s="579"/>
      <c r="W35" s="2"/>
      <c r="X35" s="227"/>
      <c r="Y35" s="228"/>
      <c r="Z35" s="228"/>
      <c r="AA35" s="228"/>
      <c r="AB35" s="228"/>
      <c r="AC35" s="227"/>
      <c r="AD35" s="227"/>
      <c r="AE35" s="227"/>
      <c r="AF35" s="228"/>
      <c r="AG35" s="227"/>
      <c r="AH35" s="229"/>
      <c r="AI35" s="227"/>
      <c r="AJ35" s="227"/>
      <c r="AK35" s="227"/>
      <c r="AL35" s="227"/>
      <c r="AM35" s="227"/>
      <c r="AN35" s="227"/>
      <c r="AO35" s="227"/>
      <c r="AP35" s="227"/>
      <c r="AQ35" s="582"/>
      <c r="AR35" s="228"/>
      <c r="AS35" s="228"/>
      <c r="AT35" s="2886"/>
    </row>
    <row r="36" spans="1:46" ht="15" customHeight="1" x14ac:dyDescent="0.25">
      <c r="A36" s="502"/>
      <c r="B36" s="583"/>
      <c r="C36" s="583"/>
      <c r="D36" s="230"/>
      <c r="E36" s="231"/>
      <c r="F36" s="232"/>
      <c r="G36" s="233"/>
      <c r="H36" s="231"/>
      <c r="I36" s="231"/>
      <c r="J36" s="234"/>
      <c r="K36" s="234"/>
      <c r="L36" s="235"/>
      <c r="M36" s="235"/>
      <c r="N36" s="236"/>
      <c r="O36" s="236"/>
      <c r="P36" s="236"/>
      <c r="Q36" s="236"/>
      <c r="R36" s="236"/>
      <c r="S36" s="237"/>
      <c r="T36" s="584"/>
      <c r="U36" s="233"/>
      <c r="V36" s="233"/>
      <c r="W36" s="3"/>
      <c r="X36" s="238"/>
      <c r="Y36" s="238"/>
      <c r="Z36" s="239"/>
      <c r="AA36" s="239"/>
      <c r="AB36" s="240"/>
      <c r="AC36" s="240"/>
      <c r="AD36" s="241"/>
      <c r="AE36" s="238"/>
      <c r="AF36" s="239"/>
      <c r="AG36" s="238"/>
      <c r="AH36" s="241"/>
      <c r="AI36" s="238"/>
      <c r="AJ36" s="238"/>
      <c r="AK36" s="238"/>
      <c r="AL36" s="241"/>
      <c r="AM36" s="241"/>
      <c r="AN36" s="241"/>
      <c r="AO36" s="241"/>
      <c r="AP36" s="241"/>
      <c r="AQ36" s="585"/>
      <c r="AR36" s="239"/>
      <c r="AS36" s="239"/>
      <c r="AT36" s="2886"/>
    </row>
    <row r="37" spans="1:46" ht="15" customHeight="1" x14ac:dyDescent="0.2">
      <c r="A37" s="502"/>
      <c r="B37" s="344"/>
      <c r="C37" s="344"/>
      <c r="D37" s="242"/>
      <c r="E37" s="225"/>
      <c r="F37" s="243"/>
      <c r="G37" s="217"/>
      <c r="H37" s="225"/>
      <c r="I37" s="243"/>
      <c r="J37" s="243"/>
      <c r="K37" s="243"/>
      <c r="L37" s="217"/>
      <c r="M37" s="217"/>
      <c r="N37" s="217"/>
      <c r="O37" s="217"/>
      <c r="P37" s="217"/>
      <c r="Q37" s="217"/>
      <c r="R37" s="217"/>
      <c r="S37" s="545"/>
      <c r="T37" s="168"/>
      <c r="U37" s="244"/>
      <c r="V37" s="244"/>
      <c r="W37" s="2"/>
      <c r="X37" s="217"/>
      <c r="Y37" s="217"/>
      <c r="Z37" s="243"/>
      <c r="AA37" s="243"/>
      <c r="AB37" s="243"/>
      <c r="AC37" s="217"/>
      <c r="AD37" s="227"/>
      <c r="AE37" s="217"/>
      <c r="AF37" s="243"/>
      <c r="AG37" s="217"/>
      <c r="AH37" s="227"/>
      <c r="AI37" s="245"/>
      <c r="AJ37" s="245"/>
      <c r="AK37" s="245"/>
      <c r="AL37" s="227"/>
      <c r="AM37" s="227"/>
      <c r="AN37" s="227"/>
      <c r="AO37" s="227"/>
      <c r="AP37" s="227"/>
      <c r="AQ37" s="217"/>
      <c r="AR37" s="243"/>
      <c r="AS37" s="243"/>
    </row>
    <row r="38" spans="1:46" ht="15" customHeight="1" thickBot="1" x14ac:dyDescent="0.25">
      <c r="A38" s="10"/>
      <c r="B38" s="344"/>
      <c r="C38" s="344"/>
      <c r="D38" s="242"/>
      <c r="E38" s="225"/>
      <c r="F38" s="243"/>
      <c r="G38" s="217"/>
      <c r="H38" s="225"/>
      <c r="I38" s="243"/>
      <c r="J38" s="243"/>
      <c r="K38" s="243"/>
      <c r="L38" s="217"/>
      <c r="M38" s="217"/>
      <c r="N38" s="217"/>
      <c r="O38" s="217"/>
      <c r="P38" s="217"/>
      <c r="Q38" s="217"/>
      <c r="R38" s="217"/>
      <c r="S38" s="226"/>
      <c r="T38" s="168"/>
      <c r="U38" s="217"/>
      <c r="V38" s="217"/>
      <c r="W38" s="2"/>
      <c r="X38" s="217"/>
      <c r="Y38" s="217"/>
      <c r="Z38" s="243"/>
      <c r="AA38" s="243"/>
      <c r="AB38" s="243"/>
      <c r="AC38" s="243"/>
      <c r="AD38" s="227"/>
      <c r="AE38" s="217"/>
      <c r="AF38" s="243"/>
      <c r="AG38" s="217"/>
      <c r="AH38" s="227"/>
      <c r="AI38" s="227"/>
      <c r="AJ38" s="245"/>
      <c r="AK38" s="245"/>
      <c r="AL38" s="227"/>
      <c r="AM38" s="227"/>
      <c r="AN38" s="227"/>
      <c r="AO38" s="227"/>
      <c r="AP38" s="227"/>
      <c r="AQ38" s="217"/>
      <c r="AR38" s="243"/>
      <c r="AS38" s="243"/>
    </row>
    <row r="39" spans="1:46" ht="15" customHeight="1" thickBot="1" x14ac:dyDescent="0.25">
      <c r="B39" s="209" t="s">
        <v>57</v>
      </c>
      <c r="C39" s="53"/>
      <c r="D39" s="2861"/>
      <c r="E39" s="121"/>
      <c r="F39" s="1620"/>
      <c r="G39" s="123"/>
      <c r="H39" s="124"/>
      <c r="I39" s="125"/>
      <c r="J39" s="126"/>
      <c r="K39" s="127"/>
      <c r="L39" s="128"/>
      <c r="M39" s="124"/>
      <c r="N39" s="124"/>
      <c r="O39" s="121"/>
      <c r="P39" s="64"/>
      <c r="Q39" s="64"/>
      <c r="R39" s="64"/>
      <c r="S39" s="64"/>
      <c r="V39" s="586"/>
      <c r="W39" s="586"/>
      <c r="X39" s="586"/>
      <c r="Y39" s="586"/>
      <c r="Z39" s="601"/>
      <c r="AA39" s="174"/>
      <c r="AB39" s="2346" t="s">
        <v>419</v>
      </c>
      <c r="AC39" s="587"/>
      <c r="AD39" s="587" t="s">
        <v>111</v>
      </c>
      <c r="AE39" s="587" t="s">
        <v>420</v>
      </c>
      <c r="AF39" s="587" t="s">
        <v>421</v>
      </c>
      <c r="AG39" s="587" t="s">
        <v>422</v>
      </c>
      <c r="AH39" s="2400" t="s">
        <v>423</v>
      </c>
      <c r="AI39" s="588"/>
      <c r="AJ39" s="589"/>
      <c r="AK39" s="589"/>
      <c r="AL39" s="590">
        <v>0</v>
      </c>
      <c r="AM39" s="590"/>
      <c r="AN39" s="590"/>
      <c r="AO39" s="590"/>
      <c r="AP39" s="590"/>
      <c r="AQ39" s="10"/>
      <c r="AR39" s="587"/>
      <c r="AS39" s="587"/>
    </row>
    <row r="40" spans="1:46" s="137" customFormat="1" ht="15" customHeight="1" x14ac:dyDescent="0.2">
      <c r="A40" s="39"/>
      <c r="B40" s="2859" t="s">
        <v>1</v>
      </c>
      <c r="C40" s="2991" t="s">
        <v>23</v>
      </c>
      <c r="D40" s="2976" t="s">
        <v>424</v>
      </c>
      <c r="E40" s="2976" t="s">
        <v>425</v>
      </c>
      <c r="F40" s="2976" t="s">
        <v>426</v>
      </c>
      <c r="G40" s="2991" t="s">
        <v>60</v>
      </c>
      <c r="H40" s="2976" t="s">
        <v>427</v>
      </c>
      <c r="I40" s="2976" t="s">
        <v>428</v>
      </c>
      <c r="J40" s="2976" t="s">
        <v>429</v>
      </c>
      <c r="K40" s="2978" t="s">
        <v>63</v>
      </c>
      <c r="L40" s="2980" t="s">
        <v>430</v>
      </c>
      <c r="M40" s="2982" t="s">
        <v>431</v>
      </c>
      <c r="N40" s="2970" t="s">
        <v>432</v>
      </c>
      <c r="O40" s="2972" t="s">
        <v>70</v>
      </c>
      <c r="P40" s="2973"/>
      <c r="Q40" s="64"/>
      <c r="R40" s="39"/>
      <c r="S40" s="39"/>
      <c r="T40" s="39"/>
      <c r="U40" s="39"/>
      <c r="V40" s="586"/>
      <c r="W40" s="591">
        <v>16119.122103448277</v>
      </c>
      <c r="X40" s="586"/>
      <c r="Y40" s="586"/>
      <c r="Z40" s="601"/>
      <c r="AA40" s="2401"/>
      <c r="AB40" s="2347"/>
      <c r="AC40" s="592"/>
      <c r="AD40" s="593" t="b">
        <v>1</v>
      </c>
      <c r="AE40" s="594">
        <v>-6.3268254665477599</v>
      </c>
      <c r="AF40" s="594">
        <v>5.3268254665477599</v>
      </c>
      <c r="AG40" s="594"/>
      <c r="AH40" s="173">
        <v>-6.3268254665477599</v>
      </c>
      <c r="AI40" s="595"/>
      <c r="AJ40" s="596"/>
      <c r="AK40" s="596"/>
      <c r="AL40" s="597"/>
      <c r="AM40" s="597"/>
      <c r="AN40" s="597"/>
      <c r="AO40" s="597"/>
      <c r="AP40" s="597"/>
      <c r="AQ40" s="598"/>
      <c r="AR40" s="599"/>
      <c r="AS40" s="599"/>
    </row>
    <row r="41" spans="1:46" ht="15" customHeight="1" thickBot="1" x14ac:dyDescent="0.25">
      <c r="B41" s="2860"/>
      <c r="C41" s="2992"/>
      <c r="D41" s="2977"/>
      <c r="E41" s="2977"/>
      <c r="F41" s="2977"/>
      <c r="G41" s="2992"/>
      <c r="H41" s="2977"/>
      <c r="I41" s="2977"/>
      <c r="J41" s="2977"/>
      <c r="K41" s="2979"/>
      <c r="L41" s="2981"/>
      <c r="M41" s="2983"/>
      <c r="N41" s="2971"/>
      <c r="O41" s="2974"/>
      <c r="P41" s="2975"/>
      <c r="Q41" s="143"/>
      <c r="S41" s="600"/>
      <c r="T41" s="494"/>
      <c r="V41" s="10"/>
      <c r="W41" s="601"/>
      <c r="X41" s="586"/>
      <c r="Y41" s="586"/>
      <c r="Z41" s="601"/>
      <c r="AA41" s="174"/>
      <c r="AB41" s="174"/>
      <c r="AC41" s="10"/>
      <c r="AD41" s="10"/>
      <c r="AE41" s="10"/>
      <c r="AF41" s="10"/>
      <c r="AG41" s="10"/>
      <c r="AJ41" s="602"/>
      <c r="AK41" s="602"/>
    </row>
    <row r="42" spans="1:46" ht="15" customHeight="1" thickBot="1" x14ac:dyDescent="0.25">
      <c r="B42" s="1866"/>
      <c r="C42" s="139"/>
      <c r="D42" s="320" t="s">
        <v>28</v>
      </c>
      <c r="E42" s="321" t="s">
        <v>28</v>
      </c>
      <c r="F42" s="2402" t="s">
        <v>28</v>
      </c>
      <c r="G42" s="321" t="s">
        <v>28</v>
      </c>
      <c r="H42" s="144" t="s">
        <v>28</v>
      </c>
      <c r="I42" s="320" t="s">
        <v>28</v>
      </c>
      <c r="J42" s="320" t="s">
        <v>28</v>
      </c>
      <c r="K42" s="145" t="s">
        <v>28</v>
      </c>
      <c r="L42" s="146" t="s">
        <v>28</v>
      </c>
      <c r="M42" s="145" t="s">
        <v>28</v>
      </c>
      <c r="N42" s="139"/>
      <c r="O42" s="1869"/>
      <c r="P42" s="322"/>
      <c r="Q42" s="143"/>
      <c r="S42" s="49"/>
      <c r="T42" s="49"/>
      <c r="U42" s="49"/>
      <c r="V42" s="586"/>
      <c r="W42" s="586"/>
      <c r="X42" s="586"/>
      <c r="Y42" s="586"/>
      <c r="Z42" s="601"/>
      <c r="AA42" s="174"/>
      <c r="AB42" s="174"/>
      <c r="AC42" s="10"/>
      <c r="AD42" s="10"/>
      <c r="AE42" s="603"/>
      <c r="AF42" s="10"/>
      <c r="AG42" s="10"/>
      <c r="AJ42" s="602"/>
      <c r="AK42" s="602"/>
      <c r="AT42" s="2884"/>
    </row>
    <row r="43" spans="1:46" ht="15" customHeight="1" x14ac:dyDescent="0.2">
      <c r="B43" s="290" t="s">
        <v>73</v>
      </c>
      <c r="C43" s="266">
        <v>1</v>
      </c>
      <c r="D43" s="604">
        <v>10150</v>
      </c>
      <c r="E43" s="303">
        <v>0</v>
      </c>
      <c r="F43" s="304"/>
      <c r="G43" s="487">
        <v>0</v>
      </c>
      <c r="H43" s="305"/>
      <c r="I43" s="299"/>
      <c r="J43" s="2348"/>
      <c r="K43" s="306"/>
      <c r="L43" s="605">
        <v>10150</v>
      </c>
      <c r="M43" s="605">
        <v>10297.200000000001</v>
      </c>
      <c r="N43" s="307">
        <v>147.20000000000073</v>
      </c>
      <c r="O43" s="606">
        <v>1</v>
      </c>
      <c r="P43" s="29">
        <v>-37.199999999998909</v>
      </c>
      <c r="S43" s="49"/>
      <c r="T43" s="36"/>
      <c r="U43" s="49"/>
      <c r="V43" s="586"/>
      <c r="W43" s="586"/>
      <c r="X43" s="586"/>
      <c r="Y43" s="586"/>
      <c r="Z43" s="586"/>
      <c r="AA43" s="10"/>
      <c r="AB43" s="10"/>
      <c r="AC43" s="10"/>
      <c r="AD43" s="10"/>
      <c r="AE43" s="10"/>
      <c r="AF43" s="10"/>
      <c r="AG43" s="10"/>
      <c r="AJ43" s="602"/>
      <c r="AK43" s="602"/>
      <c r="AT43" s="2885"/>
    </row>
    <row r="44" spans="1:46" ht="15" customHeight="1" x14ac:dyDescent="0.2">
      <c r="B44" s="2403" t="s">
        <v>73</v>
      </c>
      <c r="C44" s="1468">
        <v>3</v>
      </c>
      <c r="D44" s="2349">
        <v>12900</v>
      </c>
      <c r="E44" s="2350">
        <v>0</v>
      </c>
      <c r="F44" s="1544"/>
      <c r="G44" s="1545">
        <v>0</v>
      </c>
      <c r="H44" s="251"/>
      <c r="I44" s="2351"/>
      <c r="J44" s="2348"/>
      <c r="K44" s="2348"/>
      <c r="L44" s="1546">
        <v>12900</v>
      </c>
      <c r="M44" s="1546">
        <v>12607.320000000002</v>
      </c>
      <c r="N44" s="1547">
        <v>-292.67999999999847</v>
      </c>
      <c r="O44" s="1548">
        <v>3</v>
      </c>
      <c r="P44" s="1549">
        <v>-219.86999999999716</v>
      </c>
      <c r="S44" s="49"/>
      <c r="T44" s="36"/>
      <c r="U44" s="49"/>
      <c r="V44" s="586"/>
      <c r="W44" s="586"/>
      <c r="X44" s="10"/>
      <c r="Y44" s="586"/>
      <c r="Z44" s="10"/>
      <c r="AA44" s="10"/>
      <c r="AB44" s="10"/>
      <c r="AC44" s="10"/>
      <c r="AD44" s="10" t="s">
        <v>294</v>
      </c>
      <c r="AE44" s="10"/>
      <c r="AF44" s="10"/>
      <c r="AG44" s="10"/>
      <c r="AJ44" s="602"/>
      <c r="AK44" s="602"/>
      <c r="AT44" s="2886"/>
    </row>
    <row r="45" spans="1:46" ht="15" customHeight="1" x14ac:dyDescent="0.2">
      <c r="B45" s="2403" t="s">
        <v>73</v>
      </c>
      <c r="C45" s="1468">
        <v>4</v>
      </c>
      <c r="D45" s="2349">
        <v>6300</v>
      </c>
      <c r="E45" s="2350">
        <v>0</v>
      </c>
      <c r="F45" s="1544"/>
      <c r="G45" s="1545">
        <v>0</v>
      </c>
      <c r="H45" s="2352"/>
      <c r="I45" s="2351"/>
      <c r="J45" s="2348"/>
      <c r="K45" s="2352"/>
      <c r="L45" s="1546">
        <v>6300</v>
      </c>
      <c r="M45" s="1546">
        <v>6402</v>
      </c>
      <c r="N45" s="1547">
        <v>102</v>
      </c>
      <c r="O45" s="1548">
        <v>4</v>
      </c>
      <c r="P45" s="30">
        <v>74</v>
      </c>
      <c r="S45" s="49"/>
      <c r="T45" s="36"/>
      <c r="U45" s="49"/>
      <c r="V45" s="586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J45" s="602"/>
      <c r="AK45" s="602"/>
      <c r="AT45" s="2886"/>
    </row>
    <row r="46" spans="1:46" ht="15" customHeight="1" x14ac:dyDescent="0.2">
      <c r="B46" s="2403" t="s">
        <v>74</v>
      </c>
      <c r="C46" s="1468"/>
      <c r="D46" s="2349">
        <v>15200</v>
      </c>
      <c r="E46" s="2350">
        <v>0</v>
      </c>
      <c r="F46" s="1544"/>
      <c r="G46" s="1545">
        <v>60</v>
      </c>
      <c r="H46" s="2352"/>
      <c r="I46" s="2351">
        <v>154</v>
      </c>
      <c r="J46" s="2348"/>
      <c r="K46" s="2352">
        <v>460</v>
      </c>
      <c r="L46" s="1546">
        <v>15566</v>
      </c>
      <c r="M46" s="1546">
        <v>15603.119999999999</v>
      </c>
      <c r="N46" s="1547">
        <v>37.119999999998981</v>
      </c>
      <c r="O46" s="1548" t="s">
        <v>95</v>
      </c>
      <c r="P46" s="1549">
        <v>-62.56000000000131</v>
      </c>
      <c r="S46" s="49"/>
      <c r="T46" s="36"/>
      <c r="U46" s="49"/>
      <c r="V46" s="586"/>
      <c r="W46" s="10"/>
      <c r="X46" s="10"/>
      <c r="Y46" s="10"/>
      <c r="Z46" s="10">
        <v>0</v>
      </c>
      <c r="AA46" s="10"/>
      <c r="AB46" s="10" t="s">
        <v>433</v>
      </c>
      <c r="AC46" s="10"/>
      <c r="AD46" s="10"/>
      <c r="AE46" s="10"/>
      <c r="AF46" s="10"/>
      <c r="AG46" s="10"/>
      <c r="AJ46" s="602"/>
      <c r="AK46" s="602"/>
      <c r="AT46" s="2886"/>
    </row>
    <row r="47" spans="1:46" ht="15" customHeight="1" x14ac:dyDescent="0.2">
      <c r="B47" s="2403" t="s">
        <v>75</v>
      </c>
      <c r="C47" s="1468"/>
      <c r="D47" s="2349">
        <v>18900</v>
      </c>
      <c r="E47" s="2350">
        <v>0</v>
      </c>
      <c r="F47" s="1544"/>
      <c r="G47" s="1545">
        <v>0</v>
      </c>
      <c r="H47" s="2353"/>
      <c r="I47" s="2351"/>
      <c r="J47" s="2348"/>
      <c r="K47" s="2351">
        <v>60</v>
      </c>
      <c r="L47" s="1546">
        <v>18960</v>
      </c>
      <c r="M47" s="1546">
        <v>18804.96</v>
      </c>
      <c r="N47" s="1547">
        <v>-155.04000000000087</v>
      </c>
      <c r="O47" s="1548" t="s">
        <v>96</v>
      </c>
      <c r="P47" s="1549">
        <v>-35</v>
      </c>
      <c r="S47" s="49"/>
      <c r="T47" s="36"/>
      <c r="U47" s="49"/>
      <c r="V47" s="607"/>
      <c r="AT47" s="2886"/>
    </row>
    <row r="48" spans="1:46" ht="15" customHeight="1" x14ac:dyDescent="0.2">
      <c r="B48" s="2403" t="s">
        <v>76</v>
      </c>
      <c r="C48" s="1468"/>
      <c r="D48" s="2349">
        <v>3100</v>
      </c>
      <c r="E48" s="2350">
        <v>0</v>
      </c>
      <c r="F48" s="1544"/>
      <c r="G48" s="1545">
        <v>0</v>
      </c>
      <c r="H48" s="2352"/>
      <c r="I48" s="2324"/>
      <c r="J48" s="2348"/>
      <c r="K48" s="2352"/>
      <c r="L48" s="1546">
        <v>3100</v>
      </c>
      <c r="M48" s="1546">
        <v>3094.56</v>
      </c>
      <c r="N48" s="1547">
        <v>-5.4400000000000546</v>
      </c>
      <c r="O48" s="1548" t="s">
        <v>97</v>
      </c>
      <c r="P48" s="1549">
        <v>0</v>
      </c>
      <c r="S48" s="49"/>
      <c r="T48" s="36"/>
      <c r="U48" s="49"/>
      <c r="AT48" s="2886"/>
    </row>
    <row r="49" spans="2:46" ht="15" customHeight="1" x14ac:dyDescent="0.2">
      <c r="B49" s="608"/>
      <c r="C49" s="513"/>
      <c r="D49" s="609">
        <v>0</v>
      </c>
      <c r="E49" s="246">
        <v>0</v>
      </c>
      <c r="F49" s="247"/>
      <c r="G49" s="1545"/>
      <c r="H49" s="248"/>
      <c r="I49" s="248"/>
      <c r="J49" s="248"/>
      <c r="K49" s="2351"/>
      <c r="L49" s="610">
        <v>0</v>
      </c>
      <c r="M49" s="611">
        <v>0</v>
      </c>
      <c r="N49" s="612">
        <v>0</v>
      </c>
      <c r="O49" s="613"/>
      <c r="P49" s="614">
        <v>-6479</v>
      </c>
      <c r="Q49" s="152"/>
      <c r="S49" s="49"/>
      <c r="T49" s="36"/>
      <c r="U49" s="49"/>
      <c r="AT49" s="2886"/>
    </row>
    <row r="50" spans="2:46" ht="15" customHeight="1" x14ac:dyDescent="0.2">
      <c r="B50" s="2404"/>
      <c r="C50" s="2354"/>
      <c r="D50" s="2355">
        <v>0</v>
      </c>
      <c r="E50" s="2356">
        <v>0</v>
      </c>
      <c r="F50" s="2357"/>
      <c r="G50" s="488"/>
      <c r="H50" s="2351"/>
      <c r="I50" s="2351"/>
      <c r="J50" s="2351"/>
      <c r="K50" s="2351"/>
      <c r="L50" s="2358">
        <v>0</v>
      </c>
      <c r="M50" s="2359">
        <v>0</v>
      </c>
      <c r="N50" s="2360">
        <v>0</v>
      </c>
      <c r="O50" s="2361"/>
      <c r="P50" s="1550">
        <v>0</v>
      </c>
      <c r="S50" s="49"/>
      <c r="T50" s="37"/>
      <c r="U50" s="49"/>
      <c r="AT50" s="2886"/>
    </row>
    <row r="51" spans="2:46" ht="15" customHeight="1" x14ac:dyDescent="0.2">
      <c r="B51" s="2403" t="s">
        <v>434</v>
      </c>
      <c r="C51" s="1468"/>
      <c r="D51" s="2362">
        <v>230</v>
      </c>
      <c r="E51" s="2363">
        <v>0</v>
      </c>
      <c r="F51" s="1551"/>
      <c r="G51" s="2364">
        <v>0</v>
      </c>
      <c r="H51" s="2352"/>
      <c r="I51" s="2365"/>
      <c r="J51" s="2366"/>
      <c r="K51" s="2365"/>
      <c r="L51" s="1552">
        <v>230</v>
      </c>
      <c r="M51" s="2367">
        <v>240</v>
      </c>
      <c r="N51" s="1547">
        <v>10</v>
      </c>
      <c r="O51" s="1548" t="s">
        <v>98</v>
      </c>
      <c r="P51" s="30">
        <v>0</v>
      </c>
      <c r="S51" s="49"/>
      <c r="T51" s="37"/>
      <c r="U51" s="49"/>
      <c r="AT51" s="2886"/>
    </row>
    <row r="52" spans="2:46" ht="15" customHeight="1" x14ac:dyDescent="0.2">
      <c r="B52" s="2403" t="s">
        <v>79</v>
      </c>
      <c r="C52" s="1468"/>
      <c r="D52" s="2362">
        <v>12100</v>
      </c>
      <c r="E52" s="2363">
        <v>0</v>
      </c>
      <c r="F52" s="1551"/>
      <c r="G52" s="2368">
        <v>0</v>
      </c>
      <c r="H52" s="2351"/>
      <c r="I52" s="2348"/>
      <c r="J52" s="2352"/>
      <c r="K52" s="2365">
        <v>235</v>
      </c>
      <c r="L52" s="1552">
        <v>12335</v>
      </c>
      <c r="M52" s="2367">
        <v>12235.099999999999</v>
      </c>
      <c r="N52" s="1547">
        <v>-99.900000000001455</v>
      </c>
      <c r="O52" s="1548" t="s">
        <v>99</v>
      </c>
      <c r="P52" s="1549">
        <v>-1.7660000000014406</v>
      </c>
      <c r="S52" s="49"/>
      <c r="T52" s="37"/>
      <c r="U52" s="49"/>
      <c r="AT52" s="2886"/>
    </row>
    <row r="53" spans="2:46" ht="15" customHeight="1" thickBot="1" x14ac:dyDescent="0.25">
      <c r="B53" s="194" t="s">
        <v>80</v>
      </c>
      <c r="C53" s="89"/>
      <c r="D53" s="1553">
        <v>59300</v>
      </c>
      <c r="E53" s="1554">
        <v>0</v>
      </c>
      <c r="F53" s="32"/>
      <c r="G53" s="1555">
        <v>0</v>
      </c>
      <c r="H53" s="2352"/>
      <c r="I53" s="2351">
        <v>45</v>
      </c>
      <c r="J53" s="1621"/>
      <c r="K53" s="2365">
        <v>140</v>
      </c>
      <c r="L53" s="615">
        <v>59395</v>
      </c>
      <c r="M53" s="1556">
        <v>59973.599999999991</v>
      </c>
      <c r="N53" s="28">
        <v>578.59999999999127</v>
      </c>
      <c r="O53" s="616" t="s">
        <v>100</v>
      </c>
      <c r="P53" s="31">
        <v>142.47999999998137</v>
      </c>
      <c r="S53" s="49"/>
      <c r="T53" s="37"/>
      <c r="U53" s="49"/>
      <c r="AT53" s="2886"/>
    </row>
    <row r="54" spans="2:46" ht="15" customHeight="1" thickBot="1" x14ac:dyDescent="0.25">
      <c r="B54" s="147" t="s">
        <v>77</v>
      </c>
      <c r="C54" s="148"/>
      <c r="D54" s="617">
        <v>138180</v>
      </c>
      <c r="E54" s="618">
        <v>0</v>
      </c>
      <c r="F54" s="617">
        <v>0</v>
      </c>
      <c r="G54" s="617">
        <v>60</v>
      </c>
      <c r="H54" s="617">
        <v>0</v>
      </c>
      <c r="I54" s="617">
        <v>199</v>
      </c>
      <c r="J54" s="617">
        <v>0</v>
      </c>
      <c r="K54" s="617">
        <v>895</v>
      </c>
      <c r="L54" s="617">
        <v>138936</v>
      </c>
      <c r="M54" s="617">
        <v>139257.85999999999</v>
      </c>
      <c r="N54" s="617">
        <v>321.85999999999012</v>
      </c>
      <c r="O54" s="147" t="s">
        <v>77</v>
      </c>
      <c r="P54" s="619">
        <v>-139.91600000002654</v>
      </c>
      <c r="S54" s="49"/>
      <c r="T54" s="37"/>
      <c r="U54" s="49"/>
      <c r="AT54" s="2886"/>
    </row>
    <row r="55" spans="2:46" ht="15" customHeight="1" x14ac:dyDescent="0.2">
      <c r="B55" s="290" t="s">
        <v>82</v>
      </c>
      <c r="C55" s="266">
        <v>1</v>
      </c>
      <c r="D55" s="620">
        <v>12050</v>
      </c>
      <c r="E55" s="303">
        <v>0</v>
      </c>
      <c r="F55" s="308"/>
      <c r="G55" s="489"/>
      <c r="H55" s="306">
        <v>1116</v>
      </c>
      <c r="I55" s="2352">
        <v>224</v>
      </c>
      <c r="J55" s="2351"/>
      <c r="K55" s="306">
        <v>1415</v>
      </c>
      <c r="L55" s="605">
        <v>14357</v>
      </c>
      <c r="M55" s="605">
        <v>14431.079999999998</v>
      </c>
      <c r="N55" s="307">
        <v>74.079999999998108</v>
      </c>
      <c r="O55" s="606">
        <v>1</v>
      </c>
      <c r="P55" s="309">
        <v>-53.674000000004526</v>
      </c>
      <c r="Q55" s="152"/>
      <c r="S55" s="49"/>
      <c r="T55" s="621"/>
      <c r="U55" s="49"/>
      <c r="AT55" s="2886"/>
    </row>
    <row r="56" spans="2:46" ht="15" customHeight="1" x14ac:dyDescent="0.2">
      <c r="B56" s="2403" t="s">
        <v>82</v>
      </c>
      <c r="C56" s="1468">
        <v>2</v>
      </c>
      <c r="D56" s="2369">
        <v>9000</v>
      </c>
      <c r="E56" s="2350">
        <v>0</v>
      </c>
      <c r="F56" s="1551"/>
      <c r="G56" s="2370">
        <v>46</v>
      </c>
      <c r="H56" s="2352">
        <v>128</v>
      </c>
      <c r="I56" s="2352"/>
      <c r="J56" s="2351"/>
      <c r="K56" s="2352">
        <v>1150</v>
      </c>
      <c r="L56" s="1546">
        <v>10324</v>
      </c>
      <c r="M56" s="1546">
        <v>10120.560000000001</v>
      </c>
      <c r="N56" s="1547">
        <v>-203.43999999999869</v>
      </c>
      <c r="O56" s="1548">
        <v>2</v>
      </c>
      <c r="P56" s="31">
        <v>-25.86699999999837</v>
      </c>
      <c r="S56" s="49"/>
      <c r="T56" s="36"/>
      <c r="U56" s="49"/>
      <c r="AT56" s="2886"/>
    </row>
    <row r="57" spans="2:46" ht="15" customHeight="1" x14ac:dyDescent="0.2">
      <c r="B57" s="160" t="s">
        <v>82</v>
      </c>
      <c r="C57" s="100">
        <v>3</v>
      </c>
      <c r="D57" s="622">
        <v>13000</v>
      </c>
      <c r="E57" s="249">
        <v>0</v>
      </c>
      <c r="F57" s="250"/>
      <c r="G57" s="490">
        <v>0</v>
      </c>
      <c r="H57" s="251">
        <v>1702</v>
      </c>
      <c r="I57" s="2352"/>
      <c r="J57" s="2351"/>
      <c r="K57" s="251">
        <v>1269</v>
      </c>
      <c r="L57" s="623">
        <v>15971</v>
      </c>
      <c r="M57" s="623">
        <v>15828</v>
      </c>
      <c r="N57" s="252">
        <v>-143</v>
      </c>
      <c r="O57" s="624">
        <v>3</v>
      </c>
      <c r="P57" s="31">
        <v>-100.71800000000076</v>
      </c>
      <c r="S57" s="49"/>
      <c r="T57" s="36"/>
      <c r="U57" s="49"/>
      <c r="AT57" s="2886"/>
    </row>
    <row r="58" spans="2:46" ht="15" customHeight="1" x14ac:dyDescent="0.2">
      <c r="B58" s="2403" t="s">
        <v>82</v>
      </c>
      <c r="C58" s="1468">
        <v>5</v>
      </c>
      <c r="D58" s="2369">
        <v>7500</v>
      </c>
      <c r="E58" s="2350">
        <v>0</v>
      </c>
      <c r="F58" s="1551"/>
      <c r="G58" s="2370">
        <v>0</v>
      </c>
      <c r="H58" s="2352">
        <v>325</v>
      </c>
      <c r="I58" s="2352"/>
      <c r="J58" s="2351"/>
      <c r="K58" s="2352">
        <v>291</v>
      </c>
      <c r="L58" s="1546">
        <v>8116</v>
      </c>
      <c r="M58" s="1546">
        <v>8252.0399999999991</v>
      </c>
      <c r="N58" s="1547">
        <v>136.03999999999905</v>
      </c>
      <c r="O58" s="1548">
        <v>5</v>
      </c>
      <c r="P58" s="30">
        <v>5.5499999999992724</v>
      </c>
      <c r="Q58" s="152"/>
      <c r="S58" s="49"/>
      <c r="T58" s="36"/>
      <c r="U58" s="49"/>
      <c r="AT58" s="2886"/>
    </row>
    <row r="59" spans="2:46" ht="15" customHeight="1" x14ac:dyDescent="0.25">
      <c r="B59" s="2403" t="s">
        <v>83</v>
      </c>
      <c r="C59" s="1468"/>
      <c r="D59" s="2369">
        <v>850</v>
      </c>
      <c r="E59" s="2350">
        <v>0</v>
      </c>
      <c r="F59" s="1551"/>
      <c r="G59" s="2370"/>
      <c r="H59" s="2352"/>
      <c r="I59" s="2352"/>
      <c r="J59" s="2351"/>
      <c r="K59" s="2352"/>
      <c r="L59" s="1546">
        <v>850</v>
      </c>
      <c r="M59" s="1546">
        <v>850.19999999999993</v>
      </c>
      <c r="N59" s="1547">
        <v>0.19999999999993179</v>
      </c>
      <c r="O59" s="1548" t="s">
        <v>101</v>
      </c>
      <c r="P59" s="1549">
        <v>0</v>
      </c>
      <c r="S59" s="49"/>
      <c r="T59" s="36"/>
      <c r="U59" s="49"/>
      <c r="Z59" s="175"/>
      <c r="AA59" s="175"/>
      <c r="AB59" s="625"/>
      <c r="AC59" s="626"/>
      <c r="AD59" s="176"/>
      <c r="AE59" s="175"/>
      <c r="AT59" s="2886"/>
    </row>
    <row r="60" spans="2:46" ht="15" customHeight="1" x14ac:dyDescent="0.2">
      <c r="B60" s="2403" t="s">
        <v>84</v>
      </c>
      <c r="C60" s="1468"/>
      <c r="D60" s="2369">
        <v>3800</v>
      </c>
      <c r="E60" s="2350">
        <v>0</v>
      </c>
      <c r="F60" s="1551"/>
      <c r="G60" s="2370">
        <v>0</v>
      </c>
      <c r="H60" s="2352"/>
      <c r="I60" s="2352"/>
      <c r="J60" s="2351"/>
      <c r="K60" s="2352">
        <v>1463</v>
      </c>
      <c r="L60" s="1546">
        <v>5263</v>
      </c>
      <c r="M60" s="1546">
        <v>5228.6400000000003</v>
      </c>
      <c r="N60" s="1547">
        <v>-34.359999999999673</v>
      </c>
      <c r="O60" s="1548" t="s">
        <v>102</v>
      </c>
      <c r="P60" s="1549">
        <v>-18.910999999999149</v>
      </c>
      <c r="S60" s="49"/>
      <c r="T60" s="621"/>
      <c r="U60" s="49"/>
      <c r="AT60" s="2886"/>
    </row>
    <row r="61" spans="2:46" ht="15" customHeight="1" x14ac:dyDescent="0.2">
      <c r="B61" s="160" t="s">
        <v>85</v>
      </c>
      <c r="C61" s="100">
        <v>1</v>
      </c>
      <c r="D61" s="622">
        <v>0</v>
      </c>
      <c r="E61" s="249">
        <v>0</v>
      </c>
      <c r="F61" s="250"/>
      <c r="G61" s="490">
        <v>0</v>
      </c>
      <c r="H61" s="251"/>
      <c r="I61" s="21"/>
      <c r="J61" s="2351"/>
      <c r="K61" s="251"/>
      <c r="L61" s="623">
        <v>0</v>
      </c>
      <c r="M61" s="623">
        <v>0</v>
      </c>
      <c r="N61" s="252">
        <v>0</v>
      </c>
      <c r="O61" s="624">
        <v>1</v>
      </c>
      <c r="P61" s="31">
        <v>0</v>
      </c>
      <c r="S61" s="49"/>
      <c r="T61" s="36"/>
      <c r="U61" s="49"/>
      <c r="AT61" s="2886"/>
    </row>
    <row r="62" spans="2:46" ht="15" customHeight="1" thickBot="1" x14ac:dyDescent="0.25">
      <c r="B62" s="194" t="s">
        <v>85</v>
      </c>
      <c r="C62" s="89">
        <v>2</v>
      </c>
      <c r="D62" s="1557">
        <v>23400</v>
      </c>
      <c r="E62" s="1558">
        <v>0</v>
      </c>
      <c r="F62" s="32"/>
      <c r="G62" s="1559">
        <v>0</v>
      </c>
      <c r="H62" s="1560"/>
      <c r="I62" s="2352"/>
      <c r="J62" s="2351"/>
      <c r="K62" s="1560"/>
      <c r="L62" s="627">
        <v>23400</v>
      </c>
      <c r="M62" s="627">
        <v>24611.22</v>
      </c>
      <c r="N62" s="28">
        <v>1211.2200000000012</v>
      </c>
      <c r="O62" s="616">
        <v>2</v>
      </c>
      <c r="P62" s="31">
        <v>5384.59</v>
      </c>
      <c r="S62" s="49"/>
      <c r="T62" s="36"/>
      <c r="U62" s="49"/>
      <c r="AT62" s="2886"/>
    </row>
    <row r="63" spans="2:46" ht="15" customHeight="1" thickBot="1" x14ac:dyDescent="0.25">
      <c r="B63" s="147" t="s">
        <v>81</v>
      </c>
      <c r="C63" s="148"/>
      <c r="D63" s="617">
        <v>69600</v>
      </c>
      <c r="E63" s="628">
        <v>0</v>
      </c>
      <c r="F63" s="617">
        <v>0</v>
      </c>
      <c r="G63" s="617">
        <v>46</v>
      </c>
      <c r="H63" s="617">
        <v>3271</v>
      </c>
      <c r="I63" s="617">
        <v>224</v>
      </c>
      <c r="J63" s="617">
        <v>0</v>
      </c>
      <c r="K63" s="617">
        <v>5588</v>
      </c>
      <c r="L63" s="617">
        <v>78281</v>
      </c>
      <c r="M63" s="617">
        <v>79321.739999999991</v>
      </c>
      <c r="N63" s="617">
        <v>1040.7399999999998</v>
      </c>
      <c r="O63" s="147" t="s">
        <v>81</v>
      </c>
      <c r="P63" s="619">
        <v>5190.9699999999866</v>
      </c>
      <c r="Q63" s="152"/>
      <c r="S63" s="2"/>
      <c r="T63" s="36"/>
      <c r="U63" s="49"/>
      <c r="AT63" s="2886"/>
    </row>
    <row r="64" spans="2:46" ht="15" customHeight="1" x14ac:dyDescent="0.2">
      <c r="B64" s="2403" t="s">
        <v>89</v>
      </c>
      <c r="C64" s="1468"/>
      <c r="D64" s="2369">
        <v>920</v>
      </c>
      <c r="E64" s="2350">
        <v>0</v>
      </c>
      <c r="F64" s="1551"/>
      <c r="G64" s="2370">
        <v>0</v>
      </c>
      <c r="H64" s="2352"/>
      <c r="I64" s="2352"/>
      <c r="J64" s="2352"/>
      <c r="K64" s="2352">
        <v>504</v>
      </c>
      <c r="L64" s="1546">
        <v>1424</v>
      </c>
      <c r="M64" s="1546">
        <v>1423.5999999999985</v>
      </c>
      <c r="N64" s="1547">
        <v>-0.40000000000145519</v>
      </c>
      <c r="O64" s="1548" t="s">
        <v>86</v>
      </c>
      <c r="P64" s="30">
        <v>-100.40000000000146</v>
      </c>
      <c r="S64" s="49"/>
      <c r="T64" s="36"/>
      <c r="U64" s="49"/>
      <c r="AT64" s="2886"/>
    </row>
    <row r="65" spans="2:46" ht="15" customHeight="1" x14ac:dyDescent="0.2">
      <c r="B65" s="2403" t="s">
        <v>90</v>
      </c>
      <c r="C65" s="1468"/>
      <c r="D65" s="2369">
        <v>1270</v>
      </c>
      <c r="E65" s="2350">
        <v>0</v>
      </c>
      <c r="F65" s="1551"/>
      <c r="G65" s="2370">
        <v>0</v>
      </c>
      <c r="H65" s="2352"/>
      <c r="I65" s="2352"/>
      <c r="J65" s="2352"/>
      <c r="K65" s="2352">
        <v>370</v>
      </c>
      <c r="L65" s="1546">
        <v>1640</v>
      </c>
      <c r="M65" s="1546">
        <v>1640</v>
      </c>
      <c r="N65" s="1547">
        <v>0</v>
      </c>
      <c r="O65" s="1548" t="s">
        <v>103</v>
      </c>
      <c r="P65" s="1549">
        <v>0.40000000000009095</v>
      </c>
      <c r="S65" s="49"/>
      <c r="T65" s="621"/>
      <c r="U65" s="49"/>
      <c r="AT65" s="2886"/>
    </row>
    <row r="66" spans="2:46" ht="15" customHeight="1" x14ac:dyDescent="0.2">
      <c r="B66" s="2403" t="s">
        <v>91</v>
      </c>
      <c r="C66" s="1468"/>
      <c r="D66" s="2369">
        <v>0</v>
      </c>
      <c r="E66" s="2350">
        <v>0</v>
      </c>
      <c r="F66" s="1551"/>
      <c r="G66" s="2370"/>
      <c r="H66" s="2352"/>
      <c r="I66" s="2352"/>
      <c r="J66" s="2352"/>
      <c r="K66" s="2352"/>
      <c r="L66" s="1546">
        <v>0</v>
      </c>
      <c r="M66" s="1546">
        <v>0</v>
      </c>
      <c r="N66" s="1547">
        <v>0</v>
      </c>
      <c r="O66" s="1548" t="s">
        <v>104</v>
      </c>
      <c r="P66" s="30">
        <v>0</v>
      </c>
      <c r="S66" s="49"/>
      <c r="T66" s="36"/>
      <c r="U66" s="49"/>
      <c r="AT66" s="2886"/>
    </row>
    <row r="67" spans="2:46" ht="15" customHeight="1" x14ac:dyDescent="0.2">
      <c r="B67" s="2403" t="s">
        <v>92</v>
      </c>
      <c r="C67" s="1468"/>
      <c r="D67" s="2369">
        <v>0</v>
      </c>
      <c r="E67" s="2350">
        <v>0</v>
      </c>
      <c r="F67" s="1551"/>
      <c r="G67" s="2370">
        <v>0</v>
      </c>
      <c r="H67" s="2352"/>
      <c r="I67" s="2352"/>
      <c r="J67" s="2352"/>
      <c r="K67" s="2352"/>
      <c r="L67" s="1546">
        <v>0</v>
      </c>
      <c r="M67" s="1546">
        <v>0</v>
      </c>
      <c r="N67" s="1547">
        <v>0</v>
      </c>
      <c r="O67" s="1548" t="s">
        <v>87</v>
      </c>
      <c r="P67" s="1549">
        <v>0</v>
      </c>
      <c r="S67" s="49"/>
      <c r="T67" s="36"/>
      <c r="U67" s="49"/>
      <c r="AT67" s="2886"/>
    </row>
    <row r="68" spans="2:46" ht="15" customHeight="1" thickBot="1" x14ac:dyDescent="0.25">
      <c r="B68" s="194" t="s">
        <v>93</v>
      </c>
      <c r="C68" s="89"/>
      <c r="D68" s="1557">
        <v>14400</v>
      </c>
      <c r="E68" s="1558">
        <v>0</v>
      </c>
      <c r="F68" s="32"/>
      <c r="G68" s="1559"/>
      <c r="H68" s="1560">
        <v>397</v>
      </c>
      <c r="I68" s="2352">
        <v>337</v>
      </c>
      <c r="J68" s="1560"/>
      <c r="K68" s="1560"/>
      <c r="L68" s="627">
        <v>14460</v>
      </c>
      <c r="M68" s="627">
        <v>15012</v>
      </c>
      <c r="N68" s="28">
        <v>552</v>
      </c>
      <c r="O68" s="616" t="s">
        <v>105</v>
      </c>
      <c r="P68" s="31">
        <v>272.97000000000116</v>
      </c>
      <c r="S68" s="49"/>
      <c r="T68" s="36"/>
      <c r="U68" s="49"/>
      <c r="AT68" s="2886"/>
    </row>
    <row r="69" spans="2:46" ht="15" customHeight="1" thickBot="1" x14ac:dyDescent="0.25">
      <c r="B69" s="147" t="s">
        <v>88</v>
      </c>
      <c r="C69" s="148"/>
      <c r="D69" s="617">
        <v>16590</v>
      </c>
      <c r="E69" s="618">
        <v>0</v>
      </c>
      <c r="F69" s="617">
        <v>0</v>
      </c>
      <c r="G69" s="617">
        <v>0</v>
      </c>
      <c r="H69" s="617">
        <v>397</v>
      </c>
      <c r="I69" s="617">
        <v>337</v>
      </c>
      <c r="J69" s="617">
        <v>0</v>
      </c>
      <c r="K69" s="617">
        <v>874</v>
      </c>
      <c r="L69" s="617">
        <v>17524</v>
      </c>
      <c r="M69" s="617">
        <v>18075.599999999999</v>
      </c>
      <c r="N69" s="617">
        <v>551.59999999999854</v>
      </c>
      <c r="O69" s="147" t="s">
        <v>88</v>
      </c>
      <c r="P69" s="619">
        <v>172.97000000000116</v>
      </c>
      <c r="S69" s="49"/>
      <c r="T69" s="36"/>
      <c r="U69" s="49"/>
      <c r="AT69" s="2886"/>
    </row>
    <row r="70" spans="2:46" ht="15" customHeight="1" thickBot="1" x14ac:dyDescent="0.3">
      <c r="B70" s="161" t="s">
        <v>418</v>
      </c>
      <c r="C70" s="162"/>
      <c r="D70" s="629">
        <v>224370</v>
      </c>
      <c r="E70" s="630">
        <v>0</v>
      </c>
      <c r="F70" s="629">
        <v>0</v>
      </c>
      <c r="G70" s="629">
        <v>106</v>
      </c>
      <c r="H70" s="629">
        <v>3668</v>
      </c>
      <c r="I70" s="629">
        <v>760</v>
      </c>
      <c r="J70" s="629">
        <v>0</v>
      </c>
      <c r="K70" s="629">
        <v>7357</v>
      </c>
      <c r="L70" s="631">
        <v>234741</v>
      </c>
      <c r="M70" s="629">
        <v>236655.19999999998</v>
      </c>
      <c r="N70" s="629">
        <v>1914.1999999999884</v>
      </c>
      <c r="O70" s="629"/>
      <c r="P70" s="629">
        <v>5224.0239999999467</v>
      </c>
      <c r="S70" s="49"/>
      <c r="T70" s="36"/>
      <c r="U70" s="49"/>
      <c r="AT70" s="2886"/>
    </row>
    <row r="71" spans="2:46" ht="15.75" customHeight="1" x14ac:dyDescent="0.2">
      <c r="B71" s="632"/>
      <c r="C71" s="632"/>
      <c r="D71" s="621"/>
      <c r="E71" s="633"/>
      <c r="F71" s="634"/>
      <c r="G71" s="621"/>
      <c r="H71" s="621"/>
      <c r="I71" s="621"/>
      <c r="J71" s="621"/>
      <c r="K71" s="621"/>
      <c r="L71" s="621"/>
      <c r="M71" s="621"/>
      <c r="N71" s="621"/>
      <c r="O71" s="217"/>
      <c r="P71" s="253"/>
      <c r="Q71" s="254"/>
      <c r="S71" s="49"/>
      <c r="T71" s="49"/>
      <c r="U71" s="49"/>
      <c r="AT71" s="2886"/>
    </row>
    <row r="72" spans="2:46" ht="18" customHeight="1" x14ac:dyDescent="0.25">
      <c r="B72" s="635"/>
      <c r="C72" s="636"/>
      <c r="D72" s="37"/>
      <c r="E72" s="255"/>
      <c r="F72" s="256"/>
      <c r="G72" s="37"/>
      <c r="H72" s="37"/>
      <c r="I72" s="37"/>
      <c r="J72" s="37"/>
      <c r="K72" s="37"/>
      <c r="L72" s="257"/>
      <c r="M72" s="37"/>
      <c r="N72" s="37"/>
      <c r="O72" s="637"/>
      <c r="P72" s="253"/>
      <c r="Q72" s="49"/>
      <c r="S72" s="49"/>
      <c r="T72" s="49"/>
      <c r="U72" s="49"/>
      <c r="AT72" s="2886"/>
    </row>
    <row r="73" spans="2:46" x14ac:dyDescent="0.2">
      <c r="B73" s="258"/>
      <c r="C73" s="344"/>
      <c r="D73" s="36"/>
      <c r="E73" s="259"/>
      <c r="F73" s="260"/>
      <c r="G73" s="36"/>
      <c r="H73" s="36"/>
      <c r="I73" s="217"/>
      <c r="J73" s="217"/>
      <c r="K73" s="36"/>
      <c r="L73" s="36"/>
      <c r="M73" s="36"/>
      <c r="N73" s="261"/>
      <c r="O73" s="217"/>
      <c r="P73" s="253"/>
      <c r="AT73" s="2886"/>
    </row>
    <row r="74" spans="2:46" ht="13.5" thickBot="1" x14ac:dyDescent="0.25">
      <c r="C74" s="111"/>
      <c r="AT74" s="2887"/>
    </row>
    <row r="75" spans="2:46" ht="16.5" thickBot="1" x14ac:dyDescent="0.3">
      <c r="B75" s="2465"/>
      <c r="C75" s="2465"/>
      <c r="D75" s="2466" t="s">
        <v>435</v>
      </c>
      <c r="E75" s="2465"/>
      <c r="F75" s="2465"/>
      <c r="G75" s="2465"/>
      <c r="H75" s="2465"/>
      <c r="I75" s="2465"/>
      <c r="J75" s="2465"/>
      <c r="K75" s="2465"/>
      <c r="L75" s="2465"/>
      <c r="M75" s="2465"/>
      <c r="N75" s="2465"/>
      <c r="O75" s="2465"/>
      <c r="P75" s="2465"/>
      <c r="Q75" s="2467" t="s">
        <v>436</v>
      </c>
      <c r="R75" s="2468"/>
      <c r="S75" s="639">
        <v>0</v>
      </c>
      <c r="T75" s="640">
        <v>0</v>
      </c>
      <c r="AB75" s="49"/>
      <c r="AC75" s="49"/>
      <c r="AD75" s="49"/>
      <c r="AE75" s="49"/>
      <c r="AF75" s="49"/>
      <c r="AG75" s="49"/>
      <c r="AH75" s="49"/>
      <c r="AI75" s="49"/>
      <c r="AT75" s="2888"/>
    </row>
    <row r="76" spans="2:46" ht="16.5" thickBot="1" x14ac:dyDescent="0.3">
      <c r="B76" s="2964">
        <v>45323</v>
      </c>
      <c r="C76" s="2965"/>
      <c r="D76" s="2863"/>
      <c r="E76" s="2966" t="s">
        <v>437</v>
      </c>
      <c r="F76" s="2967"/>
      <c r="G76" s="639">
        <v>700</v>
      </c>
      <c r="H76" s="641">
        <v>50.000527026123628</v>
      </c>
      <c r="I76" s="2967" t="s">
        <v>438</v>
      </c>
      <c r="J76" s="2967"/>
      <c r="K76" s="639">
        <v>30</v>
      </c>
      <c r="L76" s="641">
        <v>5.0000012000000007</v>
      </c>
      <c r="M76" s="2967" t="s">
        <v>374</v>
      </c>
      <c r="N76" s="2967"/>
      <c r="O76" s="639">
        <v>0</v>
      </c>
      <c r="P76" s="640">
        <v>0</v>
      </c>
      <c r="Q76" s="2967" t="s">
        <v>439</v>
      </c>
      <c r="R76" s="2967"/>
      <c r="S76" s="639">
        <v>0</v>
      </c>
      <c r="T76" s="640">
        <v>0</v>
      </c>
      <c r="AB76" s="49"/>
      <c r="AC76" s="49"/>
      <c r="AD76" s="49"/>
      <c r="AE76" s="49"/>
      <c r="AF76" s="49"/>
      <c r="AG76" s="49"/>
      <c r="AH76" s="49"/>
      <c r="AI76" s="49"/>
      <c r="AT76" s="2887"/>
    </row>
    <row r="77" spans="2:46" ht="32.25" customHeight="1" thickBot="1" x14ac:dyDescent="0.25">
      <c r="B77" s="2469" t="s">
        <v>440</v>
      </c>
      <c r="C77" s="2470" t="s">
        <v>116</v>
      </c>
      <c r="D77" s="2471" t="s">
        <v>441</v>
      </c>
      <c r="E77" s="2472" t="s">
        <v>442</v>
      </c>
      <c r="F77" s="2472" t="s">
        <v>443</v>
      </c>
      <c r="G77" s="2472" t="s">
        <v>444</v>
      </c>
      <c r="H77" s="2472" t="s">
        <v>445</v>
      </c>
      <c r="I77" s="2472" t="s">
        <v>446</v>
      </c>
      <c r="J77" s="2472" t="s">
        <v>447</v>
      </c>
      <c r="K77" s="2472" t="s">
        <v>448</v>
      </c>
      <c r="L77" s="2472" t="s">
        <v>449</v>
      </c>
      <c r="M77" s="2472" t="s">
        <v>450</v>
      </c>
      <c r="N77" s="2472" t="s">
        <v>451</v>
      </c>
      <c r="O77" s="2472" t="s">
        <v>452</v>
      </c>
      <c r="P77" s="2473" t="s">
        <v>453</v>
      </c>
      <c r="Q77" s="2471" t="s">
        <v>454</v>
      </c>
      <c r="R77" s="2474" t="s">
        <v>35</v>
      </c>
      <c r="S77" s="2470" t="s">
        <v>455</v>
      </c>
      <c r="T77" s="2475" t="s">
        <v>456</v>
      </c>
      <c r="AB77" s="2476"/>
      <c r="AC77" s="2476"/>
      <c r="AD77" s="2476"/>
      <c r="AE77" s="2476"/>
      <c r="AF77" s="2476"/>
      <c r="AG77" s="2476"/>
      <c r="AH77" s="49"/>
      <c r="AI77" s="33"/>
      <c r="AT77" s="2888"/>
    </row>
    <row r="78" spans="2:46" ht="15" x14ac:dyDescent="0.25">
      <c r="B78" s="2477"/>
      <c r="C78" s="2478"/>
      <c r="D78" s="2478"/>
      <c r="E78" s="2479"/>
      <c r="F78" s="2479"/>
      <c r="G78" s="2479"/>
      <c r="H78" s="2479"/>
      <c r="I78" s="2479"/>
      <c r="J78" s="2479"/>
      <c r="K78" s="2479"/>
      <c r="L78" s="2479"/>
      <c r="M78" s="2479"/>
      <c r="N78" s="2479"/>
      <c r="O78" s="2479"/>
      <c r="P78" s="2480"/>
      <c r="Q78" s="2478"/>
      <c r="R78" s="2480"/>
      <c r="S78" s="2478"/>
      <c r="T78" s="2481"/>
      <c r="W78" s="2858" t="s">
        <v>73</v>
      </c>
      <c r="X78" s="262">
        <v>226.685733615</v>
      </c>
      <c r="AB78" s="2482"/>
      <c r="AC78" s="2482"/>
      <c r="AD78" s="2482"/>
      <c r="AE78" s="2482"/>
      <c r="AF78" s="2482"/>
      <c r="AG78" s="2482"/>
      <c r="AH78" s="49"/>
      <c r="AI78" s="117"/>
    </row>
    <row r="79" spans="2:46" ht="15" x14ac:dyDescent="0.25">
      <c r="B79" s="2483" t="s">
        <v>457</v>
      </c>
      <c r="C79" s="642">
        <v>10150</v>
      </c>
      <c r="D79" s="643">
        <v>845.83333333333337</v>
      </c>
      <c r="E79" s="644">
        <v>858.1</v>
      </c>
      <c r="F79" s="644">
        <v>858.1</v>
      </c>
      <c r="G79" s="644">
        <v>0</v>
      </c>
      <c r="H79" s="644">
        <v>0</v>
      </c>
      <c r="I79" s="644">
        <v>0</v>
      </c>
      <c r="J79" s="644">
        <v>0</v>
      </c>
      <c r="K79" s="644">
        <v>0</v>
      </c>
      <c r="L79" s="644">
        <v>0</v>
      </c>
      <c r="M79" s="644">
        <v>0</v>
      </c>
      <c r="N79" s="644">
        <v>0</v>
      </c>
      <c r="O79" s="644">
        <v>0</v>
      </c>
      <c r="P79" s="644">
        <v>0</v>
      </c>
      <c r="Q79" s="645">
        <v>1716.2</v>
      </c>
      <c r="R79" s="646">
        <v>10297.200000000001</v>
      </c>
      <c r="S79" s="2405">
        <v>147.20000000000073</v>
      </c>
      <c r="T79" s="2406">
        <v>-36.799999999999272</v>
      </c>
      <c r="W79" s="2862" t="s">
        <v>73</v>
      </c>
      <c r="X79" s="1342">
        <v>419.40325943999983</v>
      </c>
      <c r="AB79" s="647"/>
      <c r="AC79" s="647"/>
      <c r="AD79" s="647"/>
      <c r="AE79" s="648"/>
      <c r="AF79" s="649"/>
      <c r="AG79" s="649"/>
      <c r="AH79" s="49"/>
      <c r="AI79" s="117"/>
    </row>
    <row r="80" spans="2:46" ht="39" customHeight="1" x14ac:dyDescent="0.25">
      <c r="B80" s="2484" t="s">
        <v>458</v>
      </c>
      <c r="C80" s="650">
        <v>251.95</v>
      </c>
      <c r="D80" s="651">
        <v>20.995833333333334</v>
      </c>
      <c r="E80" s="652">
        <v>18.905628785999976</v>
      </c>
      <c r="F80" s="652">
        <v>18.875326816500024</v>
      </c>
      <c r="G80" s="652">
        <v>0</v>
      </c>
      <c r="H80" s="652">
        <v>0</v>
      </c>
      <c r="I80" s="652">
        <v>0</v>
      </c>
      <c r="J80" s="652">
        <v>0</v>
      </c>
      <c r="K80" s="652">
        <v>0</v>
      </c>
      <c r="L80" s="652">
        <v>0</v>
      </c>
      <c r="M80" s="652">
        <v>0</v>
      </c>
      <c r="N80" s="652">
        <v>0</v>
      </c>
      <c r="O80" s="652">
        <v>0</v>
      </c>
      <c r="P80" s="652">
        <v>0</v>
      </c>
      <c r="Q80" s="653">
        <v>37.780955602500001</v>
      </c>
      <c r="R80" s="654">
        <v>226.685733615</v>
      </c>
      <c r="S80" s="2408">
        <v>-25.264266384999985</v>
      </c>
      <c r="T80" s="655">
        <v>-10.68026638500001</v>
      </c>
      <c r="W80" s="2862" t="s">
        <v>73</v>
      </c>
      <c r="X80" s="1342">
        <v>186.01209</v>
      </c>
      <c r="AB80" s="656"/>
      <c r="AC80" s="656"/>
      <c r="AD80" s="656"/>
      <c r="AE80" s="657"/>
      <c r="AF80" s="649"/>
      <c r="AG80" s="649"/>
      <c r="AH80" s="49"/>
      <c r="AI80" s="117"/>
    </row>
    <row r="81" spans="2:35" ht="15" x14ac:dyDescent="0.25">
      <c r="B81" s="2483" t="s">
        <v>459</v>
      </c>
      <c r="C81" s="642">
        <v>12900</v>
      </c>
      <c r="D81" s="643">
        <v>1075</v>
      </c>
      <c r="E81" s="644">
        <v>1044.57</v>
      </c>
      <c r="F81" s="644">
        <v>1056.6500000000001</v>
      </c>
      <c r="G81" s="644">
        <v>0</v>
      </c>
      <c r="H81" s="644">
        <v>0</v>
      </c>
      <c r="I81" s="644">
        <v>0</v>
      </c>
      <c r="J81" s="644">
        <v>0</v>
      </c>
      <c r="K81" s="644">
        <v>0</v>
      </c>
      <c r="L81" s="644">
        <v>0</v>
      </c>
      <c r="M81" s="644">
        <v>0</v>
      </c>
      <c r="N81" s="644">
        <v>0</v>
      </c>
      <c r="O81" s="644">
        <v>0</v>
      </c>
      <c r="P81" s="644">
        <v>0</v>
      </c>
      <c r="Q81" s="645">
        <v>2101.2200000000003</v>
      </c>
      <c r="R81" s="646">
        <v>12607.320000000002</v>
      </c>
      <c r="S81" s="2405">
        <v>-292.67999999999847</v>
      </c>
      <c r="T81" s="658">
        <v>-219.67999999999847</v>
      </c>
      <c r="W81" s="2862" t="s">
        <v>74</v>
      </c>
      <c r="X81" s="1342">
        <v>2298.5403017400004</v>
      </c>
      <c r="AB81" s="647"/>
      <c r="AC81" s="647"/>
      <c r="AD81" s="647"/>
      <c r="AE81" s="648"/>
      <c r="AF81" s="649"/>
      <c r="AG81" s="649"/>
      <c r="AH81" s="49"/>
      <c r="AI81" s="117"/>
    </row>
    <row r="82" spans="2:35" ht="15" x14ac:dyDescent="0.25">
      <c r="B82" s="2484" t="s">
        <v>460</v>
      </c>
      <c r="C82" s="650">
        <v>407.95</v>
      </c>
      <c r="D82" s="651">
        <v>33.99583333333333</v>
      </c>
      <c r="E82" s="652">
        <v>35.008275389999994</v>
      </c>
      <c r="F82" s="652">
        <v>34.892267849999982</v>
      </c>
      <c r="G82" s="652">
        <v>0</v>
      </c>
      <c r="H82" s="652">
        <v>0</v>
      </c>
      <c r="I82" s="652">
        <v>0</v>
      </c>
      <c r="J82" s="652">
        <v>0</v>
      </c>
      <c r="K82" s="652">
        <v>0</v>
      </c>
      <c r="L82" s="652">
        <v>0</v>
      </c>
      <c r="M82" s="652">
        <v>0</v>
      </c>
      <c r="N82" s="652">
        <v>0</v>
      </c>
      <c r="O82" s="652">
        <v>0</v>
      </c>
      <c r="P82" s="652">
        <v>0</v>
      </c>
      <c r="Q82" s="653">
        <v>69.900543239999976</v>
      </c>
      <c r="R82" s="654">
        <v>419.40325943999983</v>
      </c>
      <c r="S82" s="2408">
        <v>11.45325943999984</v>
      </c>
      <c r="T82" s="655">
        <v>6.8932594399998379</v>
      </c>
      <c r="W82" s="2862" t="s">
        <v>75</v>
      </c>
      <c r="X82" s="1342">
        <v>204.95388152767293</v>
      </c>
      <c r="AB82" s="656"/>
      <c r="AC82" s="656"/>
      <c r="AD82" s="656"/>
      <c r="AE82" s="657"/>
      <c r="AF82" s="649"/>
      <c r="AG82" s="649"/>
      <c r="AH82" s="49"/>
      <c r="AI82" s="117"/>
    </row>
    <row r="83" spans="2:35" ht="15.75" thickBot="1" x14ac:dyDescent="0.3">
      <c r="B83" s="2483" t="s">
        <v>461</v>
      </c>
      <c r="C83" s="642">
        <v>6300</v>
      </c>
      <c r="D83" s="643">
        <v>525</v>
      </c>
      <c r="E83" s="644">
        <v>536</v>
      </c>
      <c r="F83" s="644">
        <v>531</v>
      </c>
      <c r="G83" s="644">
        <v>0</v>
      </c>
      <c r="H83" s="644">
        <v>0</v>
      </c>
      <c r="I83" s="644">
        <v>0</v>
      </c>
      <c r="J83" s="644">
        <v>0</v>
      </c>
      <c r="K83" s="644">
        <v>0</v>
      </c>
      <c r="L83" s="644">
        <v>0</v>
      </c>
      <c r="M83" s="644">
        <v>0</v>
      </c>
      <c r="N83" s="644">
        <v>0</v>
      </c>
      <c r="O83" s="644">
        <v>0</v>
      </c>
      <c r="P83" s="644">
        <v>0</v>
      </c>
      <c r="Q83" s="645">
        <v>1067</v>
      </c>
      <c r="R83" s="646">
        <v>6402</v>
      </c>
      <c r="S83" s="2405">
        <v>102</v>
      </c>
      <c r="T83" s="658">
        <v>74</v>
      </c>
      <c r="W83" s="2857" t="s">
        <v>76</v>
      </c>
      <c r="X83" s="554">
        <v>677.91597551999996</v>
      </c>
      <c r="AB83" s="647"/>
      <c r="AC83" s="647"/>
      <c r="AD83" s="647"/>
      <c r="AE83" s="648"/>
      <c r="AF83" s="649"/>
      <c r="AG83" s="649"/>
      <c r="AH83" s="49"/>
      <c r="AI83" s="117"/>
    </row>
    <row r="84" spans="2:35" ht="15.75" thickBot="1" x14ac:dyDescent="0.3">
      <c r="B84" s="2484" t="s">
        <v>462</v>
      </c>
      <c r="C84" s="650">
        <v>180</v>
      </c>
      <c r="D84" s="651">
        <v>15</v>
      </c>
      <c r="E84" s="652">
        <v>16.00104</v>
      </c>
      <c r="F84" s="652">
        <v>15.000975</v>
      </c>
      <c r="G84" s="652">
        <v>0</v>
      </c>
      <c r="H84" s="652">
        <v>0</v>
      </c>
      <c r="I84" s="652">
        <v>0</v>
      </c>
      <c r="J84" s="652">
        <v>0</v>
      </c>
      <c r="K84" s="652">
        <v>0</v>
      </c>
      <c r="L84" s="652">
        <v>0</v>
      </c>
      <c r="M84" s="652">
        <v>0</v>
      </c>
      <c r="N84" s="652">
        <v>0</v>
      </c>
      <c r="O84" s="652">
        <v>0</v>
      </c>
      <c r="P84" s="652">
        <v>0</v>
      </c>
      <c r="Q84" s="653">
        <v>31.002015</v>
      </c>
      <c r="R84" s="654">
        <v>186.01209</v>
      </c>
      <c r="S84" s="2408">
        <v>6.0120900000000006</v>
      </c>
      <c r="T84" s="655">
        <v>4.0090900000000147</v>
      </c>
      <c r="W84" s="91" t="s">
        <v>77</v>
      </c>
      <c r="X84" s="659">
        <v>4013.5112418426729</v>
      </c>
      <c r="AB84" s="656"/>
      <c r="AC84" s="656"/>
      <c r="AD84" s="656"/>
      <c r="AE84" s="657"/>
      <c r="AF84" s="649"/>
      <c r="AG84" s="649"/>
      <c r="AH84" s="49"/>
      <c r="AI84" s="117"/>
    </row>
    <row r="85" spans="2:35" ht="15" x14ac:dyDescent="0.25">
      <c r="B85" s="2485"/>
      <c r="C85" s="2486"/>
      <c r="D85" s="2486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1"/>
      <c r="R85" s="662"/>
      <c r="S85" s="2409"/>
      <c r="T85" s="663"/>
      <c r="W85" s="664" t="s">
        <v>463</v>
      </c>
      <c r="X85" s="665">
        <v>8.1723600000049856E-3</v>
      </c>
      <c r="AB85" s="647"/>
      <c r="AC85" s="647"/>
      <c r="AD85" s="647"/>
      <c r="AE85" s="648"/>
      <c r="AF85" s="649"/>
      <c r="AG85" s="649"/>
      <c r="AH85" s="49"/>
      <c r="AI85" s="117"/>
    </row>
    <row r="86" spans="2:35" ht="15" x14ac:dyDescent="0.25">
      <c r="B86" s="2483" t="s">
        <v>464</v>
      </c>
      <c r="C86" s="642">
        <v>15566</v>
      </c>
      <c r="D86" s="643">
        <v>1297.1666666666667</v>
      </c>
      <c r="E86" s="644">
        <v>1299.68</v>
      </c>
      <c r="F86" s="644">
        <v>1300.8399999999999</v>
      </c>
      <c r="G86" s="644">
        <v>0</v>
      </c>
      <c r="H86" s="644">
        <v>0</v>
      </c>
      <c r="I86" s="644">
        <v>0</v>
      </c>
      <c r="J86" s="644">
        <v>0</v>
      </c>
      <c r="K86" s="644">
        <v>0</v>
      </c>
      <c r="L86" s="644">
        <v>0</v>
      </c>
      <c r="M86" s="644">
        <v>0</v>
      </c>
      <c r="N86" s="644">
        <v>0</v>
      </c>
      <c r="O86" s="644">
        <v>0</v>
      </c>
      <c r="P86" s="644">
        <v>0</v>
      </c>
      <c r="Q86" s="645">
        <v>2600.52</v>
      </c>
      <c r="R86" s="646">
        <v>15603.119999999999</v>
      </c>
      <c r="S86" s="2405">
        <v>37.119999999998981</v>
      </c>
      <c r="T86" s="2406">
        <v>-62.880000000001019</v>
      </c>
      <c r="W86" s="2410" t="s">
        <v>465</v>
      </c>
      <c r="X86" s="1342">
        <v>0</v>
      </c>
      <c r="AB86" s="647"/>
      <c r="AC86" s="647"/>
      <c r="AD86" s="647"/>
      <c r="AE86" s="648"/>
      <c r="AF86" s="649"/>
      <c r="AG86" s="649"/>
      <c r="AH86" s="49"/>
      <c r="AI86" s="117"/>
    </row>
    <row r="87" spans="2:35" ht="15" x14ac:dyDescent="0.25">
      <c r="B87" s="2484" t="s">
        <v>466</v>
      </c>
      <c r="C87" s="650">
        <v>2432.9</v>
      </c>
      <c r="D87" s="651">
        <v>202.74166666666667</v>
      </c>
      <c r="E87" s="652">
        <v>194.49896480899997</v>
      </c>
      <c r="F87" s="652">
        <v>188.59108548100008</v>
      </c>
      <c r="G87" s="652">
        <v>0</v>
      </c>
      <c r="H87" s="652">
        <v>0</v>
      </c>
      <c r="I87" s="652">
        <v>0</v>
      </c>
      <c r="J87" s="652">
        <v>0</v>
      </c>
      <c r="K87" s="652">
        <v>0</v>
      </c>
      <c r="L87" s="652">
        <v>0</v>
      </c>
      <c r="M87" s="652">
        <v>0</v>
      </c>
      <c r="N87" s="652">
        <v>0</v>
      </c>
      <c r="O87" s="652">
        <v>0</v>
      </c>
      <c r="P87" s="652">
        <v>0</v>
      </c>
      <c r="Q87" s="653">
        <v>383.09005029000002</v>
      </c>
      <c r="R87" s="654">
        <v>2298.5403017400004</v>
      </c>
      <c r="S87" s="2408">
        <v>-134.35969825999973</v>
      </c>
      <c r="T87" s="655">
        <v>31.888301740000315</v>
      </c>
      <c r="W87" s="325" t="s">
        <v>78</v>
      </c>
      <c r="X87" s="99">
        <v>71.072172359999996</v>
      </c>
      <c r="AB87" s="656"/>
      <c r="AC87" s="656"/>
      <c r="AD87" s="656"/>
      <c r="AE87" s="657"/>
      <c r="AF87" s="649"/>
      <c r="AG87" s="649"/>
      <c r="AH87" s="49"/>
      <c r="AI87" s="117"/>
    </row>
    <row r="88" spans="2:35" ht="15" x14ac:dyDescent="0.25">
      <c r="B88" s="2485"/>
      <c r="C88" s="2486"/>
      <c r="D88" s="2486"/>
      <c r="E88" s="660"/>
      <c r="F88" s="660"/>
      <c r="G88" s="660"/>
      <c r="H88" s="660"/>
      <c r="I88" s="660"/>
      <c r="J88" s="660"/>
      <c r="K88" s="660"/>
      <c r="L88" s="660"/>
      <c r="M88" s="660"/>
      <c r="N88" s="660"/>
      <c r="O88" s="660"/>
      <c r="P88" s="660"/>
      <c r="Q88" s="661"/>
      <c r="R88" s="662"/>
      <c r="S88" s="2409"/>
      <c r="T88" s="663"/>
      <c r="W88" s="2862" t="s">
        <v>79</v>
      </c>
      <c r="X88" s="1342">
        <v>418.49343010971643</v>
      </c>
      <c r="AB88" s="647"/>
      <c r="AC88" s="647"/>
      <c r="AD88" s="647"/>
      <c r="AE88" s="648"/>
      <c r="AF88" s="649"/>
      <c r="AG88" s="649"/>
      <c r="AH88" s="49"/>
      <c r="AI88" s="117"/>
    </row>
    <row r="89" spans="2:35" ht="15.75" thickBot="1" x14ac:dyDescent="0.3">
      <c r="B89" s="2483" t="s">
        <v>467</v>
      </c>
      <c r="C89" s="642">
        <v>18960</v>
      </c>
      <c r="D89" s="643">
        <v>1580</v>
      </c>
      <c r="E89" s="644">
        <v>1565.04</v>
      </c>
      <c r="F89" s="644">
        <v>1569.12</v>
      </c>
      <c r="G89" s="644">
        <v>0</v>
      </c>
      <c r="H89" s="644">
        <v>0</v>
      </c>
      <c r="I89" s="644">
        <v>0</v>
      </c>
      <c r="J89" s="644">
        <v>0</v>
      </c>
      <c r="K89" s="644">
        <v>0</v>
      </c>
      <c r="L89" s="644">
        <v>0</v>
      </c>
      <c r="M89" s="644">
        <v>0</v>
      </c>
      <c r="N89" s="644">
        <v>0</v>
      </c>
      <c r="O89" s="644">
        <v>0</v>
      </c>
      <c r="P89" s="644">
        <v>0</v>
      </c>
      <c r="Q89" s="645">
        <v>3134.16</v>
      </c>
      <c r="R89" s="646">
        <v>18804.96</v>
      </c>
      <c r="S89" s="2405">
        <v>-155.04000000000087</v>
      </c>
      <c r="T89" s="2406">
        <v>-35.040000000000873</v>
      </c>
      <c r="W89" s="2857" t="s">
        <v>80</v>
      </c>
      <c r="X89" s="554">
        <v>1224.2277585643922</v>
      </c>
      <c r="AB89" s="647"/>
      <c r="AC89" s="647"/>
      <c r="AD89" s="647"/>
      <c r="AE89" s="648"/>
      <c r="AF89" s="649"/>
      <c r="AG89" s="649"/>
      <c r="AH89" s="49"/>
      <c r="AI89" s="117"/>
    </row>
    <row r="90" spans="2:35" ht="15.75" thickBot="1" x14ac:dyDescent="0.3">
      <c r="B90" s="2484" t="s">
        <v>468</v>
      </c>
      <c r="C90" s="650">
        <v>204.99</v>
      </c>
      <c r="D90" s="651">
        <v>17.0825</v>
      </c>
      <c r="E90" s="652">
        <v>17.079630062582375</v>
      </c>
      <c r="F90" s="652">
        <v>17.079350192029779</v>
      </c>
      <c r="G90" s="652">
        <v>0</v>
      </c>
      <c r="H90" s="652">
        <v>0</v>
      </c>
      <c r="I90" s="652">
        <v>0</v>
      </c>
      <c r="J90" s="652">
        <v>0</v>
      </c>
      <c r="K90" s="652">
        <v>0</v>
      </c>
      <c r="L90" s="652">
        <v>0</v>
      </c>
      <c r="M90" s="652">
        <v>0</v>
      </c>
      <c r="N90" s="652">
        <v>0</v>
      </c>
      <c r="O90" s="652">
        <v>0</v>
      </c>
      <c r="P90" s="652">
        <v>0</v>
      </c>
      <c r="Q90" s="653">
        <v>34.158980254612153</v>
      </c>
      <c r="R90" s="654">
        <v>204.95388152767293</v>
      </c>
      <c r="S90" s="2408">
        <v>-3.6118472327075324E-2</v>
      </c>
      <c r="T90" s="655">
        <v>0.22588152767292513</v>
      </c>
      <c r="W90" s="91" t="s">
        <v>469</v>
      </c>
      <c r="X90" s="98">
        <v>1713.7933610341086</v>
      </c>
      <c r="AB90" s="656"/>
      <c r="AC90" s="656"/>
      <c r="AD90" s="656"/>
      <c r="AE90" s="657"/>
      <c r="AF90" s="649"/>
      <c r="AG90" s="649"/>
      <c r="AH90" s="49"/>
      <c r="AI90" s="117"/>
    </row>
    <row r="91" spans="2:35" ht="15.75" thickBot="1" x14ac:dyDescent="0.3">
      <c r="B91" s="2483" t="s">
        <v>470</v>
      </c>
      <c r="C91" s="642">
        <v>0</v>
      </c>
      <c r="D91" s="643">
        <v>0</v>
      </c>
      <c r="E91" s="644">
        <v>0</v>
      </c>
      <c r="F91" s="644">
        <v>0</v>
      </c>
      <c r="G91" s="644">
        <v>0</v>
      </c>
      <c r="H91" s="644">
        <v>0</v>
      </c>
      <c r="I91" s="644">
        <v>0</v>
      </c>
      <c r="J91" s="644">
        <v>0</v>
      </c>
      <c r="K91" s="644">
        <v>0</v>
      </c>
      <c r="L91" s="644">
        <v>0</v>
      </c>
      <c r="M91" s="644">
        <v>0</v>
      </c>
      <c r="N91" s="644">
        <v>0</v>
      </c>
      <c r="O91" s="644">
        <v>0</v>
      </c>
      <c r="P91" s="644">
        <v>0</v>
      </c>
      <c r="Q91" s="645">
        <v>0</v>
      </c>
      <c r="R91" s="646">
        <v>0</v>
      </c>
      <c r="S91" s="2405">
        <v>0</v>
      </c>
      <c r="T91" s="658">
        <v>0</v>
      </c>
      <c r="AB91" s="647"/>
      <c r="AC91" s="647"/>
      <c r="AD91" s="647"/>
      <c r="AE91" s="648"/>
      <c r="AF91" s="649"/>
      <c r="AG91" s="649"/>
      <c r="AH91" s="49"/>
      <c r="AI91" s="117"/>
    </row>
    <row r="92" spans="2:35" ht="15" x14ac:dyDescent="0.25">
      <c r="B92" s="2484" t="s">
        <v>471</v>
      </c>
      <c r="C92" s="650">
        <v>0</v>
      </c>
      <c r="D92" s="651">
        <v>0</v>
      </c>
      <c r="E92" s="652">
        <v>0</v>
      </c>
      <c r="F92" s="652">
        <v>0</v>
      </c>
      <c r="G92" s="652">
        <v>0</v>
      </c>
      <c r="H92" s="652">
        <v>0</v>
      </c>
      <c r="I92" s="652">
        <v>0</v>
      </c>
      <c r="J92" s="652">
        <v>0</v>
      </c>
      <c r="K92" s="652">
        <v>0</v>
      </c>
      <c r="L92" s="652">
        <v>0</v>
      </c>
      <c r="M92" s="652">
        <v>0</v>
      </c>
      <c r="N92" s="652">
        <v>0</v>
      </c>
      <c r="O92" s="652">
        <v>0</v>
      </c>
      <c r="P92" s="652">
        <v>0</v>
      </c>
      <c r="Q92" s="653">
        <v>0</v>
      </c>
      <c r="R92" s="654">
        <v>0</v>
      </c>
      <c r="S92" s="2408">
        <v>0</v>
      </c>
      <c r="T92" s="655">
        <v>0</v>
      </c>
      <c r="W92" s="2858" t="s">
        <v>82</v>
      </c>
      <c r="X92" s="263">
        <v>1622.2289809851741</v>
      </c>
      <c r="Y92" s="638">
        <v>1.1437877001668791E-2</v>
      </c>
      <c r="AB92" s="656"/>
      <c r="AC92" s="656"/>
      <c r="AD92" s="656"/>
      <c r="AE92" s="657"/>
      <c r="AF92" s="649"/>
      <c r="AG92" s="649"/>
      <c r="AH92" s="49"/>
      <c r="AI92" s="117"/>
    </row>
    <row r="93" spans="2:35" ht="15.75" thickBot="1" x14ac:dyDescent="0.3">
      <c r="B93" s="2485"/>
      <c r="C93" s="666"/>
      <c r="D93" s="666"/>
      <c r="E93" s="667"/>
      <c r="F93" s="667"/>
      <c r="G93" s="667"/>
      <c r="H93" s="667"/>
      <c r="I93" s="667"/>
      <c r="J93" s="667"/>
      <c r="K93" s="667"/>
      <c r="L93" s="667"/>
      <c r="M93" s="667"/>
      <c r="N93" s="667"/>
      <c r="O93" s="667"/>
      <c r="P93" s="667"/>
      <c r="Q93" s="668"/>
      <c r="R93" s="669"/>
      <c r="S93" s="2409"/>
      <c r="T93" s="663"/>
      <c r="W93" s="2857" t="s">
        <v>82</v>
      </c>
      <c r="X93" s="1343">
        <v>869.60259191070281</v>
      </c>
      <c r="Y93" s="638">
        <v>6.1313215354879061E-3</v>
      </c>
      <c r="AB93" s="656"/>
      <c r="AC93" s="656"/>
      <c r="AD93" s="656"/>
      <c r="AE93" s="657"/>
      <c r="AF93" s="649"/>
      <c r="AG93" s="649"/>
      <c r="AH93" s="49"/>
      <c r="AI93" s="117"/>
    </row>
    <row r="94" spans="2:35" ht="15.75" thickBot="1" x14ac:dyDescent="0.3">
      <c r="B94" s="2483" t="s">
        <v>472</v>
      </c>
      <c r="C94" s="642">
        <v>3100</v>
      </c>
      <c r="D94" s="643">
        <v>258.33333333333331</v>
      </c>
      <c r="E94" s="644">
        <v>257.88</v>
      </c>
      <c r="F94" s="644">
        <v>257.88</v>
      </c>
      <c r="G94" s="644">
        <v>0</v>
      </c>
      <c r="H94" s="644">
        <v>0</v>
      </c>
      <c r="I94" s="644">
        <v>0</v>
      </c>
      <c r="J94" s="644">
        <v>0</v>
      </c>
      <c r="K94" s="644">
        <v>0</v>
      </c>
      <c r="L94" s="644">
        <v>0</v>
      </c>
      <c r="M94" s="644">
        <v>0</v>
      </c>
      <c r="N94" s="644">
        <v>0</v>
      </c>
      <c r="O94" s="644">
        <v>0</v>
      </c>
      <c r="P94" s="644">
        <v>0</v>
      </c>
      <c r="Q94" s="645">
        <v>515.76</v>
      </c>
      <c r="R94" s="646">
        <v>3094.56</v>
      </c>
      <c r="S94" s="2405">
        <v>-5.4400000000000546</v>
      </c>
      <c r="T94" s="658">
        <v>-0.44000000000005457</v>
      </c>
      <c r="W94" s="91" t="s">
        <v>81</v>
      </c>
      <c r="X94" s="97">
        <v>2491.8315728958769</v>
      </c>
      <c r="Y94" s="638"/>
      <c r="AB94" s="647"/>
      <c r="AC94" s="647"/>
      <c r="AD94" s="647"/>
      <c r="AE94" s="648"/>
      <c r="AF94" s="649"/>
      <c r="AG94" s="649"/>
      <c r="AH94" s="49"/>
      <c r="AI94" s="117"/>
    </row>
    <row r="95" spans="2:35" ht="15" x14ac:dyDescent="0.25">
      <c r="B95" s="2484" t="s">
        <v>473</v>
      </c>
      <c r="C95" s="650">
        <v>684.8</v>
      </c>
      <c r="D95" s="651">
        <v>57.066666666666663</v>
      </c>
      <c r="E95" s="652">
        <v>57.707458031999998</v>
      </c>
      <c r="F95" s="652">
        <v>55.278537888000002</v>
      </c>
      <c r="G95" s="652">
        <v>0</v>
      </c>
      <c r="H95" s="652">
        <v>0</v>
      </c>
      <c r="I95" s="652">
        <v>0</v>
      </c>
      <c r="J95" s="652">
        <v>0</v>
      </c>
      <c r="K95" s="652">
        <v>0</v>
      </c>
      <c r="L95" s="652">
        <v>0</v>
      </c>
      <c r="M95" s="652">
        <v>0</v>
      </c>
      <c r="N95" s="652">
        <v>0</v>
      </c>
      <c r="O95" s="652">
        <v>0</v>
      </c>
      <c r="P95" s="652">
        <v>0</v>
      </c>
      <c r="Q95" s="653">
        <v>112.98599591999999</v>
      </c>
      <c r="R95" s="654">
        <v>677.91597551999996</v>
      </c>
      <c r="S95" s="2408">
        <v>-6.8840244799999937</v>
      </c>
      <c r="T95" s="655">
        <v>-7.8290244800000437</v>
      </c>
      <c r="W95" s="2858" t="s">
        <v>82</v>
      </c>
      <c r="X95" s="263">
        <v>906.35684891350888</v>
      </c>
      <c r="Y95" s="638">
        <v>6.3904653899088263E-3</v>
      </c>
      <c r="AB95" s="656"/>
      <c r="AC95" s="656"/>
      <c r="AD95" s="656"/>
      <c r="AE95" s="657"/>
      <c r="AF95" s="649"/>
      <c r="AG95" s="649"/>
      <c r="AH95" s="49"/>
      <c r="AI95" s="117"/>
    </row>
    <row r="96" spans="2:35" ht="15" x14ac:dyDescent="0.25">
      <c r="B96" s="2485"/>
      <c r="C96" s="2486"/>
      <c r="D96" s="2486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1"/>
      <c r="R96" s="662"/>
      <c r="S96" s="2409"/>
      <c r="T96" s="663"/>
      <c r="W96" s="2862" t="s">
        <v>82</v>
      </c>
      <c r="X96" s="2411">
        <v>906.35684891350888</v>
      </c>
      <c r="Y96" s="638">
        <v>6.3904653899088263E-3</v>
      </c>
      <c r="AB96" s="647"/>
      <c r="AC96" s="647"/>
      <c r="AD96" s="647"/>
      <c r="AE96" s="648"/>
      <c r="AF96" s="649"/>
      <c r="AG96" s="649"/>
      <c r="AH96" s="49"/>
      <c r="AI96" s="117"/>
    </row>
    <row r="97" spans="2:35" ht="15" x14ac:dyDescent="0.25">
      <c r="B97" s="2483" t="s">
        <v>474</v>
      </c>
      <c r="C97" s="642">
        <v>230</v>
      </c>
      <c r="D97" s="643">
        <v>19.166666666666668</v>
      </c>
      <c r="E97" s="644">
        <v>20</v>
      </c>
      <c r="F97" s="644">
        <v>20</v>
      </c>
      <c r="G97" s="644">
        <v>0</v>
      </c>
      <c r="H97" s="644">
        <v>0</v>
      </c>
      <c r="I97" s="644">
        <v>0</v>
      </c>
      <c r="J97" s="644">
        <v>0</v>
      </c>
      <c r="K97" s="644">
        <v>0</v>
      </c>
      <c r="L97" s="644">
        <v>0</v>
      </c>
      <c r="M97" s="644">
        <v>0</v>
      </c>
      <c r="N97" s="644">
        <v>0</v>
      </c>
      <c r="O97" s="644">
        <v>0</v>
      </c>
      <c r="P97" s="644">
        <v>0</v>
      </c>
      <c r="Q97" s="645">
        <v>40</v>
      </c>
      <c r="R97" s="646">
        <v>240</v>
      </c>
      <c r="S97" s="2405">
        <v>10</v>
      </c>
      <c r="T97" s="2406">
        <v>0</v>
      </c>
      <c r="W97" s="2862" t="s">
        <v>83</v>
      </c>
      <c r="X97" s="2411">
        <v>3398.1884218093855</v>
      </c>
      <c r="Y97" s="638">
        <v>2.3959663927065521E-2</v>
      </c>
      <c r="AB97" s="647"/>
      <c r="AC97" s="647"/>
      <c r="AD97" s="647"/>
      <c r="AE97" s="648"/>
      <c r="AF97" s="649"/>
      <c r="AG97" s="649"/>
      <c r="AH97" s="49"/>
      <c r="AI97" s="117"/>
    </row>
    <row r="98" spans="2:35" ht="15.75" thickBot="1" x14ac:dyDescent="0.3">
      <c r="B98" s="2484" t="s">
        <v>475</v>
      </c>
      <c r="C98" s="650">
        <v>65</v>
      </c>
      <c r="D98" s="651">
        <v>5.416666666666667</v>
      </c>
      <c r="E98" s="652">
        <v>6.76877832</v>
      </c>
      <c r="F98" s="652">
        <v>5.0765837400000002</v>
      </c>
      <c r="G98" s="652">
        <v>0</v>
      </c>
      <c r="H98" s="652">
        <v>0</v>
      </c>
      <c r="I98" s="652">
        <v>0</v>
      </c>
      <c r="J98" s="652">
        <v>0</v>
      </c>
      <c r="K98" s="652">
        <v>0</v>
      </c>
      <c r="L98" s="652">
        <v>0</v>
      </c>
      <c r="M98" s="652">
        <v>0</v>
      </c>
      <c r="N98" s="652">
        <v>0</v>
      </c>
      <c r="O98" s="652">
        <v>0</v>
      </c>
      <c r="P98" s="652">
        <v>0</v>
      </c>
      <c r="Q98" s="653">
        <v>11.845362059999999</v>
      </c>
      <c r="R98" s="654">
        <v>71.072172359999996</v>
      </c>
      <c r="S98" s="2408">
        <v>6.0721723599999962</v>
      </c>
      <c r="T98" s="655">
        <v>7.6251723599999934</v>
      </c>
      <c r="W98" s="2857" t="s">
        <v>84</v>
      </c>
      <c r="X98" s="1343">
        <v>1908.856607131828</v>
      </c>
      <c r="Y98" s="638">
        <v>1.3458807198067307E-2</v>
      </c>
      <c r="AB98" s="656"/>
      <c r="AC98" s="656"/>
      <c r="AD98" s="656"/>
      <c r="AE98" s="657"/>
      <c r="AF98" s="649"/>
      <c r="AG98" s="649"/>
      <c r="AH98" s="49"/>
      <c r="AI98" s="117"/>
    </row>
    <row r="99" spans="2:35" ht="15.75" thickBot="1" x14ac:dyDescent="0.3">
      <c r="B99" s="2485"/>
      <c r="C99" s="2486"/>
      <c r="D99" s="2486"/>
      <c r="E99" s="660"/>
      <c r="F99" s="660"/>
      <c r="G99" s="660"/>
      <c r="H99" s="660"/>
      <c r="I99" s="660"/>
      <c r="J99" s="660"/>
      <c r="K99" s="660"/>
      <c r="L99" s="660"/>
      <c r="M99" s="660"/>
      <c r="N99" s="660"/>
      <c r="O99" s="660"/>
      <c r="P99" s="660"/>
      <c r="Q99" s="661"/>
      <c r="R99" s="662"/>
      <c r="S99" s="2409"/>
      <c r="T99" s="663"/>
      <c r="W99" s="91" t="s">
        <v>476</v>
      </c>
      <c r="X99" s="97">
        <v>7119.7587267682311</v>
      </c>
      <c r="Y99" s="638"/>
      <c r="AB99" s="647"/>
      <c r="AC99" s="647"/>
      <c r="AD99" s="647"/>
      <c r="AE99" s="648"/>
      <c r="AF99" s="649"/>
      <c r="AG99" s="649"/>
      <c r="AH99" s="49"/>
      <c r="AI99" s="117"/>
    </row>
    <row r="100" spans="2:35" ht="15" x14ac:dyDescent="0.25">
      <c r="B100" s="2483" t="s">
        <v>477</v>
      </c>
      <c r="C100" s="642">
        <v>12335</v>
      </c>
      <c r="D100" s="643">
        <v>1086.25</v>
      </c>
      <c r="E100" s="644">
        <v>1079.02</v>
      </c>
      <c r="F100" s="644">
        <v>1081.83</v>
      </c>
      <c r="G100" s="644">
        <v>0</v>
      </c>
      <c r="H100" s="644">
        <v>0</v>
      </c>
      <c r="I100" s="644">
        <v>0</v>
      </c>
      <c r="J100" s="644">
        <v>0</v>
      </c>
      <c r="K100" s="644">
        <v>0</v>
      </c>
      <c r="L100" s="644">
        <v>0</v>
      </c>
      <c r="M100" s="644">
        <v>0</v>
      </c>
      <c r="N100" s="644">
        <v>0</v>
      </c>
      <c r="O100" s="644">
        <v>0</v>
      </c>
      <c r="P100" s="644">
        <v>0</v>
      </c>
      <c r="Q100" s="645">
        <v>2160.85</v>
      </c>
      <c r="R100" s="646">
        <v>12235.099999999999</v>
      </c>
      <c r="S100" s="2405">
        <v>-99.900000000001455</v>
      </c>
      <c r="T100" s="2406">
        <v>-1.9000000000014552</v>
      </c>
      <c r="W100" s="2858" t="s">
        <v>85</v>
      </c>
      <c r="X100" s="263">
        <v>1222.6817513355859</v>
      </c>
      <c r="Y100" s="638">
        <v>8.6207826687132935E-3</v>
      </c>
      <c r="AB100" s="647"/>
      <c r="AC100" s="647"/>
      <c r="AD100" s="647"/>
      <c r="AE100" s="648"/>
      <c r="AF100" s="649"/>
      <c r="AG100" s="649"/>
      <c r="AH100" s="49"/>
      <c r="AI100" s="117"/>
    </row>
    <row r="101" spans="2:35" ht="15" x14ac:dyDescent="0.25">
      <c r="B101" s="2484" t="s">
        <v>478</v>
      </c>
      <c r="C101" s="650">
        <v>409.85</v>
      </c>
      <c r="D101" s="651">
        <v>38.737544018843636</v>
      </c>
      <c r="E101" s="652">
        <v>39.111232691200001</v>
      </c>
      <c r="F101" s="652">
        <v>39.804427031439999</v>
      </c>
      <c r="G101" s="652">
        <v>0</v>
      </c>
      <c r="H101" s="652">
        <v>0</v>
      </c>
      <c r="I101" s="652">
        <v>0</v>
      </c>
      <c r="J101" s="652">
        <v>0</v>
      </c>
      <c r="K101" s="652">
        <v>0</v>
      </c>
      <c r="L101" s="652">
        <v>0</v>
      </c>
      <c r="M101" s="652">
        <v>0</v>
      </c>
      <c r="N101" s="652">
        <v>0</v>
      </c>
      <c r="O101" s="652">
        <v>0</v>
      </c>
      <c r="P101" s="652">
        <v>0</v>
      </c>
      <c r="Q101" s="653">
        <v>78.915659722640001</v>
      </c>
      <c r="R101" s="654">
        <v>418.49343010971643</v>
      </c>
      <c r="S101" s="2408">
        <v>8.6434301097164052</v>
      </c>
      <c r="T101" s="655">
        <v>18.452430109716431</v>
      </c>
      <c r="W101" s="2862" t="s">
        <v>85</v>
      </c>
      <c r="X101" s="2411">
        <v>4148.5551068371678</v>
      </c>
      <c r="Y101" s="638">
        <v>2.9250286860139703E-2</v>
      </c>
      <c r="AB101" s="656"/>
      <c r="AC101" s="656"/>
      <c r="AD101" s="656"/>
      <c r="AE101" s="657"/>
      <c r="AF101" s="649"/>
      <c r="AG101" s="649"/>
      <c r="AH101" s="49"/>
      <c r="AI101" s="117"/>
    </row>
    <row r="102" spans="2:35" ht="15" x14ac:dyDescent="0.25">
      <c r="B102" s="2485"/>
      <c r="C102" s="2486"/>
      <c r="D102" s="2486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1"/>
      <c r="R102" s="662"/>
      <c r="S102" s="2409"/>
      <c r="T102" s="663"/>
      <c r="W102" s="2862" t="s">
        <v>89</v>
      </c>
      <c r="X102" s="2411">
        <v>149.76344488159947</v>
      </c>
      <c r="Y102" s="638">
        <v>1.0559396250347185E-3</v>
      </c>
      <c r="AB102" s="647"/>
      <c r="AC102" s="647"/>
      <c r="AD102" s="647"/>
      <c r="AE102" s="648"/>
      <c r="AF102" s="649"/>
      <c r="AG102" s="649"/>
      <c r="AH102" s="49"/>
      <c r="AI102" s="117"/>
    </row>
    <row r="103" spans="2:35" ht="15" x14ac:dyDescent="0.25">
      <c r="B103" s="2483" t="s">
        <v>479</v>
      </c>
      <c r="C103" s="642">
        <v>59395</v>
      </c>
      <c r="D103" s="643">
        <v>4949.583333333333</v>
      </c>
      <c r="E103" s="644">
        <v>4997.2299999999996</v>
      </c>
      <c r="F103" s="644">
        <v>4998.37</v>
      </c>
      <c r="G103" s="644">
        <v>0</v>
      </c>
      <c r="H103" s="644">
        <v>0</v>
      </c>
      <c r="I103" s="644">
        <v>0</v>
      </c>
      <c r="J103" s="644">
        <v>0</v>
      </c>
      <c r="K103" s="644">
        <v>0</v>
      </c>
      <c r="L103" s="644">
        <v>0</v>
      </c>
      <c r="M103" s="644">
        <v>0</v>
      </c>
      <c r="N103" s="644">
        <v>0</v>
      </c>
      <c r="O103" s="644">
        <v>0</v>
      </c>
      <c r="P103" s="644">
        <v>0</v>
      </c>
      <c r="Q103" s="645">
        <v>9995.5999999999985</v>
      </c>
      <c r="R103" s="646">
        <v>59973.599999999991</v>
      </c>
      <c r="S103" s="2405">
        <v>578.59999999999127</v>
      </c>
      <c r="T103" s="2406">
        <v>142.59999999999127</v>
      </c>
      <c r="W103" s="2862" t="s">
        <v>90</v>
      </c>
      <c r="X103" s="2411">
        <v>69.941779106031589</v>
      </c>
      <c r="Y103" s="638">
        <v>4.931396714456729E-4</v>
      </c>
      <c r="AB103" s="647"/>
      <c r="AC103" s="647"/>
      <c r="AD103" s="647"/>
      <c r="AE103" s="648"/>
      <c r="AF103" s="649"/>
      <c r="AG103" s="649"/>
      <c r="AH103" s="49"/>
      <c r="AI103" s="117"/>
    </row>
    <row r="104" spans="2:35" ht="15" x14ac:dyDescent="0.25">
      <c r="B104" s="2484" t="s">
        <v>480</v>
      </c>
      <c r="C104" s="650">
        <v>1219</v>
      </c>
      <c r="D104" s="651">
        <v>101.58333333333333</v>
      </c>
      <c r="E104" s="652">
        <v>103.44017169769175</v>
      </c>
      <c r="F104" s="652">
        <v>100.59778806304028</v>
      </c>
      <c r="G104" s="652">
        <v>0</v>
      </c>
      <c r="H104" s="652">
        <v>0</v>
      </c>
      <c r="I104" s="652">
        <v>0</v>
      </c>
      <c r="J104" s="652">
        <v>0</v>
      </c>
      <c r="K104" s="652">
        <v>0</v>
      </c>
      <c r="L104" s="652">
        <v>0</v>
      </c>
      <c r="M104" s="652">
        <v>0</v>
      </c>
      <c r="N104" s="652">
        <v>0</v>
      </c>
      <c r="O104" s="652">
        <v>0</v>
      </c>
      <c r="P104" s="652">
        <v>0</v>
      </c>
      <c r="Q104" s="653">
        <v>204.03795976073204</v>
      </c>
      <c r="R104" s="654">
        <v>1224.2277585643922</v>
      </c>
      <c r="S104" s="2408">
        <v>5.2277585643921611</v>
      </c>
      <c r="T104" s="655">
        <v>22.42475856439205</v>
      </c>
      <c r="W104" s="2862" t="s">
        <v>91</v>
      </c>
      <c r="X104" s="2411">
        <v>0</v>
      </c>
      <c r="Y104" s="638"/>
      <c r="AB104" s="656"/>
      <c r="AC104" s="656"/>
      <c r="AD104" s="656"/>
      <c r="AE104" s="657"/>
      <c r="AF104" s="649"/>
      <c r="AG104" s="649"/>
      <c r="AH104" s="49"/>
      <c r="AI104" s="117"/>
    </row>
    <row r="105" spans="2:35" ht="15.75" thickBot="1" x14ac:dyDescent="0.3">
      <c r="B105" s="2487"/>
      <c r="C105" s="2488"/>
      <c r="D105" s="2488"/>
      <c r="E105" s="670"/>
      <c r="F105" s="670"/>
      <c r="G105" s="670"/>
      <c r="H105" s="670"/>
      <c r="I105" s="670"/>
      <c r="J105" s="670"/>
      <c r="K105" s="670"/>
      <c r="L105" s="670"/>
      <c r="M105" s="670"/>
      <c r="N105" s="670"/>
      <c r="O105" s="670"/>
      <c r="P105" s="670"/>
      <c r="Q105" s="2412"/>
      <c r="R105" s="2489"/>
      <c r="S105" s="2413"/>
      <c r="T105" s="2413"/>
      <c r="W105" s="2862" t="s">
        <v>92</v>
      </c>
      <c r="X105" s="2411">
        <v>0</v>
      </c>
      <c r="Y105" s="638"/>
      <c r="AB105" s="647"/>
      <c r="AC105" s="647"/>
      <c r="AD105" s="647"/>
      <c r="AE105" s="2490"/>
      <c r="AF105" s="649"/>
      <c r="AG105" s="649"/>
      <c r="AH105" s="49"/>
      <c r="AI105" s="117"/>
    </row>
    <row r="106" spans="2:35" ht="15.75" thickBot="1" x14ac:dyDescent="0.3">
      <c r="B106" s="2491" t="s">
        <v>481</v>
      </c>
      <c r="C106" s="671">
        <v>138936</v>
      </c>
      <c r="D106" s="671">
        <v>11636.333333333332</v>
      </c>
      <c r="E106" s="672">
        <v>11657.52</v>
      </c>
      <c r="F106" s="672">
        <v>11673.79</v>
      </c>
      <c r="G106" s="672">
        <v>0</v>
      </c>
      <c r="H106" s="672">
        <v>0</v>
      </c>
      <c r="I106" s="672">
        <v>0</v>
      </c>
      <c r="J106" s="672">
        <v>0</v>
      </c>
      <c r="K106" s="672">
        <v>0</v>
      </c>
      <c r="L106" s="672">
        <v>0</v>
      </c>
      <c r="M106" s="672">
        <v>0</v>
      </c>
      <c r="N106" s="672">
        <v>0</v>
      </c>
      <c r="O106" s="672">
        <v>0</v>
      </c>
      <c r="P106" s="672">
        <v>0</v>
      </c>
      <c r="Q106" s="673">
        <v>23331.31</v>
      </c>
      <c r="R106" s="674">
        <v>139257.86000000002</v>
      </c>
      <c r="S106" s="675">
        <v>321.86000000001513</v>
      </c>
      <c r="T106" s="676">
        <v>-140.14000000000988</v>
      </c>
      <c r="W106" s="2857" t="s">
        <v>93</v>
      </c>
      <c r="X106" s="1343">
        <v>6973.8783954374994</v>
      </c>
      <c r="Y106" s="638">
        <v>4.9170841013558758E-2</v>
      </c>
      <c r="AB106" s="647"/>
      <c r="AC106" s="647"/>
      <c r="AD106" s="647"/>
      <c r="AE106" s="648"/>
      <c r="AF106" s="649"/>
      <c r="AG106" s="649"/>
      <c r="AH106" s="49"/>
      <c r="AI106" s="117"/>
    </row>
    <row r="107" spans="2:35" ht="15.75" thickBot="1" x14ac:dyDescent="0.3">
      <c r="B107" s="2492" t="s">
        <v>482</v>
      </c>
      <c r="C107" s="650">
        <v>5856.4400000000005</v>
      </c>
      <c r="D107" s="650">
        <v>492.62004401884366</v>
      </c>
      <c r="E107" s="677">
        <v>488.52117978847411</v>
      </c>
      <c r="F107" s="677">
        <v>475.19634206201016</v>
      </c>
      <c r="G107" s="677">
        <v>0</v>
      </c>
      <c r="H107" s="677">
        <v>0</v>
      </c>
      <c r="I107" s="677">
        <v>0</v>
      </c>
      <c r="J107" s="677">
        <v>0</v>
      </c>
      <c r="K107" s="677">
        <v>0</v>
      </c>
      <c r="L107" s="677">
        <v>0</v>
      </c>
      <c r="M107" s="677">
        <v>0</v>
      </c>
      <c r="N107" s="677">
        <v>0</v>
      </c>
      <c r="O107" s="677">
        <v>0</v>
      </c>
      <c r="P107" s="677">
        <v>0</v>
      </c>
      <c r="Q107" s="678">
        <v>963.71752185048422</v>
      </c>
      <c r="R107" s="679">
        <v>5727.3046028767812</v>
      </c>
      <c r="S107" s="680">
        <v>-130.14034034821634</v>
      </c>
      <c r="T107" s="2414">
        <v>73.009602876781514</v>
      </c>
      <c r="W107" s="91" t="s">
        <v>88</v>
      </c>
      <c r="X107" s="119">
        <v>12564.820477597885</v>
      </c>
      <c r="Y107" s="638"/>
      <c r="AB107" s="647"/>
      <c r="AC107" s="647"/>
      <c r="AD107" s="647"/>
      <c r="AE107" s="648"/>
      <c r="AF107" s="649"/>
      <c r="AG107" s="649"/>
      <c r="AH107" s="49"/>
      <c r="AI107" s="117"/>
    </row>
    <row r="108" spans="2:35" ht="15" x14ac:dyDescent="0.25">
      <c r="B108" s="2493" t="s">
        <v>483</v>
      </c>
      <c r="C108" s="2494"/>
      <c r="D108" s="2494"/>
      <c r="E108" s="681">
        <v>-0.66492560866208805</v>
      </c>
      <c r="F108" s="681">
        <v>-3.5056956551916301</v>
      </c>
      <c r="G108" s="681">
        <v>0</v>
      </c>
      <c r="H108" s="681">
        <v>0</v>
      </c>
      <c r="I108" s="681">
        <v>0</v>
      </c>
      <c r="J108" s="681">
        <v>0</v>
      </c>
      <c r="K108" s="681">
        <v>0</v>
      </c>
      <c r="L108" s="681">
        <v>0</v>
      </c>
      <c r="M108" s="681">
        <v>0</v>
      </c>
      <c r="N108" s="681">
        <v>0</v>
      </c>
      <c r="O108" s="681">
        <v>0</v>
      </c>
      <c r="P108" s="681">
        <v>0</v>
      </c>
      <c r="Q108" s="678">
        <v>-4.1706212638537181</v>
      </c>
      <c r="R108" s="646">
        <v>-4.1706212638537181</v>
      </c>
      <c r="S108" s="680"/>
      <c r="T108" s="680"/>
      <c r="X108" s="682">
        <v>22176.410777261994</v>
      </c>
      <c r="Y108" s="12">
        <v>0.15635959028099933</v>
      </c>
      <c r="AB108" s="647"/>
      <c r="AC108" s="647"/>
      <c r="AD108" s="647"/>
      <c r="AE108" s="648"/>
      <c r="AF108" s="649"/>
      <c r="AG108" s="649"/>
      <c r="AH108" s="49"/>
      <c r="AI108" s="117"/>
    </row>
    <row r="109" spans="2:35" ht="15.75" thickBot="1" x14ac:dyDescent="0.3">
      <c r="B109" s="2493" t="s">
        <v>484</v>
      </c>
      <c r="C109" s="2494"/>
      <c r="D109" s="2494"/>
      <c r="E109" s="681">
        <v>-0.66492569816944069</v>
      </c>
      <c r="F109" s="681">
        <v>-3.5056956551915732</v>
      </c>
      <c r="G109" s="681">
        <v>0</v>
      </c>
      <c r="H109" s="681">
        <v>0</v>
      </c>
      <c r="I109" s="681">
        <v>0</v>
      </c>
      <c r="J109" s="681">
        <v>0</v>
      </c>
      <c r="K109" s="681">
        <v>0</v>
      </c>
      <c r="L109" s="681">
        <v>0</v>
      </c>
      <c r="M109" s="681">
        <v>0</v>
      </c>
      <c r="N109" s="681">
        <v>0</v>
      </c>
      <c r="O109" s="681">
        <v>0</v>
      </c>
      <c r="P109" s="681">
        <v>0</v>
      </c>
      <c r="Q109" s="678">
        <v>-4.1706213533610139</v>
      </c>
      <c r="R109" s="646">
        <v>-1.004943224996687</v>
      </c>
      <c r="S109" s="680"/>
      <c r="T109" s="680"/>
      <c r="X109" s="11">
        <v>0.15635959028099933</v>
      </c>
      <c r="Y109" s="638">
        <v>7.0507167210898965E-6</v>
      </c>
      <c r="AB109" s="647"/>
      <c r="AC109" s="647"/>
      <c r="AD109" s="647"/>
      <c r="AE109" s="648"/>
      <c r="AF109" s="649"/>
      <c r="AG109" s="649"/>
      <c r="AH109" s="49"/>
      <c r="AI109" s="117"/>
    </row>
    <row r="110" spans="2:35" ht="19.5" thickBot="1" x14ac:dyDescent="0.3">
      <c r="B110" s="2495" t="s">
        <v>485</v>
      </c>
      <c r="C110" s="2494"/>
      <c r="D110" s="2494"/>
      <c r="E110" s="683">
        <v>487.85625409030467</v>
      </c>
      <c r="F110" s="683">
        <v>471.69064640681859</v>
      </c>
      <c r="G110" s="683">
        <v>0</v>
      </c>
      <c r="H110" s="683">
        <v>0</v>
      </c>
      <c r="I110" s="683">
        <v>0</v>
      </c>
      <c r="J110" s="683">
        <v>0</v>
      </c>
      <c r="K110" s="683">
        <v>0</v>
      </c>
      <c r="L110" s="683">
        <v>0</v>
      </c>
      <c r="M110" s="683">
        <v>0</v>
      </c>
      <c r="N110" s="683">
        <v>0</v>
      </c>
      <c r="O110" s="683">
        <v>0</v>
      </c>
      <c r="P110" s="683">
        <v>0</v>
      </c>
      <c r="Q110" s="678">
        <v>959.54690049712326</v>
      </c>
      <c r="R110" s="684">
        <v>5726.2996596517842</v>
      </c>
      <c r="S110" s="680"/>
      <c r="T110" s="680"/>
      <c r="W110" s="104" t="s">
        <v>418</v>
      </c>
      <c r="X110" s="685">
        <v>27903.715380138776</v>
      </c>
      <c r="AB110" s="647"/>
      <c r="AC110" s="647"/>
      <c r="AD110" s="647"/>
      <c r="AE110" s="648"/>
      <c r="AF110" s="649"/>
      <c r="AG110" s="649"/>
      <c r="AH110" s="49"/>
      <c r="AI110" s="117"/>
    </row>
    <row r="111" spans="2:35" ht="15" x14ac:dyDescent="0.25">
      <c r="B111" s="2493" t="s">
        <v>486</v>
      </c>
      <c r="C111" s="2494"/>
      <c r="D111" s="2494"/>
      <c r="E111" s="686">
        <v>2.0000000000000002E-5</v>
      </c>
      <c r="F111" s="686">
        <v>2.9999999999999997E-5</v>
      </c>
      <c r="G111" s="686">
        <v>0</v>
      </c>
      <c r="H111" s="686">
        <v>0</v>
      </c>
      <c r="I111" s="686">
        <v>0</v>
      </c>
      <c r="J111" s="686">
        <v>0</v>
      </c>
      <c r="K111" s="686">
        <v>0</v>
      </c>
      <c r="L111" s="686">
        <v>0</v>
      </c>
      <c r="M111" s="686">
        <v>0</v>
      </c>
      <c r="N111" s="686">
        <v>0</v>
      </c>
      <c r="O111" s="686">
        <v>0</v>
      </c>
      <c r="P111" s="686">
        <v>0</v>
      </c>
      <c r="Q111" s="687">
        <v>2.4999999999999998E-5</v>
      </c>
      <c r="R111" s="2496"/>
      <c r="S111" s="680"/>
      <c r="T111" s="680"/>
      <c r="AB111" s="688"/>
      <c r="AC111" s="688"/>
      <c r="AD111" s="688"/>
      <c r="AE111" s="2490"/>
      <c r="AF111" s="649"/>
      <c r="AG111" s="649"/>
      <c r="AH111" s="49"/>
      <c r="AI111" s="117"/>
    </row>
    <row r="112" spans="2:35" ht="15" x14ac:dyDescent="0.25">
      <c r="B112" s="2493" t="s">
        <v>487</v>
      </c>
      <c r="C112" s="2494"/>
      <c r="D112" s="2494"/>
      <c r="E112" s="686">
        <v>0.8296</v>
      </c>
      <c r="F112" s="686">
        <v>0.82950000000000002</v>
      </c>
      <c r="G112" s="686">
        <v>0</v>
      </c>
      <c r="H112" s="686">
        <v>0</v>
      </c>
      <c r="I112" s="686">
        <v>0</v>
      </c>
      <c r="J112" s="686">
        <v>0</v>
      </c>
      <c r="K112" s="686">
        <v>0</v>
      </c>
      <c r="L112" s="686">
        <v>0</v>
      </c>
      <c r="M112" s="686">
        <v>0</v>
      </c>
      <c r="N112" s="686">
        <v>0</v>
      </c>
      <c r="O112" s="686">
        <v>0</v>
      </c>
      <c r="P112" s="686">
        <v>0</v>
      </c>
      <c r="Q112" s="689">
        <v>0.82955000000000001</v>
      </c>
      <c r="R112" s="2496"/>
      <c r="S112" s="680"/>
      <c r="T112" s="690"/>
      <c r="AB112" s="691"/>
      <c r="AC112" s="691"/>
      <c r="AD112" s="691"/>
      <c r="AE112" s="2490"/>
      <c r="AF112" s="649"/>
      <c r="AG112" s="649"/>
      <c r="AH112" s="49"/>
      <c r="AI112" s="117"/>
    </row>
    <row r="113" spans="2:35" ht="15.75" thickBot="1" x14ac:dyDescent="0.3">
      <c r="B113" s="2497"/>
      <c r="C113" s="2498"/>
      <c r="D113" s="2498"/>
      <c r="E113" s="2499"/>
      <c r="F113" s="2499"/>
      <c r="G113" s="2499"/>
      <c r="H113" s="2499"/>
      <c r="I113" s="2499"/>
      <c r="J113" s="2499"/>
      <c r="K113" s="2499"/>
      <c r="L113" s="2499"/>
      <c r="M113" s="2499"/>
      <c r="N113" s="2499"/>
      <c r="O113" s="2499"/>
      <c r="P113" s="2500"/>
      <c r="Q113" s="2501"/>
      <c r="R113" s="2502"/>
      <c r="S113" s="692"/>
      <c r="T113" s="2415"/>
      <c r="AB113" s="2503"/>
      <c r="AC113" s="2503"/>
      <c r="AD113" s="2503"/>
      <c r="AE113" s="2490"/>
      <c r="AF113" s="649"/>
      <c r="AG113" s="649"/>
      <c r="AH113" s="49"/>
      <c r="AI113" s="117"/>
    </row>
    <row r="114" spans="2:35" ht="15.75" thickBot="1" x14ac:dyDescent="0.3">
      <c r="B114" s="2465"/>
      <c r="C114" s="2465"/>
      <c r="D114" s="2465"/>
      <c r="E114" s="2465"/>
      <c r="F114" s="2465"/>
      <c r="G114" s="2465"/>
      <c r="H114" s="2465"/>
      <c r="I114" s="2465"/>
      <c r="J114" s="2465"/>
      <c r="K114" s="2465"/>
      <c r="L114" s="2465"/>
      <c r="M114" s="2465"/>
      <c r="N114" s="2465"/>
      <c r="O114" s="2465"/>
      <c r="P114" s="2465"/>
      <c r="Q114" s="2465"/>
      <c r="R114" s="2465"/>
      <c r="S114" s="2465"/>
      <c r="T114" s="2465"/>
      <c r="AB114" s="49"/>
      <c r="AC114" s="49"/>
      <c r="AD114" s="49"/>
      <c r="AE114" s="49"/>
      <c r="AF114" s="49"/>
      <c r="AG114" s="49"/>
      <c r="AH114" s="49"/>
      <c r="AI114" s="117"/>
    </row>
    <row r="115" spans="2:35" ht="32.25" customHeight="1" thickBot="1" x14ac:dyDescent="0.25">
      <c r="B115" s="2504" t="s">
        <v>488</v>
      </c>
      <c r="C115" s="2470" t="s">
        <v>116</v>
      </c>
      <c r="D115" s="2471" t="s">
        <v>441</v>
      </c>
      <c r="E115" s="2472" t="s">
        <v>442</v>
      </c>
      <c r="F115" s="2472" t="s">
        <v>443</v>
      </c>
      <c r="G115" s="2472" t="s">
        <v>444</v>
      </c>
      <c r="H115" s="2472" t="s">
        <v>445</v>
      </c>
      <c r="I115" s="2472" t="s">
        <v>446</v>
      </c>
      <c r="J115" s="2472" t="s">
        <v>447</v>
      </c>
      <c r="K115" s="2472" t="s">
        <v>448</v>
      </c>
      <c r="L115" s="2472" t="s">
        <v>449</v>
      </c>
      <c r="M115" s="2472" t="s">
        <v>450</v>
      </c>
      <c r="N115" s="2472" t="s">
        <v>451</v>
      </c>
      <c r="O115" s="2472" t="s">
        <v>452</v>
      </c>
      <c r="P115" s="2473" t="s">
        <v>453</v>
      </c>
      <c r="Q115" s="2471" t="s">
        <v>454</v>
      </c>
      <c r="R115" s="2474" t="s">
        <v>35</v>
      </c>
      <c r="S115" s="2470" t="s">
        <v>455</v>
      </c>
      <c r="T115" s="2475" t="s">
        <v>456</v>
      </c>
      <c r="AB115" s="2476"/>
      <c r="AC115" s="2476"/>
      <c r="AD115" s="2476"/>
      <c r="AE115" s="2476"/>
      <c r="AF115" s="2476"/>
      <c r="AG115" s="2476"/>
      <c r="AH115" s="49"/>
      <c r="AI115" s="117"/>
    </row>
    <row r="116" spans="2:35" ht="15" x14ac:dyDescent="0.25">
      <c r="B116" s="2483" t="s">
        <v>489</v>
      </c>
      <c r="C116" s="693">
        <v>0</v>
      </c>
      <c r="D116" s="694">
        <v>0</v>
      </c>
      <c r="E116" s="695">
        <v>0</v>
      </c>
      <c r="F116" s="695">
        <v>0</v>
      </c>
      <c r="G116" s="695">
        <v>0</v>
      </c>
      <c r="H116" s="695">
        <v>0</v>
      </c>
      <c r="I116" s="695">
        <v>0</v>
      </c>
      <c r="J116" s="695">
        <v>0</v>
      </c>
      <c r="K116" s="695">
        <v>0</v>
      </c>
      <c r="L116" s="695">
        <v>0</v>
      </c>
      <c r="M116" s="695">
        <v>0</v>
      </c>
      <c r="N116" s="695">
        <v>0</v>
      </c>
      <c r="O116" s="695">
        <v>0</v>
      </c>
      <c r="P116" s="695">
        <v>0</v>
      </c>
      <c r="Q116" s="645">
        <v>0</v>
      </c>
      <c r="R116" s="646">
        <v>0</v>
      </c>
      <c r="S116" s="2405">
        <v>0</v>
      </c>
      <c r="T116" s="2406">
        <v>-6479</v>
      </c>
      <c r="AB116" s="647"/>
      <c r="AC116" s="647"/>
      <c r="AD116" s="647"/>
      <c r="AE116" s="648"/>
      <c r="AF116" s="649"/>
      <c r="AG116" s="649"/>
      <c r="AH116" s="49"/>
      <c r="AI116" s="117"/>
    </row>
    <row r="117" spans="2:35" ht="15" x14ac:dyDescent="0.25">
      <c r="B117" s="2505" t="s">
        <v>490</v>
      </c>
      <c r="C117" s="2416">
        <v>0</v>
      </c>
      <c r="D117" s="2417">
        <v>0</v>
      </c>
      <c r="E117" s="2418">
        <v>7.7832000000022106E-4</v>
      </c>
      <c r="F117" s="2418">
        <v>5.8374000000060988E-4</v>
      </c>
      <c r="G117" s="2418">
        <v>0</v>
      </c>
      <c r="H117" s="2418">
        <v>0</v>
      </c>
      <c r="I117" s="2418">
        <v>0</v>
      </c>
      <c r="J117" s="2418">
        <v>0</v>
      </c>
      <c r="K117" s="2418">
        <v>0</v>
      </c>
      <c r="L117" s="2418">
        <v>0</v>
      </c>
      <c r="M117" s="2418">
        <v>0</v>
      </c>
      <c r="N117" s="2418">
        <v>0</v>
      </c>
      <c r="O117" s="2418">
        <v>0</v>
      </c>
      <c r="P117" s="2418">
        <v>0</v>
      </c>
      <c r="Q117" s="2419">
        <v>1.3620600000008309E-3</v>
      </c>
      <c r="R117" s="2420">
        <v>8.1723600000049856E-3</v>
      </c>
      <c r="S117" s="2421">
        <v>8.1723600000049856E-3</v>
      </c>
      <c r="T117" s="2422">
        <v>-124.99182764</v>
      </c>
      <c r="AB117" s="656"/>
      <c r="AC117" s="656"/>
      <c r="AD117" s="656"/>
      <c r="AE117" s="657"/>
      <c r="AF117" s="649"/>
      <c r="AG117" s="649"/>
      <c r="AH117" s="49"/>
      <c r="AI117" s="117"/>
    </row>
    <row r="118" spans="2:35" ht="15" x14ac:dyDescent="0.25">
      <c r="B118" s="2485"/>
      <c r="C118" s="2506"/>
      <c r="D118" s="2506"/>
      <c r="E118" s="696"/>
      <c r="F118" s="696"/>
      <c r="G118" s="696"/>
      <c r="H118" s="696"/>
      <c r="I118" s="696"/>
      <c r="J118" s="696"/>
      <c r="K118" s="696"/>
      <c r="L118" s="696"/>
      <c r="M118" s="696"/>
      <c r="N118" s="696"/>
      <c r="O118" s="696"/>
      <c r="P118" s="696"/>
      <c r="Q118" s="661"/>
      <c r="R118" s="662"/>
      <c r="S118" s="2409"/>
      <c r="T118" s="663"/>
      <c r="AB118" s="647"/>
      <c r="AC118" s="647"/>
      <c r="AD118" s="647"/>
      <c r="AE118" s="648"/>
      <c r="AF118" s="649"/>
      <c r="AG118" s="649"/>
      <c r="AH118" s="49"/>
      <c r="AI118" s="117"/>
    </row>
    <row r="119" spans="2:35" ht="15" x14ac:dyDescent="0.25">
      <c r="B119" s="2507" t="s">
        <v>491</v>
      </c>
      <c r="C119" s="693">
        <v>0</v>
      </c>
      <c r="D119" s="694">
        <v>0</v>
      </c>
      <c r="E119" s="2423">
        <v>0</v>
      </c>
      <c r="F119" s="2423">
        <v>0</v>
      </c>
      <c r="G119" s="2423">
        <v>0</v>
      </c>
      <c r="H119" s="2423">
        <v>0</v>
      </c>
      <c r="I119" s="2423">
        <v>0</v>
      </c>
      <c r="J119" s="2423">
        <v>0</v>
      </c>
      <c r="K119" s="2423">
        <v>0</v>
      </c>
      <c r="L119" s="2423">
        <v>0</v>
      </c>
      <c r="M119" s="2423">
        <v>0</v>
      </c>
      <c r="N119" s="2423">
        <v>0</v>
      </c>
      <c r="O119" s="2423">
        <v>0</v>
      </c>
      <c r="P119" s="2423">
        <v>0</v>
      </c>
      <c r="Q119" s="645">
        <v>0</v>
      </c>
      <c r="R119" s="646">
        <v>0</v>
      </c>
      <c r="S119" s="2405">
        <v>0</v>
      </c>
      <c r="T119" s="2424">
        <v>0</v>
      </c>
      <c r="AB119" s="647"/>
      <c r="AC119" s="647"/>
      <c r="AD119" s="647"/>
      <c r="AE119" s="648"/>
      <c r="AF119" s="649"/>
      <c r="AG119" s="649"/>
      <c r="AH119" s="49"/>
      <c r="AI119" s="117"/>
    </row>
    <row r="120" spans="2:35" ht="15.75" thickBot="1" x14ac:dyDescent="0.3">
      <c r="B120" s="2508" t="s">
        <v>492</v>
      </c>
      <c r="C120" s="2416">
        <v>0</v>
      </c>
      <c r="D120" s="2417">
        <v>0</v>
      </c>
      <c r="E120" s="2425">
        <v>0</v>
      </c>
      <c r="F120" s="2425">
        <v>0</v>
      </c>
      <c r="G120" s="2425">
        <v>0</v>
      </c>
      <c r="H120" s="2425">
        <v>0</v>
      </c>
      <c r="I120" s="2425">
        <v>0</v>
      </c>
      <c r="J120" s="2425">
        <v>0</v>
      </c>
      <c r="K120" s="2425">
        <v>0</v>
      </c>
      <c r="L120" s="2425">
        <v>0</v>
      </c>
      <c r="M120" s="2425">
        <v>0</v>
      </c>
      <c r="N120" s="2425">
        <v>0</v>
      </c>
      <c r="O120" s="2425">
        <v>0</v>
      </c>
      <c r="P120" s="2425">
        <v>0</v>
      </c>
      <c r="Q120" s="2426">
        <v>0</v>
      </c>
      <c r="R120" s="2427">
        <v>0</v>
      </c>
      <c r="S120" s="2428">
        <v>0</v>
      </c>
      <c r="T120" s="697">
        <v>0</v>
      </c>
      <c r="AB120" s="656"/>
      <c r="AC120" s="656"/>
      <c r="AD120" s="656"/>
      <c r="AE120" s="657"/>
      <c r="AF120" s="649"/>
      <c r="AG120" s="649"/>
      <c r="AH120" s="49"/>
      <c r="AI120" s="117"/>
    </row>
    <row r="121" spans="2:35" ht="15" x14ac:dyDescent="0.25">
      <c r="B121" s="2509"/>
      <c r="C121" s="2371"/>
      <c r="D121" s="2372"/>
      <c r="E121" s="2373"/>
      <c r="F121" s="2373"/>
      <c r="G121" s="2373"/>
      <c r="H121" s="2373"/>
      <c r="I121" s="2373"/>
      <c r="J121" s="2373"/>
      <c r="K121" s="2373"/>
      <c r="L121" s="2373"/>
      <c r="M121" s="2373"/>
      <c r="N121" s="2373"/>
      <c r="O121" s="2373"/>
      <c r="P121" s="2373"/>
      <c r="Q121" s="2374"/>
      <c r="R121" s="2371"/>
      <c r="S121" s="2375"/>
      <c r="T121" s="2375"/>
      <c r="AB121" s="49"/>
      <c r="AC121" s="49"/>
      <c r="AD121" s="49"/>
      <c r="AE121" s="49"/>
      <c r="AF121" s="49"/>
      <c r="AG121" s="49"/>
      <c r="AH121" s="49"/>
      <c r="AI121" s="117"/>
    </row>
    <row r="122" spans="2:35" ht="16.5" thickBot="1" x14ac:dyDescent="0.3">
      <c r="B122" s="2482"/>
      <c r="C122" s="2482"/>
      <c r="D122" s="2466" t="s">
        <v>435</v>
      </c>
      <c r="E122" s="2482"/>
      <c r="F122" s="2482"/>
      <c r="G122" s="2482"/>
      <c r="H122" s="2482"/>
      <c r="I122" s="2482"/>
      <c r="J122" s="2482"/>
      <c r="K122" s="2482"/>
      <c r="L122" s="2482"/>
      <c r="M122" s="2482"/>
      <c r="N122" s="2482"/>
      <c r="O122" s="2482"/>
      <c r="P122" s="2482"/>
      <c r="Q122" s="2482"/>
      <c r="R122" s="2482"/>
      <c r="S122" s="2482"/>
      <c r="T122" s="2482"/>
      <c r="U122" s="2465"/>
      <c r="AB122" s="49"/>
      <c r="AC122" s="49"/>
      <c r="AD122" s="49"/>
      <c r="AE122" s="49"/>
      <c r="AF122" s="49"/>
      <c r="AG122" s="49"/>
      <c r="AH122" s="49"/>
      <c r="AI122" s="117"/>
    </row>
    <row r="123" spans="2:35" ht="16.5" thickBot="1" x14ac:dyDescent="0.3">
      <c r="B123" s="2964">
        <v>45323</v>
      </c>
      <c r="C123" s="2965"/>
      <c r="D123" s="2863"/>
      <c r="E123" s="698" t="s">
        <v>493</v>
      </c>
      <c r="F123" s="639">
        <v>-398</v>
      </c>
      <c r="G123" s="640">
        <v>-157</v>
      </c>
      <c r="H123" s="2510"/>
      <c r="I123" s="2511" t="s">
        <v>494</v>
      </c>
      <c r="J123" s="699">
        <v>7010</v>
      </c>
      <c r="K123" s="700">
        <v>340</v>
      </c>
      <c r="L123" s="2512"/>
      <c r="M123" s="2512"/>
      <c r="N123" s="2513"/>
      <c r="O123" s="2512"/>
      <c r="P123" s="2512"/>
      <c r="Q123" s="2513"/>
      <c r="R123" s="2512"/>
      <c r="S123" s="2512"/>
      <c r="T123" s="2512"/>
      <c r="U123" s="2514"/>
      <c r="V123" s="701"/>
      <c r="AB123" s="49"/>
      <c r="AC123" s="49"/>
      <c r="AD123" s="49"/>
      <c r="AE123" s="49"/>
      <c r="AF123" s="49"/>
      <c r="AG123" s="49"/>
      <c r="AH123" s="49"/>
      <c r="AI123" s="117"/>
    </row>
    <row r="124" spans="2:35" ht="48" thickBot="1" x14ac:dyDescent="0.3">
      <c r="B124" s="2469" t="s">
        <v>440</v>
      </c>
      <c r="C124" s="2470" t="s">
        <v>116</v>
      </c>
      <c r="D124" s="2471" t="s">
        <v>441</v>
      </c>
      <c r="E124" s="2472" t="s">
        <v>442</v>
      </c>
      <c r="F124" s="2472" t="s">
        <v>443</v>
      </c>
      <c r="G124" s="2472" t="s">
        <v>444</v>
      </c>
      <c r="H124" s="2472" t="s">
        <v>445</v>
      </c>
      <c r="I124" s="2472" t="s">
        <v>446</v>
      </c>
      <c r="J124" s="2472" t="s">
        <v>447</v>
      </c>
      <c r="K124" s="2472" t="s">
        <v>448</v>
      </c>
      <c r="L124" s="2472" t="s">
        <v>449</v>
      </c>
      <c r="M124" s="2472" t="s">
        <v>450</v>
      </c>
      <c r="N124" s="2472" t="s">
        <v>451</v>
      </c>
      <c r="O124" s="2472" t="s">
        <v>452</v>
      </c>
      <c r="P124" s="2473" t="s">
        <v>453</v>
      </c>
      <c r="Q124" s="2471" t="s">
        <v>454</v>
      </c>
      <c r="R124" s="2470" t="s">
        <v>35</v>
      </c>
      <c r="S124" s="2470" t="s">
        <v>455</v>
      </c>
      <c r="T124" s="2474" t="s">
        <v>456</v>
      </c>
      <c r="U124" s="2515" t="s">
        <v>495</v>
      </c>
      <c r="V124" s="701"/>
      <c r="AB124" s="2476"/>
      <c r="AC124" s="2476"/>
      <c r="AD124" s="2476"/>
      <c r="AE124" s="2476"/>
      <c r="AF124" s="2476"/>
      <c r="AG124" s="2476"/>
      <c r="AH124" s="2476"/>
      <c r="AI124" s="117"/>
    </row>
    <row r="125" spans="2:35" ht="15" x14ac:dyDescent="0.25">
      <c r="B125" s="2477"/>
      <c r="C125" s="2478"/>
      <c r="D125" s="2478"/>
      <c r="E125" s="2479"/>
      <c r="F125" s="2479"/>
      <c r="G125" s="2479"/>
      <c r="H125" s="2479"/>
      <c r="I125" s="2479"/>
      <c r="J125" s="2479"/>
      <c r="K125" s="2479"/>
      <c r="L125" s="2479"/>
      <c r="M125" s="2479"/>
      <c r="N125" s="2479"/>
      <c r="O125" s="2479"/>
      <c r="P125" s="2480"/>
      <c r="Q125" s="2478"/>
      <c r="R125" s="2478"/>
      <c r="S125" s="2478"/>
      <c r="T125" s="2480"/>
      <c r="U125" s="2516"/>
      <c r="V125" s="701"/>
      <c r="AB125" s="2482"/>
      <c r="AC125" s="2482"/>
      <c r="AD125" s="2482"/>
      <c r="AE125" s="2482"/>
      <c r="AF125" s="2482"/>
      <c r="AG125" s="2482"/>
      <c r="AH125" s="2517"/>
      <c r="AI125" s="117"/>
    </row>
    <row r="126" spans="2:35" ht="15" x14ac:dyDescent="0.25">
      <c r="B126" s="2483" t="s">
        <v>496</v>
      </c>
      <c r="C126" s="693">
        <v>15971</v>
      </c>
      <c r="D126" s="694">
        <v>1330.9166666666667</v>
      </c>
      <c r="E126" s="695">
        <v>1310</v>
      </c>
      <c r="F126" s="695">
        <v>1328</v>
      </c>
      <c r="G126" s="695">
        <v>0</v>
      </c>
      <c r="H126" s="695">
        <v>0</v>
      </c>
      <c r="I126" s="695">
        <v>0</v>
      </c>
      <c r="J126" s="695">
        <v>0</v>
      </c>
      <c r="K126" s="695">
        <v>0</v>
      </c>
      <c r="L126" s="695">
        <v>0</v>
      </c>
      <c r="M126" s="695">
        <v>0</v>
      </c>
      <c r="N126" s="695">
        <v>0</v>
      </c>
      <c r="O126" s="695">
        <v>0</v>
      </c>
      <c r="P126" s="695">
        <v>0</v>
      </c>
      <c r="Q126" s="645">
        <v>2638</v>
      </c>
      <c r="R126" s="693">
        <v>15828</v>
      </c>
      <c r="S126" s="2429">
        <v>-143</v>
      </c>
      <c r="T126" s="2430">
        <v>-101</v>
      </c>
      <c r="U126" s="1344">
        <v>15828</v>
      </c>
      <c r="V126" s="701"/>
      <c r="AB126" s="647"/>
      <c r="AC126" s="647"/>
      <c r="AD126" s="647"/>
      <c r="AE126" s="648"/>
      <c r="AF126" s="649"/>
      <c r="AG126" s="649"/>
      <c r="AH126" s="34"/>
      <c r="AI126" s="117"/>
    </row>
    <row r="127" spans="2:35" ht="15" x14ac:dyDescent="0.25">
      <c r="B127" s="2484" t="s">
        <v>497</v>
      </c>
      <c r="C127" s="702">
        <v>1577.28</v>
      </c>
      <c r="D127" s="703">
        <v>131.44</v>
      </c>
      <c r="E127" s="704">
        <v>130.9933556934912</v>
      </c>
      <c r="F127" s="704">
        <v>139.37814113737113</v>
      </c>
      <c r="G127" s="704">
        <v>0</v>
      </c>
      <c r="H127" s="704">
        <v>0</v>
      </c>
      <c r="I127" s="704">
        <v>0</v>
      </c>
      <c r="J127" s="704">
        <v>0</v>
      </c>
      <c r="K127" s="704">
        <v>0</v>
      </c>
      <c r="L127" s="704">
        <v>0</v>
      </c>
      <c r="M127" s="704">
        <v>0</v>
      </c>
      <c r="N127" s="704">
        <v>0</v>
      </c>
      <c r="O127" s="704">
        <v>0</v>
      </c>
      <c r="P127" s="705">
        <v>0</v>
      </c>
      <c r="Q127" s="645">
        <v>270.37149683086233</v>
      </c>
      <c r="R127" s="693">
        <v>1622.2289809851741</v>
      </c>
      <c r="S127" s="2431">
        <v>44.948980985174103</v>
      </c>
      <c r="T127" s="706">
        <v>-123.77101901482592</v>
      </c>
      <c r="U127" s="1345">
        <v>1621.5201328220023</v>
      </c>
      <c r="V127" s="701"/>
      <c r="AB127" s="647"/>
      <c r="AC127" s="647"/>
      <c r="AD127" s="647"/>
      <c r="AE127" s="648"/>
      <c r="AF127" s="649"/>
      <c r="AG127" s="649"/>
      <c r="AH127" s="34"/>
      <c r="AI127" s="117"/>
    </row>
    <row r="128" spans="2:35" ht="15" x14ac:dyDescent="0.25">
      <c r="B128" s="2484" t="s">
        <v>498</v>
      </c>
      <c r="C128" s="702">
        <v>1577.28</v>
      </c>
      <c r="D128" s="703">
        <v>131.44</v>
      </c>
      <c r="E128" s="704">
        <v>130.98204987850099</v>
      </c>
      <c r="F128" s="704">
        <v>139.27130559183271</v>
      </c>
      <c r="G128" s="704">
        <v>0</v>
      </c>
      <c r="H128" s="704">
        <v>0</v>
      </c>
      <c r="I128" s="704">
        <v>0</v>
      </c>
      <c r="J128" s="704">
        <v>0</v>
      </c>
      <c r="K128" s="704">
        <v>0</v>
      </c>
      <c r="L128" s="704">
        <v>0</v>
      </c>
      <c r="M128" s="704">
        <v>0</v>
      </c>
      <c r="N128" s="704">
        <v>0</v>
      </c>
      <c r="O128" s="704">
        <v>0</v>
      </c>
      <c r="P128" s="704">
        <v>0</v>
      </c>
      <c r="Q128" s="645">
        <v>270.2533554703337</v>
      </c>
      <c r="R128" s="693">
        <v>1621.5201328220023</v>
      </c>
      <c r="S128" s="2431">
        <v>44.240132822002352</v>
      </c>
      <c r="T128" s="706">
        <v>-115.25386717799756</v>
      </c>
      <c r="U128" s="1345"/>
      <c r="V128" s="701"/>
      <c r="AB128" s="647"/>
      <c r="AC128" s="647"/>
      <c r="AD128" s="647"/>
      <c r="AE128" s="648"/>
      <c r="AF128" s="649"/>
      <c r="AG128" s="649"/>
      <c r="AH128" s="34"/>
      <c r="AI128" s="117"/>
    </row>
    <row r="129" spans="2:35" ht="15" x14ac:dyDescent="0.25">
      <c r="B129" s="2483" t="s">
        <v>499</v>
      </c>
      <c r="C129" s="693">
        <v>0</v>
      </c>
      <c r="D129" s="694">
        <v>0</v>
      </c>
      <c r="E129" s="695">
        <v>0</v>
      </c>
      <c r="F129" s="695">
        <v>0</v>
      </c>
      <c r="G129" s="695">
        <v>0</v>
      </c>
      <c r="H129" s="695">
        <v>0</v>
      </c>
      <c r="I129" s="695">
        <v>0</v>
      </c>
      <c r="J129" s="695">
        <v>0</v>
      </c>
      <c r="K129" s="695">
        <v>0</v>
      </c>
      <c r="L129" s="695">
        <v>0</v>
      </c>
      <c r="M129" s="695">
        <v>0</v>
      </c>
      <c r="N129" s="695">
        <v>0</v>
      </c>
      <c r="O129" s="695">
        <v>0</v>
      </c>
      <c r="P129" s="707">
        <v>0</v>
      </c>
      <c r="Q129" s="645">
        <v>0</v>
      </c>
      <c r="R129" s="693">
        <v>0</v>
      </c>
      <c r="S129" s="2429">
        <v>0</v>
      </c>
      <c r="T129" s="708">
        <v>0</v>
      </c>
      <c r="U129" s="1344">
        <v>0</v>
      </c>
      <c r="V129" s="701"/>
      <c r="AB129" s="647"/>
      <c r="AC129" s="647"/>
      <c r="AD129" s="647"/>
      <c r="AE129" s="648"/>
      <c r="AF129" s="649"/>
      <c r="AG129" s="649"/>
      <c r="AH129" s="34"/>
      <c r="AI129" s="117"/>
    </row>
    <row r="130" spans="2:35" ht="15" x14ac:dyDescent="0.25">
      <c r="B130" s="2484" t="s">
        <v>500</v>
      </c>
      <c r="C130" s="702">
        <v>0</v>
      </c>
      <c r="D130" s="703">
        <v>0</v>
      </c>
      <c r="E130" s="704">
        <v>0</v>
      </c>
      <c r="F130" s="704">
        <v>0</v>
      </c>
      <c r="G130" s="704">
        <v>0</v>
      </c>
      <c r="H130" s="704">
        <v>0</v>
      </c>
      <c r="I130" s="704">
        <v>0</v>
      </c>
      <c r="J130" s="704">
        <v>0</v>
      </c>
      <c r="K130" s="704">
        <v>0</v>
      </c>
      <c r="L130" s="704">
        <v>0</v>
      </c>
      <c r="M130" s="704">
        <v>0</v>
      </c>
      <c r="N130" s="704">
        <v>0</v>
      </c>
      <c r="O130" s="704">
        <v>0</v>
      </c>
      <c r="P130" s="705">
        <v>0</v>
      </c>
      <c r="Q130" s="645">
        <v>0</v>
      </c>
      <c r="R130" s="693">
        <v>0</v>
      </c>
      <c r="S130" s="2431">
        <v>0</v>
      </c>
      <c r="T130" s="706">
        <v>0</v>
      </c>
      <c r="U130" s="1345">
        <v>0</v>
      </c>
      <c r="V130" s="701"/>
      <c r="AB130" s="647"/>
      <c r="AC130" s="647"/>
      <c r="AD130" s="647"/>
      <c r="AE130" s="648"/>
      <c r="AF130" s="649"/>
      <c r="AG130" s="649"/>
      <c r="AH130" s="34"/>
      <c r="AI130" s="117"/>
    </row>
    <row r="131" spans="2:35" ht="15" x14ac:dyDescent="0.25">
      <c r="B131" s="2484" t="s">
        <v>501</v>
      </c>
      <c r="C131" s="702"/>
      <c r="D131" s="703"/>
      <c r="E131" s="704">
        <v>0</v>
      </c>
      <c r="F131" s="704"/>
      <c r="G131" s="704"/>
      <c r="H131" s="704"/>
      <c r="I131" s="704"/>
      <c r="J131" s="704"/>
      <c r="K131" s="704"/>
      <c r="L131" s="704"/>
      <c r="M131" s="704"/>
      <c r="N131" s="704"/>
      <c r="O131" s="704"/>
      <c r="P131" s="705"/>
      <c r="Q131" s="645">
        <v>0</v>
      </c>
      <c r="R131" s="693">
        <v>0</v>
      </c>
      <c r="S131" s="2431">
        <v>0</v>
      </c>
      <c r="T131" s="706">
        <v>0</v>
      </c>
      <c r="U131" s="1345"/>
      <c r="V131" s="701"/>
      <c r="AB131" s="647"/>
      <c r="AC131" s="647"/>
      <c r="AD131" s="647"/>
      <c r="AE131" s="648"/>
      <c r="AF131" s="649"/>
      <c r="AG131" s="649"/>
      <c r="AH131" s="34"/>
      <c r="AI131" s="117"/>
    </row>
    <row r="132" spans="2:35" ht="15" x14ac:dyDescent="0.25">
      <c r="B132" s="2483" t="s">
        <v>502</v>
      </c>
      <c r="C132" s="693">
        <v>8116</v>
      </c>
      <c r="D132" s="694">
        <v>676.33333333333337</v>
      </c>
      <c r="E132" s="695">
        <v>687.17</v>
      </c>
      <c r="F132" s="695">
        <v>688.17</v>
      </c>
      <c r="G132" s="695">
        <v>0</v>
      </c>
      <c r="H132" s="695">
        <v>0</v>
      </c>
      <c r="I132" s="695">
        <v>0</v>
      </c>
      <c r="J132" s="695">
        <v>0</v>
      </c>
      <c r="K132" s="695">
        <v>0</v>
      </c>
      <c r="L132" s="695">
        <v>0</v>
      </c>
      <c r="M132" s="695">
        <v>0</v>
      </c>
      <c r="N132" s="695">
        <v>0</v>
      </c>
      <c r="O132" s="695">
        <v>0</v>
      </c>
      <c r="P132" s="707">
        <v>0</v>
      </c>
      <c r="Q132" s="645">
        <v>1375.34</v>
      </c>
      <c r="R132" s="693">
        <v>8252.0399999999991</v>
      </c>
      <c r="S132" s="2429">
        <v>136.03999999999905</v>
      </c>
      <c r="T132" s="708">
        <v>6.0399999999990541</v>
      </c>
      <c r="U132" s="1344">
        <v>8252.0399999999991</v>
      </c>
      <c r="V132" s="701"/>
      <c r="AB132" s="647"/>
      <c r="AC132" s="647"/>
      <c r="AD132" s="647"/>
      <c r="AE132" s="648"/>
      <c r="AF132" s="649"/>
      <c r="AG132" s="649"/>
      <c r="AH132" s="34"/>
      <c r="AI132" s="117"/>
    </row>
    <row r="133" spans="2:35" ht="15" x14ac:dyDescent="0.25">
      <c r="B133" s="2484" t="s">
        <v>503</v>
      </c>
      <c r="C133" s="702">
        <v>857.25</v>
      </c>
      <c r="D133" s="703">
        <v>71.4375</v>
      </c>
      <c r="E133" s="704">
        <v>68.874860076924676</v>
      </c>
      <c r="F133" s="704">
        <v>76.058905241525807</v>
      </c>
      <c r="G133" s="704">
        <v>0</v>
      </c>
      <c r="H133" s="704">
        <v>0</v>
      </c>
      <c r="I133" s="704">
        <v>0</v>
      </c>
      <c r="J133" s="704">
        <v>0</v>
      </c>
      <c r="K133" s="704">
        <v>0</v>
      </c>
      <c r="L133" s="704">
        <v>0</v>
      </c>
      <c r="M133" s="704">
        <v>0</v>
      </c>
      <c r="N133" s="704">
        <v>0</v>
      </c>
      <c r="O133" s="704">
        <v>0</v>
      </c>
      <c r="P133" s="705">
        <v>0</v>
      </c>
      <c r="Q133" s="645">
        <v>144.93376531845047</v>
      </c>
      <c r="R133" s="693">
        <v>869.60259191070281</v>
      </c>
      <c r="S133" s="2431">
        <v>12.352591910702813</v>
      </c>
      <c r="T133" s="706">
        <v>-206.39740808929719</v>
      </c>
      <c r="U133" s="1345">
        <v>869.21847375166237</v>
      </c>
      <c r="V133" s="701"/>
      <c r="AB133" s="647"/>
      <c r="AC133" s="647"/>
      <c r="AD133" s="647"/>
      <c r="AE133" s="648"/>
      <c r="AF133" s="649"/>
      <c r="AG133" s="649"/>
      <c r="AH133" s="34"/>
      <c r="AI133" s="117"/>
    </row>
    <row r="134" spans="2:35" ht="15" x14ac:dyDescent="0.25">
      <c r="B134" s="2484" t="s">
        <v>504</v>
      </c>
      <c r="C134" s="702">
        <v>857.25</v>
      </c>
      <c r="D134" s="703">
        <v>71.4375</v>
      </c>
      <c r="E134" s="704">
        <v>68.868915604234573</v>
      </c>
      <c r="F134" s="704">
        <v>76.000830021042489</v>
      </c>
      <c r="G134" s="704">
        <v>0</v>
      </c>
      <c r="H134" s="704">
        <v>0</v>
      </c>
      <c r="I134" s="704">
        <v>0</v>
      </c>
      <c r="J134" s="704">
        <v>0</v>
      </c>
      <c r="K134" s="704">
        <v>0</v>
      </c>
      <c r="L134" s="704">
        <v>0</v>
      </c>
      <c r="M134" s="704">
        <v>0</v>
      </c>
      <c r="N134" s="704">
        <v>0</v>
      </c>
      <c r="O134" s="704">
        <v>0</v>
      </c>
      <c r="P134" s="704">
        <v>0</v>
      </c>
      <c r="Q134" s="645">
        <v>144.86974562527706</v>
      </c>
      <c r="R134" s="693">
        <v>869.21847375166237</v>
      </c>
      <c r="S134" s="2431">
        <v>11.968473751662373</v>
      </c>
      <c r="T134" s="706">
        <v>-201.1535262483377</v>
      </c>
      <c r="U134" s="1345"/>
      <c r="V134" s="701"/>
      <c r="AB134" s="647"/>
      <c r="AC134" s="647"/>
      <c r="AD134" s="647"/>
      <c r="AE134" s="648"/>
      <c r="AF134" s="649"/>
      <c r="AG134" s="649"/>
      <c r="AH134" s="34"/>
      <c r="AI134" s="117"/>
    </row>
    <row r="135" spans="2:35" ht="15" x14ac:dyDescent="0.25">
      <c r="B135" s="2483" t="s">
        <v>505</v>
      </c>
      <c r="C135" s="693">
        <v>0</v>
      </c>
      <c r="D135" s="694">
        <v>0</v>
      </c>
      <c r="E135" s="695">
        <v>0</v>
      </c>
      <c r="F135" s="695">
        <v>0</v>
      </c>
      <c r="G135" s="695">
        <v>0</v>
      </c>
      <c r="H135" s="695">
        <v>0</v>
      </c>
      <c r="I135" s="695">
        <v>0</v>
      </c>
      <c r="J135" s="695">
        <v>0</v>
      </c>
      <c r="K135" s="695">
        <v>0</v>
      </c>
      <c r="L135" s="695">
        <v>0</v>
      </c>
      <c r="M135" s="695">
        <v>0</v>
      </c>
      <c r="N135" s="695">
        <v>0</v>
      </c>
      <c r="O135" s="695">
        <v>0</v>
      </c>
      <c r="P135" s="707">
        <v>0</v>
      </c>
      <c r="Q135" s="645">
        <v>0</v>
      </c>
      <c r="R135" s="693">
        <v>0</v>
      </c>
      <c r="S135" s="2429">
        <v>0</v>
      </c>
      <c r="T135" s="2430">
        <v>0</v>
      </c>
      <c r="U135" s="1344">
        <v>0</v>
      </c>
      <c r="V135" s="701"/>
      <c r="AB135" s="34"/>
      <c r="AC135" s="34"/>
      <c r="AD135" s="34"/>
      <c r="AE135" s="34"/>
      <c r="AF135" s="34"/>
      <c r="AG135" s="34"/>
      <c r="AH135" s="34"/>
      <c r="AI135" s="117"/>
    </row>
    <row r="136" spans="2:35" ht="15" x14ac:dyDescent="0.25">
      <c r="B136" s="2484" t="s">
        <v>506</v>
      </c>
      <c r="C136" s="702">
        <v>0</v>
      </c>
      <c r="D136" s="703">
        <v>0</v>
      </c>
      <c r="E136" s="704">
        <v>0</v>
      </c>
      <c r="F136" s="704">
        <v>0</v>
      </c>
      <c r="G136" s="704">
        <v>0</v>
      </c>
      <c r="H136" s="704">
        <v>0</v>
      </c>
      <c r="I136" s="704">
        <v>0</v>
      </c>
      <c r="J136" s="704">
        <v>0</v>
      </c>
      <c r="K136" s="704">
        <v>0</v>
      </c>
      <c r="L136" s="704">
        <v>0</v>
      </c>
      <c r="M136" s="704">
        <v>0</v>
      </c>
      <c r="N136" s="704">
        <v>0</v>
      </c>
      <c r="O136" s="704">
        <v>0</v>
      </c>
      <c r="P136" s="704">
        <v>0</v>
      </c>
      <c r="Q136" s="645">
        <v>0</v>
      </c>
      <c r="R136" s="693">
        <v>0</v>
      </c>
      <c r="S136" s="2431">
        <v>0</v>
      </c>
      <c r="T136" s="706">
        <v>0</v>
      </c>
      <c r="U136" s="1345">
        <v>0</v>
      </c>
      <c r="V136" s="701"/>
      <c r="AB136" s="34"/>
      <c r="AC136" s="34"/>
      <c r="AD136" s="34"/>
      <c r="AE136" s="34"/>
      <c r="AF136" s="34"/>
      <c r="AG136" s="34"/>
      <c r="AH136" s="34"/>
      <c r="AI136" s="117"/>
    </row>
    <row r="137" spans="2:35" ht="15" x14ac:dyDescent="0.25">
      <c r="B137" s="2484" t="s">
        <v>507</v>
      </c>
      <c r="C137" s="702">
        <v>0</v>
      </c>
      <c r="D137" s="703">
        <v>0</v>
      </c>
      <c r="E137" s="704">
        <v>0</v>
      </c>
      <c r="F137" s="704">
        <v>0</v>
      </c>
      <c r="G137" s="704">
        <v>0</v>
      </c>
      <c r="H137" s="704">
        <v>0</v>
      </c>
      <c r="I137" s="704">
        <v>0</v>
      </c>
      <c r="J137" s="704">
        <v>0</v>
      </c>
      <c r="K137" s="704">
        <v>0</v>
      </c>
      <c r="L137" s="704">
        <v>0</v>
      </c>
      <c r="M137" s="704">
        <v>0</v>
      </c>
      <c r="N137" s="704">
        <v>0</v>
      </c>
      <c r="O137" s="704">
        <v>0</v>
      </c>
      <c r="P137" s="704">
        <v>0</v>
      </c>
      <c r="Q137" s="645">
        <v>0</v>
      </c>
      <c r="R137" s="693">
        <v>0</v>
      </c>
      <c r="S137" s="2431">
        <v>0</v>
      </c>
      <c r="T137" s="706">
        <v>0</v>
      </c>
      <c r="U137" s="1345"/>
      <c r="V137" s="701"/>
      <c r="AB137" s="647"/>
      <c r="AC137" s="647"/>
      <c r="AD137" s="647"/>
      <c r="AE137" s="648"/>
      <c r="AF137" s="649"/>
      <c r="AG137" s="649"/>
      <c r="AH137" s="34"/>
      <c r="AI137" s="117"/>
    </row>
    <row r="138" spans="2:35" ht="15" x14ac:dyDescent="0.25">
      <c r="B138" s="2483" t="s">
        <v>508</v>
      </c>
      <c r="C138" s="693">
        <v>23400</v>
      </c>
      <c r="D138" s="694">
        <v>1950</v>
      </c>
      <c r="E138" s="695">
        <v>2074.16</v>
      </c>
      <c r="F138" s="695">
        <v>2027.71</v>
      </c>
      <c r="G138" s="695">
        <v>0</v>
      </c>
      <c r="H138" s="695">
        <v>0</v>
      </c>
      <c r="I138" s="695">
        <v>0</v>
      </c>
      <c r="J138" s="695">
        <v>0</v>
      </c>
      <c r="K138" s="695">
        <v>0</v>
      </c>
      <c r="L138" s="695">
        <v>0</v>
      </c>
      <c r="M138" s="695">
        <v>0</v>
      </c>
      <c r="N138" s="695">
        <v>0</v>
      </c>
      <c r="O138" s="695">
        <v>0</v>
      </c>
      <c r="P138" s="695">
        <v>0</v>
      </c>
      <c r="Q138" s="645">
        <v>4101.87</v>
      </c>
      <c r="R138" s="693">
        <v>24611.22</v>
      </c>
      <c r="S138" s="2429">
        <v>1211.2200000000012</v>
      </c>
      <c r="T138" s="708">
        <v>5384.2200000000012</v>
      </c>
      <c r="U138" s="1344">
        <v>24611.22</v>
      </c>
      <c r="V138" s="701"/>
      <c r="AB138" s="647"/>
      <c r="AC138" s="647"/>
      <c r="AD138" s="647"/>
      <c r="AE138" s="648"/>
      <c r="AF138" s="649"/>
      <c r="AG138" s="649"/>
      <c r="AH138" s="34"/>
      <c r="AI138" s="117"/>
    </row>
    <row r="139" spans="2:35" ht="15" x14ac:dyDescent="0.25">
      <c r="B139" s="2484" t="s">
        <v>509</v>
      </c>
      <c r="C139" s="702">
        <v>968.2</v>
      </c>
      <c r="D139" s="703">
        <v>80.683333333333337</v>
      </c>
      <c r="E139" s="704">
        <v>75.957537153629048</v>
      </c>
      <c r="F139" s="704">
        <v>75.1019376652891</v>
      </c>
      <c r="G139" s="704">
        <v>0</v>
      </c>
      <c r="H139" s="704">
        <v>0</v>
      </c>
      <c r="I139" s="704">
        <v>0</v>
      </c>
      <c r="J139" s="704">
        <v>0</v>
      </c>
      <c r="K139" s="704">
        <v>0</v>
      </c>
      <c r="L139" s="704">
        <v>0</v>
      </c>
      <c r="M139" s="704">
        <v>0</v>
      </c>
      <c r="N139" s="704">
        <v>0</v>
      </c>
      <c r="O139" s="704">
        <v>0</v>
      </c>
      <c r="P139" s="704">
        <v>0</v>
      </c>
      <c r="Q139" s="645">
        <v>151.05947481891815</v>
      </c>
      <c r="R139" s="693">
        <v>906.35684891350888</v>
      </c>
      <c r="S139" s="2431">
        <v>-61.843151086491162</v>
      </c>
      <c r="T139" s="706">
        <v>172.35684891350888</v>
      </c>
      <c r="U139" s="1345">
        <v>905.96933065941596</v>
      </c>
      <c r="V139" s="701"/>
      <c r="AB139" s="647"/>
      <c r="AC139" s="647"/>
      <c r="AD139" s="647"/>
      <c r="AE139" s="648"/>
      <c r="AF139" s="649"/>
      <c r="AG139" s="649"/>
      <c r="AH139" s="34"/>
      <c r="AI139" s="117"/>
    </row>
    <row r="140" spans="2:35" ht="15" x14ac:dyDescent="0.25">
      <c r="B140" s="2484" t="s">
        <v>510</v>
      </c>
      <c r="C140" s="702">
        <v>968.2</v>
      </c>
      <c r="D140" s="703">
        <v>80.683333333333337</v>
      </c>
      <c r="E140" s="704">
        <v>75.95098138705886</v>
      </c>
      <c r="F140" s="704">
        <v>75.043907056177133</v>
      </c>
      <c r="G140" s="704">
        <v>0</v>
      </c>
      <c r="H140" s="704">
        <v>0</v>
      </c>
      <c r="I140" s="704">
        <v>0</v>
      </c>
      <c r="J140" s="704">
        <v>0</v>
      </c>
      <c r="K140" s="704">
        <v>0</v>
      </c>
      <c r="L140" s="704">
        <v>0</v>
      </c>
      <c r="M140" s="704">
        <v>0</v>
      </c>
      <c r="N140" s="704">
        <v>0</v>
      </c>
      <c r="O140" s="704">
        <v>0</v>
      </c>
      <c r="P140" s="704">
        <v>0</v>
      </c>
      <c r="Q140" s="645">
        <v>150.99488844323599</v>
      </c>
      <c r="R140" s="693">
        <v>905.96933065941596</v>
      </c>
      <c r="S140" s="2431">
        <v>-62.230669340584086</v>
      </c>
      <c r="T140" s="706">
        <v>176.33633065941592</v>
      </c>
      <c r="U140" s="1345"/>
      <c r="V140" s="701"/>
      <c r="AB140" s="647"/>
      <c r="AC140" s="647"/>
      <c r="AD140" s="647"/>
      <c r="AE140" s="648"/>
      <c r="AF140" s="649"/>
      <c r="AG140" s="649"/>
      <c r="AH140" s="34"/>
      <c r="AI140" s="117"/>
    </row>
    <row r="141" spans="2:35" ht="15" x14ac:dyDescent="0.25">
      <c r="B141" s="2518" t="s">
        <v>511</v>
      </c>
      <c r="C141" s="709">
        <v>23400</v>
      </c>
      <c r="D141" s="709">
        <v>1950</v>
      </c>
      <c r="E141" s="710">
        <v>2074.16</v>
      </c>
      <c r="F141" s="710">
        <v>2027.71</v>
      </c>
      <c r="G141" s="710">
        <v>0</v>
      </c>
      <c r="H141" s="710">
        <v>0</v>
      </c>
      <c r="I141" s="710">
        <v>0</v>
      </c>
      <c r="J141" s="710">
        <v>0</v>
      </c>
      <c r="K141" s="710">
        <v>0</v>
      </c>
      <c r="L141" s="710">
        <v>0</v>
      </c>
      <c r="M141" s="710">
        <v>0</v>
      </c>
      <c r="N141" s="710">
        <v>0</v>
      </c>
      <c r="O141" s="710">
        <v>0</v>
      </c>
      <c r="P141" s="684">
        <v>0</v>
      </c>
      <c r="Q141" s="709">
        <v>4101.87</v>
      </c>
      <c r="R141" s="709">
        <v>24611.22</v>
      </c>
      <c r="S141" s="709">
        <v>1211.2200000000012</v>
      </c>
      <c r="T141" s="711">
        <v>5384.2200000000012</v>
      </c>
      <c r="U141" s="1346">
        <v>24611.22</v>
      </c>
      <c r="V141" s="701"/>
      <c r="AB141" s="647"/>
      <c r="AC141" s="647"/>
      <c r="AD141" s="647"/>
      <c r="AE141" s="648"/>
      <c r="AF141" s="649"/>
      <c r="AG141" s="649"/>
      <c r="AH141" s="34"/>
      <c r="AI141" s="117"/>
    </row>
    <row r="142" spans="2:35" ht="15" x14ac:dyDescent="0.25">
      <c r="B142" s="2518" t="s">
        <v>512</v>
      </c>
      <c r="C142" s="709">
        <v>968.2</v>
      </c>
      <c r="D142" s="709">
        <v>80.683333333333337</v>
      </c>
      <c r="E142" s="710">
        <v>75.957537153629048</v>
      </c>
      <c r="F142" s="710">
        <v>75.1019376652891</v>
      </c>
      <c r="G142" s="710">
        <v>0</v>
      </c>
      <c r="H142" s="710">
        <v>0</v>
      </c>
      <c r="I142" s="710">
        <v>0</v>
      </c>
      <c r="J142" s="710">
        <v>0</v>
      </c>
      <c r="K142" s="710">
        <v>0</v>
      </c>
      <c r="L142" s="710">
        <v>0</v>
      </c>
      <c r="M142" s="710">
        <v>0</v>
      </c>
      <c r="N142" s="710">
        <v>0</v>
      </c>
      <c r="O142" s="710">
        <v>0</v>
      </c>
      <c r="P142" s="684">
        <v>0</v>
      </c>
      <c r="Q142" s="709">
        <v>151.05947481891815</v>
      </c>
      <c r="R142" s="709">
        <v>906.35684891350888</v>
      </c>
      <c r="S142" s="709">
        <v>-61.843151086491162</v>
      </c>
      <c r="T142" s="711">
        <v>172.35684891350888</v>
      </c>
      <c r="U142" s="1346">
        <v>905.96933065941596</v>
      </c>
      <c r="V142" s="701"/>
      <c r="AB142" s="647"/>
      <c r="AC142" s="647"/>
      <c r="AD142" s="647"/>
      <c r="AE142" s="648"/>
      <c r="AF142" s="649"/>
      <c r="AG142" s="649"/>
      <c r="AH142" s="34"/>
      <c r="AI142" s="117"/>
    </row>
    <row r="143" spans="2:35" ht="15" x14ac:dyDescent="0.25">
      <c r="B143" s="2518" t="s">
        <v>513</v>
      </c>
      <c r="C143" s="709">
        <v>968.2</v>
      </c>
      <c r="D143" s="709">
        <v>80.683333333333337</v>
      </c>
      <c r="E143" s="710">
        <v>75.95098138705886</v>
      </c>
      <c r="F143" s="710">
        <v>75.043907056177133</v>
      </c>
      <c r="G143" s="710">
        <v>0</v>
      </c>
      <c r="H143" s="710">
        <v>0</v>
      </c>
      <c r="I143" s="710">
        <v>0</v>
      </c>
      <c r="J143" s="710">
        <v>0</v>
      </c>
      <c r="K143" s="710">
        <v>0</v>
      </c>
      <c r="L143" s="710">
        <v>0</v>
      </c>
      <c r="M143" s="710">
        <v>0</v>
      </c>
      <c r="N143" s="710">
        <v>0</v>
      </c>
      <c r="O143" s="710">
        <v>0</v>
      </c>
      <c r="P143" s="684">
        <v>0</v>
      </c>
      <c r="Q143" s="709">
        <v>150.99488844323599</v>
      </c>
      <c r="R143" s="709">
        <v>905.96933065941596</v>
      </c>
      <c r="S143" s="709">
        <v>-62.230669340584086</v>
      </c>
      <c r="T143" s="711">
        <v>176.33633065941592</v>
      </c>
      <c r="U143" s="1346">
        <v>905.96933065941596</v>
      </c>
      <c r="V143" s="701"/>
      <c r="AB143" s="647"/>
      <c r="AC143" s="647"/>
      <c r="AD143" s="647"/>
      <c r="AE143" s="648"/>
      <c r="AF143" s="649"/>
      <c r="AG143" s="649"/>
      <c r="AH143" s="34"/>
      <c r="AI143" s="117"/>
    </row>
    <row r="144" spans="2:35" ht="15" x14ac:dyDescent="0.25">
      <c r="B144" s="2519" t="s">
        <v>514</v>
      </c>
      <c r="C144" s="712">
        <v>47487</v>
      </c>
      <c r="D144" s="712">
        <v>3957.25</v>
      </c>
      <c r="E144" s="713">
        <v>4071.33</v>
      </c>
      <c r="F144" s="713">
        <v>4043.88</v>
      </c>
      <c r="G144" s="713">
        <v>0</v>
      </c>
      <c r="H144" s="713">
        <v>0</v>
      </c>
      <c r="I144" s="713">
        <v>0</v>
      </c>
      <c r="J144" s="713">
        <v>0</v>
      </c>
      <c r="K144" s="713">
        <v>0</v>
      </c>
      <c r="L144" s="713">
        <v>0</v>
      </c>
      <c r="M144" s="713">
        <v>0</v>
      </c>
      <c r="N144" s="713">
        <v>0</v>
      </c>
      <c r="O144" s="713">
        <v>0</v>
      </c>
      <c r="P144" s="713">
        <v>0</v>
      </c>
      <c r="Q144" s="2432">
        <v>8115.21</v>
      </c>
      <c r="R144" s="712">
        <v>48691.26</v>
      </c>
      <c r="S144" s="712">
        <v>1204.2600000000002</v>
      </c>
      <c r="T144" s="714">
        <v>5289.26</v>
      </c>
      <c r="U144" s="1347">
        <v>48691.26</v>
      </c>
      <c r="V144" s="701"/>
      <c r="AB144" s="647"/>
      <c r="AC144" s="647"/>
      <c r="AD144" s="647"/>
      <c r="AE144" s="648"/>
      <c r="AF144" s="649"/>
      <c r="AG144" s="649"/>
      <c r="AH144" s="34"/>
      <c r="AI144" s="117"/>
    </row>
    <row r="145" spans="2:35" ht="15" x14ac:dyDescent="0.25">
      <c r="B145" s="2520" t="s">
        <v>515</v>
      </c>
      <c r="C145" s="712">
        <v>3402.7299999999996</v>
      </c>
      <c r="D145" s="712">
        <v>283.56083333333333</v>
      </c>
      <c r="E145" s="713">
        <v>275.82575292404493</v>
      </c>
      <c r="F145" s="713">
        <v>290.53898404418601</v>
      </c>
      <c r="G145" s="713">
        <v>0</v>
      </c>
      <c r="H145" s="713">
        <v>0</v>
      </c>
      <c r="I145" s="713">
        <v>0</v>
      </c>
      <c r="J145" s="713">
        <v>0</v>
      </c>
      <c r="K145" s="713">
        <v>0</v>
      </c>
      <c r="L145" s="713">
        <v>0</v>
      </c>
      <c r="M145" s="713">
        <v>0</v>
      </c>
      <c r="N145" s="713">
        <v>0</v>
      </c>
      <c r="O145" s="713">
        <v>0</v>
      </c>
      <c r="P145" s="713">
        <v>0</v>
      </c>
      <c r="Q145" s="712">
        <v>566.364736968231</v>
      </c>
      <c r="R145" s="712">
        <v>3398.1884218093855</v>
      </c>
      <c r="S145" s="712">
        <v>-4.5415781906142456</v>
      </c>
      <c r="T145" s="714">
        <v>-157.81157819061423</v>
      </c>
      <c r="U145" s="1347">
        <v>3396.7079372330804</v>
      </c>
      <c r="V145" s="701"/>
      <c r="AB145" s="647"/>
      <c r="AC145" s="647"/>
      <c r="AD145" s="647"/>
      <c r="AE145" s="648"/>
      <c r="AF145" s="649"/>
      <c r="AG145" s="649"/>
      <c r="AH145" s="34"/>
      <c r="AI145" s="117"/>
    </row>
    <row r="146" spans="2:35" ht="13.5" customHeight="1" x14ac:dyDescent="0.25">
      <c r="B146" s="2485"/>
      <c r="C146" s="2506"/>
      <c r="D146" s="2506"/>
      <c r="E146" s="696"/>
      <c r="F146" s="696"/>
      <c r="G146" s="696"/>
      <c r="H146" s="696"/>
      <c r="I146" s="696"/>
      <c r="J146" s="696"/>
      <c r="K146" s="696"/>
      <c r="L146" s="696"/>
      <c r="M146" s="696"/>
      <c r="N146" s="696"/>
      <c r="O146" s="696"/>
      <c r="P146" s="715"/>
      <c r="Q146" s="661"/>
      <c r="R146" s="716"/>
      <c r="S146" s="717"/>
      <c r="T146" s="718"/>
      <c r="U146" s="1348"/>
      <c r="V146" s="701"/>
      <c r="AB146" s="647"/>
      <c r="AC146" s="647"/>
      <c r="AD146" s="647"/>
      <c r="AE146" s="648"/>
      <c r="AF146" s="649"/>
      <c r="AG146" s="649"/>
      <c r="AH146" s="34"/>
      <c r="AI146" s="117"/>
    </row>
    <row r="147" spans="2:35" ht="15" x14ac:dyDescent="0.25">
      <c r="B147" s="2483" t="s">
        <v>516</v>
      </c>
      <c r="C147" s="693">
        <v>14357</v>
      </c>
      <c r="D147" s="694">
        <v>1196.4166666666667</v>
      </c>
      <c r="E147" s="695">
        <v>1204.82</v>
      </c>
      <c r="F147" s="695">
        <v>1200.3599999999999</v>
      </c>
      <c r="G147" s="695">
        <v>0</v>
      </c>
      <c r="H147" s="695">
        <v>0</v>
      </c>
      <c r="I147" s="695">
        <v>0</v>
      </c>
      <c r="J147" s="695">
        <v>0</v>
      </c>
      <c r="K147" s="695">
        <v>0</v>
      </c>
      <c r="L147" s="695">
        <v>0</v>
      </c>
      <c r="M147" s="695">
        <v>0</v>
      </c>
      <c r="N147" s="695">
        <v>0</v>
      </c>
      <c r="O147" s="695">
        <v>0</v>
      </c>
      <c r="P147" s="707">
        <v>0</v>
      </c>
      <c r="Q147" s="645">
        <v>2405.1799999999998</v>
      </c>
      <c r="R147" s="693">
        <v>14431.079999999998</v>
      </c>
      <c r="S147" s="2429">
        <v>74.079999999998108</v>
      </c>
      <c r="T147" s="2430">
        <v>-53.920000000001892</v>
      </c>
      <c r="U147" s="1344">
        <v>14431.079999999998</v>
      </c>
      <c r="V147" s="701"/>
      <c r="AB147" s="647"/>
      <c r="AC147" s="647"/>
      <c r="AD147" s="647"/>
      <c r="AE147" s="648"/>
      <c r="AF147" s="649"/>
      <c r="AG147" s="649"/>
      <c r="AH147" s="34"/>
      <c r="AI147" s="117"/>
    </row>
    <row r="148" spans="2:35" ht="15" x14ac:dyDescent="0.25">
      <c r="B148" s="2484" t="s">
        <v>517</v>
      </c>
      <c r="C148" s="702">
        <v>1888.57</v>
      </c>
      <c r="D148" s="703">
        <v>157.38083333333333</v>
      </c>
      <c r="E148" s="704">
        <v>166.4665198641807</v>
      </c>
      <c r="F148" s="704">
        <v>151.67624799112397</v>
      </c>
      <c r="G148" s="704">
        <v>0</v>
      </c>
      <c r="H148" s="704">
        <v>0</v>
      </c>
      <c r="I148" s="704">
        <v>0</v>
      </c>
      <c r="J148" s="704">
        <v>0</v>
      </c>
      <c r="K148" s="704">
        <v>0</v>
      </c>
      <c r="L148" s="704">
        <v>0</v>
      </c>
      <c r="M148" s="704">
        <v>0</v>
      </c>
      <c r="N148" s="704">
        <v>0</v>
      </c>
      <c r="O148" s="704">
        <v>0</v>
      </c>
      <c r="P148" s="705">
        <v>0</v>
      </c>
      <c r="Q148" s="645">
        <v>318.14276785530467</v>
      </c>
      <c r="R148" s="693">
        <v>1908.856607131828</v>
      </c>
      <c r="S148" s="2431">
        <v>20.286607131828077</v>
      </c>
      <c r="T148" s="706">
        <v>-134.14339286817199</v>
      </c>
      <c r="U148" s="1345">
        <v>1908.0604447134422</v>
      </c>
      <c r="V148" s="701"/>
      <c r="AB148" s="647"/>
      <c r="AC148" s="647"/>
      <c r="AD148" s="647"/>
      <c r="AE148" s="648"/>
      <c r="AF148" s="649"/>
      <c r="AG148" s="649"/>
      <c r="AH148" s="34"/>
      <c r="AI148" s="117"/>
    </row>
    <row r="149" spans="2:35" ht="15" x14ac:dyDescent="0.25">
      <c r="B149" s="2484" t="s">
        <v>518</v>
      </c>
      <c r="C149" s="702">
        <v>1888.57</v>
      </c>
      <c r="D149" s="703">
        <v>157.38083333333333</v>
      </c>
      <c r="E149" s="704">
        <v>166.45215242038415</v>
      </c>
      <c r="F149" s="704">
        <v>151.55792169852288</v>
      </c>
      <c r="G149" s="704">
        <v>0</v>
      </c>
      <c r="H149" s="704">
        <v>0</v>
      </c>
      <c r="I149" s="704">
        <v>0</v>
      </c>
      <c r="J149" s="704">
        <v>0</v>
      </c>
      <c r="K149" s="704">
        <v>0</v>
      </c>
      <c r="L149" s="704">
        <v>0</v>
      </c>
      <c r="M149" s="704">
        <v>0</v>
      </c>
      <c r="N149" s="704">
        <v>0</v>
      </c>
      <c r="O149" s="704">
        <v>0</v>
      </c>
      <c r="P149" s="704">
        <v>0</v>
      </c>
      <c r="Q149" s="645">
        <v>318.01007411890703</v>
      </c>
      <c r="R149" s="693">
        <v>1908.0604447134422</v>
      </c>
      <c r="S149" s="2431">
        <v>19.49044471344223</v>
      </c>
      <c r="T149" s="706">
        <v>645.75044471344222</v>
      </c>
      <c r="U149" s="1345"/>
      <c r="V149" s="701"/>
      <c r="AB149" s="647"/>
      <c r="AC149" s="647"/>
      <c r="AD149" s="647"/>
      <c r="AE149" s="648"/>
      <c r="AF149" s="649"/>
      <c r="AG149" s="649"/>
      <c r="AH149" s="34"/>
      <c r="AI149" s="117"/>
    </row>
    <row r="150" spans="2:35" ht="15" x14ac:dyDescent="0.25">
      <c r="B150" s="2483" t="s">
        <v>519</v>
      </c>
      <c r="C150" s="719">
        <v>10324</v>
      </c>
      <c r="D150" s="694">
        <v>860.33333333333337</v>
      </c>
      <c r="E150" s="695">
        <v>842.82</v>
      </c>
      <c r="F150" s="695">
        <v>843.94</v>
      </c>
      <c r="G150" s="695">
        <v>0</v>
      </c>
      <c r="H150" s="695">
        <v>0</v>
      </c>
      <c r="I150" s="695">
        <v>0</v>
      </c>
      <c r="J150" s="695">
        <v>0</v>
      </c>
      <c r="K150" s="695">
        <v>0</v>
      </c>
      <c r="L150" s="695">
        <v>0</v>
      </c>
      <c r="M150" s="695">
        <v>0</v>
      </c>
      <c r="N150" s="695">
        <v>0</v>
      </c>
      <c r="O150" s="695">
        <v>0</v>
      </c>
      <c r="P150" s="707">
        <v>0</v>
      </c>
      <c r="Q150" s="645">
        <v>1686.7600000000002</v>
      </c>
      <c r="R150" s="693">
        <v>10120.560000000001</v>
      </c>
      <c r="S150" s="2429">
        <v>-203.43999999999869</v>
      </c>
      <c r="T150" s="708">
        <v>-25.43999999999869</v>
      </c>
      <c r="U150" s="1344">
        <v>10120.560000000001</v>
      </c>
      <c r="V150" s="701"/>
      <c r="AB150" s="34"/>
      <c r="AC150" s="34"/>
      <c r="AD150" s="34"/>
      <c r="AE150" s="34"/>
      <c r="AF150" s="34"/>
      <c r="AG150" s="34"/>
      <c r="AH150" s="34"/>
      <c r="AI150" s="117"/>
    </row>
    <row r="151" spans="2:35" ht="15" x14ac:dyDescent="0.25">
      <c r="B151" s="2484" t="s">
        <v>520</v>
      </c>
      <c r="C151" s="702">
        <v>1061.08</v>
      </c>
      <c r="D151" s="703">
        <v>88.423333333333332</v>
      </c>
      <c r="E151" s="704">
        <v>79.074252917481857</v>
      </c>
      <c r="F151" s="704">
        <v>79.594143912001726</v>
      </c>
      <c r="G151" s="704">
        <v>0</v>
      </c>
      <c r="H151" s="704">
        <v>0</v>
      </c>
      <c r="I151" s="704">
        <v>0</v>
      </c>
      <c r="J151" s="704">
        <v>0</v>
      </c>
      <c r="K151" s="704">
        <v>0</v>
      </c>
      <c r="L151" s="704">
        <v>0</v>
      </c>
      <c r="M151" s="704">
        <v>0</v>
      </c>
      <c r="N151" s="704">
        <v>0</v>
      </c>
      <c r="O151" s="704">
        <v>0</v>
      </c>
      <c r="P151" s="705">
        <v>0</v>
      </c>
      <c r="Q151" s="645">
        <v>158.66839682948358</v>
      </c>
      <c r="R151" s="693">
        <v>952.0103809769015</v>
      </c>
      <c r="S151" s="2431">
        <v>-109.06961902309843</v>
      </c>
      <c r="T151" s="706">
        <v>-206.9896190230985</v>
      </c>
      <c r="U151" s="1345">
        <v>951.60116100140544</v>
      </c>
      <c r="V151" s="701"/>
      <c r="AB151" s="34"/>
      <c r="AC151" s="34"/>
      <c r="AD151" s="34"/>
      <c r="AE151" s="34"/>
      <c r="AF151" s="34"/>
      <c r="AG151" s="34"/>
      <c r="AH151" s="34"/>
      <c r="AI151" s="117"/>
    </row>
    <row r="152" spans="2:35" ht="15" x14ac:dyDescent="0.25">
      <c r="B152" s="2484" t="s">
        <v>521</v>
      </c>
      <c r="C152" s="702">
        <v>1061.08</v>
      </c>
      <c r="D152" s="703">
        <v>88.423333333333332</v>
      </c>
      <c r="E152" s="704">
        <v>79.067428152445174</v>
      </c>
      <c r="F152" s="704">
        <v>79.532765347789066</v>
      </c>
      <c r="G152" s="704">
        <v>0</v>
      </c>
      <c r="H152" s="704">
        <v>0</v>
      </c>
      <c r="I152" s="704">
        <v>0</v>
      </c>
      <c r="J152" s="704">
        <v>0</v>
      </c>
      <c r="K152" s="704">
        <v>0</v>
      </c>
      <c r="L152" s="704">
        <v>0</v>
      </c>
      <c r="M152" s="704">
        <v>0</v>
      </c>
      <c r="N152" s="704">
        <v>0</v>
      </c>
      <c r="O152" s="704">
        <v>0</v>
      </c>
      <c r="P152" s="704">
        <v>0</v>
      </c>
      <c r="Q152" s="645">
        <v>158.60019350023424</v>
      </c>
      <c r="R152" s="693">
        <v>951.60116100140544</v>
      </c>
      <c r="S152" s="2431">
        <v>-109.47883899859448</v>
      </c>
      <c r="T152" s="706">
        <v>-201.60883899859459</v>
      </c>
      <c r="U152" s="1345"/>
      <c r="V152" s="701"/>
      <c r="AB152" s="648"/>
      <c r="AC152" s="648"/>
      <c r="AD152" s="648"/>
      <c r="AE152" s="648"/>
      <c r="AF152" s="648"/>
      <c r="AG152" s="648"/>
      <c r="AH152" s="648"/>
      <c r="AI152" s="117"/>
    </row>
    <row r="153" spans="2:35" ht="15" x14ac:dyDescent="0.25">
      <c r="B153" s="2521" t="s">
        <v>522</v>
      </c>
      <c r="C153" s="719">
        <v>850</v>
      </c>
      <c r="D153" s="694">
        <v>70.833333333333329</v>
      </c>
      <c r="E153" s="695">
        <v>70.849999999999994</v>
      </c>
      <c r="F153" s="695">
        <v>70.849999999999994</v>
      </c>
      <c r="G153" s="695">
        <v>0</v>
      </c>
      <c r="H153" s="695">
        <v>0</v>
      </c>
      <c r="I153" s="695">
        <v>0</v>
      </c>
      <c r="J153" s="695">
        <v>0</v>
      </c>
      <c r="K153" s="695">
        <v>0</v>
      </c>
      <c r="L153" s="695">
        <v>0</v>
      </c>
      <c r="M153" s="695">
        <v>0</v>
      </c>
      <c r="N153" s="695">
        <v>0</v>
      </c>
      <c r="O153" s="695">
        <v>0</v>
      </c>
      <c r="P153" s="707">
        <v>0</v>
      </c>
      <c r="Q153" s="645">
        <v>141.69999999999999</v>
      </c>
      <c r="R153" s="693">
        <v>850.19999999999993</v>
      </c>
      <c r="S153" s="2429">
        <v>0.19999999999993179</v>
      </c>
      <c r="T153" s="708">
        <v>0.19999999999993179</v>
      </c>
      <c r="U153" s="1344">
        <v>850.19999999999993</v>
      </c>
      <c r="V153" s="701"/>
      <c r="AB153" s="648"/>
      <c r="AC153" s="648"/>
      <c r="AD153" s="648"/>
      <c r="AE153" s="648"/>
      <c r="AF153" s="648"/>
      <c r="AG153" s="648"/>
      <c r="AH153" s="648"/>
      <c r="AI153" s="117"/>
    </row>
    <row r="154" spans="2:35" ht="15" x14ac:dyDescent="0.25">
      <c r="B154" s="2484" t="s">
        <v>523</v>
      </c>
      <c r="C154" s="702">
        <v>65</v>
      </c>
      <c r="D154" s="703">
        <v>5.416666666666667</v>
      </c>
      <c r="E154" s="704">
        <v>5.4171972827376766</v>
      </c>
      <c r="F154" s="704">
        <v>5.4171972827376766</v>
      </c>
      <c r="G154" s="704">
        <v>0</v>
      </c>
      <c r="H154" s="704">
        <v>0</v>
      </c>
      <c r="I154" s="704">
        <v>0</v>
      </c>
      <c r="J154" s="704">
        <v>0</v>
      </c>
      <c r="K154" s="704">
        <v>0</v>
      </c>
      <c r="L154" s="704">
        <v>0</v>
      </c>
      <c r="M154" s="704">
        <v>0</v>
      </c>
      <c r="N154" s="704">
        <v>0</v>
      </c>
      <c r="O154" s="704">
        <v>0</v>
      </c>
      <c r="P154" s="705">
        <v>0</v>
      </c>
      <c r="Q154" s="645">
        <v>10.834394565475353</v>
      </c>
      <c r="R154" s="693">
        <v>65.006367392852127</v>
      </c>
      <c r="S154" s="2431">
        <v>6.3673928521268408E-3</v>
      </c>
      <c r="T154" s="706">
        <v>6.3673928521268408E-3</v>
      </c>
      <c r="U154" s="1345">
        <v>64.978479132168331</v>
      </c>
      <c r="V154" s="701"/>
      <c r="AB154" s="648"/>
      <c r="AC154" s="648"/>
      <c r="AD154" s="648"/>
      <c r="AE154" s="648"/>
      <c r="AF154" s="648"/>
      <c r="AG154" s="648"/>
      <c r="AH154" s="648"/>
      <c r="AI154" s="117"/>
    </row>
    <row r="155" spans="2:35" ht="15" x14ac:dyDescent="0.25">
      <c r="B155" s="2484" t="s">
        <v>524</v>
      </c>
      <c r="C155" s="702">
        <v>65</v>
      </c>
      <c r="D155" s="703">
        <v>5.416666666666667</v>
      </c>
      <c r="E155" s="704">
        <v>5.4167297336019224</v>
      </c>
      <c r="F155" s="704">
        <v>5.4130167884261322</v>
      </c>
      <c r="G155" s="704">
        <v>0</v>
      </c>
      <c r="H155" s="704">
        <v>0</v>
      </c>
      <c r="I155" s="704">
        <v>0</v>
      </c>
      <c r="J155" s="704">
        <v>0</v>
      </c>
      <c r="K155" s="704">
        <v>0</v>
      </c>
      <c r="L155" s="704">
        <v>0</v>
      </c>
      <c r="M155" s="704">
        <v>0</v>
      </c>
      <c r="N155" s="704">
        <v>0</v>
      </c>
      <c r="O155" s="704">
        <v>0</v>
      </c>
      <c r="P155" s="704">
        <v>0</v>
      </c>
      <c r="Q155" s="645">
        <v>10.829746522028055</v>
      </c>
      <c r="R155" s="693">
        <v>64.978479132168331</v>
      </c>
      <c r="S155" s="2431">
        <v>-2.1520867831668511E-2</v>
      </c>
      <c r="T155" s="706">
        <v>0.3184791321683349</v>
      </c>
      <c r="U155" s="1345"/>
      <c r="V155" s="701"/>
      <c r="AB155" s="647"/>
      <c r="AC155" s="647"/>
      <c r="AD155" s="647"/>
      <c r="AE155" s="648"/>
      <c r="AF155" s="649"/>
      <c r="AG155" s="649"/>
      <c r="AH155" s="34"/>
      <c r="AI155" s="117"/>
    </row>
    <row r="156" spans="2:35" ht="15" x14ac:dyDescent="0.25">
      <c r="B156" s="2483" t="s">
        <v>525</v>
      </c>
      <c r="C156" s="719">
        <v>5263</v>
      </c>
      <c r="D156" s="694">
        <v>438.58333333333331</v>
      </c>
      <c r="E156" s="695">
        <v>439.34000000000003</v>
      </c>
      <c r="F156" s="695">
        <v>432.1</v>
      </c>
      <c r="G156" s="695">
        <v>0</v>
      </c>
      <c r="H156" s="695">
        <v>0</v>
      </c>
      <c r="I156" s="695">
        <v>0</v>
      </c>
      <c r="J156" s="695">
        <v>0</v>
      </c>
      <c r="K156" s="695">
        <v>0</v>
      </c>
      <c r="L156" s="695">
        <v>0</v>
      </c>
      <c r="M156" s="695">
        <v>0</v>
      </c>
      <c r="N156" s="695">
        <v>0</v>
      </c>
      <c r="O156" s="695">
        <v>0</v>
      </c>
      <c r="P156" s="707">
        <v>0</v>
      </c>
      <c r="Q156" s="645">
        <v>871.44</v>
      </c>
      <c r="R156" s="693">
        <v>5228.6400000000003</v>
      </c>
      <c r="S156" s="2429">
        <v>-34.359999999999673</v>
      </c>
      <c r="T156" s="2430">
        <v>-19.359999999999673</v>
      </c>
      <c r="U156" s="1344">
        <v>5228.6400000000003</v>
      </c>
      <c r="V156" s="701"/>
      <c r="AB156" s="647"/>
      <c r="AC156" s="647"/>
      <c r="AD156" s="647"/>
      <c r="AE156" s="648"/>
      <c r="AF156" s="649"/>
      <c r="AG156" s="649"/>
      <c r="AH156" s="34"/>
      <c r="AI156" s="117"/>
    </row>
    <row r="157" spans="2:35" ht="15" x14ac:dyDescent="0.25">
      <c r="B157" s="2484" t="s">
        <v>526</v>
      </c>
      <c r="C157" s="702">
        <v>1272.5999999999999</v>
      </c>
      <c r="D157" s="703">
        <v>106.05</v>
      </c>
      <c r="E157" s="704">
        <v>105.6831255955322</v>
      </c>
      <c r="F157" s="704">
        <v>98.097166293732144</v>
      </c>
      <c r="G157" s="704">
        <v>0</v>
      </c>
      <c r="H157" s="704">
        <v>0</v>
      </c>
      <c r="I157" s="704">
        <v>0</v>
      </c>
      <c r="J157" s="704">
        <v>0</v>
      </c>
      <c r="K157" s="704">
        <v>0</v>
      </c>
      <c r="L157" s="704">
        <v>0</v>
      </c>
      <c r="M157" s="704">
        <v>0</v>
      </c>
      <c r="N157" s="704">
        <v>0</v>
      </c>
      <c r="O157" s="704">
        <v>0</v>
      </c>
      <c r="P157" s="705">
        <v>0</v>
      </c>
      <c r="Q157" s="645">
        <v>203.78029188926433</v>
      </c>
      <c r="R157" s="693">
        <v>1222.6817513355859</v>
      </c>
      <c r="S157" s="2431">
        <v>-49.918248664414023</v>
      </c>
      <c r="T157" s="706">
        <v>-10.318248664414114</v>
      </c>
      <c r="U157" s="1345">
        <v>1222.1688807670025</v>
      </c>
      <c r="V157" s="701"/>
      <c r="AB157" s="647"/>
      <c r="AC157" s="647"/>
      <c r="AD157" s="647"/>
      <c r="AE157" s="648"/>
      <c r="AF157" s="649"/>
      <c r="AG157" s="649"/>
      <c r="AH157" s="34"/>
      <c r="AI157" s="117"/>
    </row>
    <row r="158" spans="2:35" ht="15" x14ac:dyDescent="0.25">
      <c r="B158" s="2484" t="s">
        <v>527</v>
      </c>
      <c r="C158" s="702">
        <v>1272.5999999999999</v>
      </c>
      <c r="D158" s="703">
        <v>106.05</v>
      </c>
      <c r="E158" s="704">
        <v>105.67400426369638</v>
      </c>
      <c r="F158" s="704">
        <v>98.020809197470712</v>
      </c>
      <c r="G158" s="704">
        <v>0</v>
      </c>
      <c r="H158" s="704">
        <v>0</v>
      </c>
      <c r="I158" s="704">
        <v>0</v>
      </c>
      <c r="J158" s="704">
        <v>0</v>
      </c>
      <c r="K158" s="704">
        <v>0</v>
      </c>
      <c r="L158" s="704">
        <v>0</v>
      </c>
      <c r="M158" s="704">
        <v>0</v>
      </c>
      <c r="N158" s="704">
        <v>0</v>
      </c>
      <c r="O158" s="704">
        <v>0</v>
      </c>
      <c r="P158" s="704">
        <v>0</v>
      </c>
      <c r="Q158" s="645">
        <v>203.69481346116709</v>
      </c>
      <c r="R158" s="693">
        <v>1222.1688807670025</v>
      </c>
      <c r="S158" s="2431">
        <v>-50.431119232997389</v>
      </c>
      <c r="T158" s="706">
        <v>-4.0381192329975875</v>
      </c>
      <c r="U158" s="1345"/>
      <c r="V158" s="701"/>
      <c r="AB158" s="647"/>
      <c r="AC158" s="647"/>
      <c r="AD158" s="647"/>
      <c r="AE158" s="648"/>
      <c r="AF158" s="649"/>
      <c r="AG158" s="649"/>
      <c r="AH158" s="34"/>
      <c r="AI158" s="117"/>
    </row>
    <row r="159" spans="2:35" ht="15" x14ac:dyDescent="0.25">
      <c r="B159" s="2519" t="s">
        <v>528</v>
      </c>
      <c r="C159" s="712">
        <v>30794</v>
      </c>
      <c r="D159" s="712">
        <v>2566.166666666667</v>
      </c>
      <c r="E159" s="713">
        <v>2557.83</v>
      </c>
      <c r="F159" s="713">
        <v>2547.25</v>
      </c>
      <c r="G159" s="713">
        <v>0</v>
      </c>
      <c r="H159" s="713">
        <v>0</v>
      </c>
      <c r="I159" s="713">
        <v>0</v>
      </c>
      <c r="J159" s="713">
        <v>0</v>
      </c>
      <c r="K159" s="713">
        <v>0</v>
      </c>
      <c r="L159" s="713">
        <v>0</v>
      </c>
      <c r="M159" s="713">
        <v>0</v>
      </c>
      <c r="N159" s="713">
        <v>0</v>
      </c>
      <c r="O159" s="713">
        <v>0</v>
      </c>
      <c r="P159" s="720">
        <v>0</v>
      </c>
      <c r="Q159" s="712">
        <v>5105.08</v>
      </c>
      <c r="R159" s="712">
        <v>30630.48</v>
      </c>
      <c r="S159" s="712">
        <v>-163.52000000000032</v>
      </c>
      <c r="T159" s="714">
        <v>-98.520000000000323</v>
      </c>
      <c r="U159" s="1347">
        <v>30630.48</v>
      </c>
      <c r="V159" s="701"/>
      <c r="AB159" s="647"/>
      <c r="AC159" s="647"/>
      <c r="AD159" s="647"/>
      <c r="AE159" s="648"/>
      <c r="AF159" s="649"/>
      <c r="AG159" s="649"/>
      <c r="AH159" s="34"/>
      <c r="AI159" s="117"/>
    </row>
    <row r="160" spans="2:35" ht="15" x14ac:dyDescent="0.25">
      <c r="B160" s="2520" t="s">
        <v>529</v>
      </c>
      <c r="C160" s="712">
        <v>4287.25</v>
      </c>
      <c r="D160" s="712">
        <v>357.27083333333331</v>
      </c>
      <c r="E160" s="713">
        <v>356.64109565993243</v>
      </c>
      <c r="F160" s="713">
        <v>334.78475547959556</v>
      </c>
      <c r="G160" s="713">
        <v>0</v>
      </c>
      <c r="H160" s="713">
        <v>0</v>
      </c>
      <c r="I160" s="713">
        <v>0</v>
      </c>
      <c r="J160" s="713">
        <v>0</v>
      </c>
      <c r="K160" s="713">
        <v>0</v>
      </c>
      <c r="L160" s="713">
        <v>0</v>
      </c>
      <c r="M160" s="713">
        <v>0</v>
      </c>
      <c r="N160" s="713">
        <v>0</v>
      </c>
      <c r="O160" s="713">
        <v>0</v>
      </c>
      <c r="P160" s="720">
        <v>0</v>
      </c>
      <c r="Q160" s="712">
        <v>691.42585113952794</v>
      </c>
      <c r="R160" s="712">
        <v>4148.5551068371678</v>
      </c>
      <c r="S160" s="712">
        <v>-138.69489316283224</v>
      </c>
      <c r="T160" s="714">
        <v>-351.4448931628325</v>
      </c>
      <c r="U160" s="1347">
        <v>4146.8089656140182</v>
      </c>
      <c r="V160" s="701"/>
      <c r="AB160" s="647"/>
      <c r="AC160" s="647"/>
      <c r="AD160" s="647"/>
      <c r="AE160" s="648"/>
      <c r="AF160" s="649"/>
      <c r="AG160" s="649"/>
      <c r="AH160" s="34"/>
      <c r="AI160" s="117"/>
    </row>
    <row r="161" spans="2:35" ht="15" x14ac:dyDescent="0.25">
      <c r="B161" s="2518" t="s">
        <v>530</v>
      </c>
      <c r="C161" s="709">
        <v>49618</v>
      </c>
      <c r="D161" s="709">
        <v>4134.8333333333339</v>
      </c>
      <c r="E161" s="710">
        <v>4115.66</v>
      </c>
      <c r="F161" s="710">
        <v>4131.32</v>
      </c>
      <c r="G161" s="710">
        <v>0</v>
      </c>
      <c r="H161" s="710">
        <v>0</v>
      </c>
      <c r="I161" s="710">
        <v>0</v>
      </c>
      <c r="J161" s="710">
        <v>0</v>
      </c>
      <c r="K161" s="710">
        <v>0</v>
      </c>
      <c r="L161" s="710">
        <v>0</v>
      </c>
      <c r="M161" s="710">
        <v>0</v>
      </c>
      <c r="N161" s="710">
        <v>0</v>
      </c>
      <c r="O161" s="710">
        <v>0</v>
      </c>
      <c r="P161" s="684">
        <v>0</v>
      </c>
      <c r="Q161" s="709">
        <v>8246.9800000000014</v>
      </c>
      <c r="R161" s="709">
        <v>49481.87999999999</v>
      </c>
      <c r="S161" s="709">
        <v>-136.1200000000016</v>
      </c>
      <c r="T161" s="711">
        <v>-174.1200000000016</v>
      </c>
      <c r="U161" s="1346">
        <v>49481.87999999999</v>
      </c>
      <c r="V161" s="701"/>
      <c r="AB161" s="647"/>
      <c r="AC161" s="647"/>
      <c r="AD161" s="647"/>
      <c r="AE161" s="648"/>
      <c r="AF161" s="649"/>
      <c r="AG161" s="649"/>
      <c r="AH161" s="34"/>
      <c r="AI161" s="117"/>
    </row>
    <row r="162" spans="2:35" ht="15" x14ac:dyDescent="0.25">
      <c r="B162" s="2518" t="s">
        <v>531</v>
      </c>
      <c r="C162" s="709">
        <v>5449.1799999999994</v>
      </c>
      <c r="D162" s="709">
        <v>454.09833333333336</v>
      </c>
      <c r="E162" s="2433">
        <v>450.8261858348161</v>
      </c>
      <c r="F162" s="2434">
        <v>452.1246355647603</v>
      </c>
      <c r="G162" s="2434">
        <v>0</v>
      </c>
      <c r="H162" s="2434">
        <v>0</v>
      </c>
      <c r="I162" s="2434">
        <v>0</v>
      </c>
      <c r="J162" s="2434">
        <v>0</v>
      </c>
      <c r="K162" s="2434">
        <v>0</v>
      </c>
      <c r="L162" s="2434">
        <v>0</v>
      </c>
      <c r="M162" s="2434">
        <v>0</v>
      </c>
      <c r="N162" s="2434">
        <v>0</v>
      </c>
      <c r="O162" s="2434">
        <v>0</v>
      </c>
      <c r="P162" s="2435">
        <v>0</v>
      </c>
      <c r="Q162" s="709">
        <v>902.9508213995764</v>
      </c>
      <c r="R162" s="709">
        <v>5417.7049283974593</v>
      </c>
      <c r="S162" s="709">
        <v>-31.475071602541306</v>
      </c>
      <c r="T162" s="709">
        <v>-671.2950716025415</v>
      </c>
      <c r="U162" s="709">
        <v>5415.3786914206803</v>
      </c>
      <c r="V162" s="701"/>
      <c r="AB162" s="648"/>
      <c r="AC162" s="648"/>
      <c r="AD162" s="648"/>
      <c r="AE162" s="648"/>
      <c r="AF162" s="648"/>
      <c r="AG162" s="648"/>
      <c r="AH162" s="648"/>
      <c r="AI162" s="117"/>
    </row>
    <row r="163" spans="2:35" ht="15" x14ac:dyDescent="0.25">
      <c r="B163" s="2518" t="s">
        <v>532</v>
      </c>
      <c r="C163" s="709">
        <v>5449.1799999999994</v>
      </c>
      <c r="D163" s="709">
        <v>454.09833333333336</v>
      </c>
      <c r="E163" s="710">
        <v>450.81488001982586</v>
      </c>
      <c r="F163" s="710">
        <v>452.01780001922191</v>
      </c>
      <c r="G163" s="710">
        <v>0</v>
      </c>
      <c r="H163" s="710">
        <v>0</v>
      </c>
      <c r="I163" s="710">
        <v>0</v>
      </c>
      <c r="J163" s="710">
        <v>0</v>
      </c>
      <c r="K163" s="710">
        <v>0</v>
      </c>
      <c r="L163" s="710">
        <v>0</v>
      </c>
      <c r="M163" s="710">
        <v>0</v>
      </c>
      <c r="N163" s="710">
        <v>0</v>
      </c>
      <c r="O163" s="710">
        <v>0</v>
      </c>
      <c r="P163" s="710">
        <v>0</v>
      </c>
      <c r="Q163" s="709">
        <v>902.83268003904777</v>
      </c>
      <c r="R163" s="709">
        <v>5416.9960802342875</v>
      </c>
      <c r="S163" s="709">
        <v>-31.475071602541306</v>
      </c>
      <c r="T163" s="711">
        <v>-671.2950716025415</v>
      </c>
      <c r="U163" s="1346">
        <v>5415.3786914206803</v>
      </c>
      <c r="V163" s="701"/>
      <c r="AB163" s="648"/>
      <c r="AC163" s="648"/>
      <c r="AD163" s="648"/>
      <c r="AE163" s="648"/>
      <c r="AF163" s="648"/>
      <c r="AG163" s="648"/>
      <c r="AH163" s="648"/>
      <c r="AI163" s="117"/>
    </row>
    <row r="164" spans="2:35" ht="15" x14ac:dyDescent="0.25">
      <c r="B164" s="2485"/>
      <c r="C164" s="2506"/>
      <c r="D164" s="2506"/>
      <c r="E164" s="696"/>
      <c r="F164" s="696"/>
      <c r="G164" s="696"/>
      <c r="H164" s="696"/>
      <c r="I164" s="696"/>
      <c r="J164" s="696"/>
      <c r="K164" s="696"/>
      <c r="L164" s="696"/>
      <c r="M164" s="696"/>
      <c r="N164" s="696"/>
      <c r="O164" s="696"/>
      <c r="P164" s="715"/>
      <c r="Q164" s="661"/>
      <c r="R164" s="716"/>
      <c r="S164" s="717"/>
      <c r="T164" s="718"/>
      <c r="U164" s="1348"/>
      <c r="V164" s="701"/>
      <c r="AB164" s="648"/>
      <c r="AC164" s="648"/>
      <c r="AD164" s="648"/>
      <c r="AE164" s="648"/>
      <c r="AF164" s="648"/>
      <c r="AG164" s="648"/>
      <c r="AH164" s="648"/>
      <c r="AI164" s="117"/>
    </row>
    <row r="165" spans="2:35" ht="15" x14ac:dyDescent="0.25">
      <c r="B165" s="2483" t="s">
        <v>533</v>
      </c>
      <c r="C165" s="719">
        <v>0</v>
      </c>
      <c r="D165" s="694">
        <v>0</v>
      </c>
      <c r="E165" s="695">
        <v>0</v>
      </c>
      <c r="F165" s="695">
        <v>0</v>
      </c>
      <c r="G165" s="695">
        <v>0</v>
      </c>
      <c r="H165" s="695">
        <v>0</v>
      </c>
      <c r="I165" s="695">
        <v>0</v>
      </c>
      <c r="J165" s="695">
        <v>0</v>
      </c>
      <c r="K165" s="695">
        <v>0</v>
      </c>
      <c r="L165" s="695">
        <v>0</v>
      </c>
      <c r="M165" s="695">
        <v>0</v>
      </c>
      <c r="N165" s="695">
        <v>0</v>
      </c>
      <c r="O165" s="695">
        <v>0</v>
      </c>
      <c r="P165" s="707">
        <v>0</v>
      </c>
      <c r="Q165" s="645">
        <v>0</v>
      </c>
      <c r="R165" s="693">
        <v>0</v>
      </c>
      <c r="S165" s="2429">
        <v>0</v>
      </c>
      <c r="T165" s="2430">
        <v>0</v>
      </c>
      <c r="U165" s="1344">
        <v>0</v>
      </c>
      <c r="V165" s="701"/>
      <c r="AB165" s="647"/>
      <c r="AC165" s="647"/>
      <c r="AD165" s="647"/>
      <c r="AE165" s="648"/>
      <c r="AF165" s="649"/>
      <c r="AG165" s="649"/>
      <c r="AH165" s="34"/>
      <c r="AI165" s="117"/>
    </row>
    <row r="166" spans="2:35" ht="15" x14ac:dyDescent="0.25">
      <c r="B166" s="2484" t="s">
        <v>534</v>
      </c>
      <c r="C166" s="702">
        <v>0</v>
      </c>
      <c r="D166" s="703">
        <v>0</v>
      </c>
      <c r="E166" s="704">
        <v>0</v>
      </c>
      <c r="F166" s="704">
        <v>0</v>
      </c>
      <c r="G166" s="704">
        <v>0</v>
      </c>
      <c r="H166" s="704">
        <v>0</v>
      </c>
      <c r="I166" s="704">
        <v>0</v>
      </c>
      <c r="J166" s="704">
        <v>0</v>
      </c>
      <c r="K166" s="704">
        <v>0</v>
      </c>
      <c r="L166" s="704">
        <v>0</v>
      </c>
      <c r="M166" s="704">
        <v>0</v>
      </c>
      <c r="N166" s="704">
        <v>0</v>
      </c>
      <c r="O166" s="704">
        <v>0</v>
      </c>
      <c r="P166" s="705">
        <v>0</v>
      </c>
      <c r="Q166" s="645">
        <v>0</v>
      </c>
      <c r="R166" s="693">
        <v>0</v>
      </c>
      <c r="S166" s="2431">
        <v>0</v>
      </c>
      <c r="T166" s="706">
        <v>0</v>
      </c>
      <c r="U166" s="1345">
        <v>0</v>
      </c>
      <c r="V166" s="701"/>
      <c r="AB166" s="647"/>
      <c r="AC166" s="647"/>
      <c r="AD166" s="647"/>
      <c r="AE166" s="648"/>
      <c r="AF166" s="649"/>
      <c r="AG166" s="649"/>
      <c r="AH166" s="34"/>
      <c r="AI166" s="117"/>
    </row>
    <row r="167" spans="2:35" ht="15" x14ac:dyDescent="0.25">
      <c r="B167" s="2484" t="s">
        <v>535</v>
      </c>
      <c r="C167" s="702">
        <v>0</v>
      </c>
      <c r="D167" s="703">
        <v>0</v>
      </c>
      <c r="E167" s="704">
        <v>0</v>
      </c>
      <c r="F167" s="704">
        <v>0</v>
      </c>
      <c r="G167" s="704">
        <v>0</v>
      </c>
      <c r="H167" s="704">
        <v>0</v>
      </c>
      <c r="I167" s="704">
        <v>0</v>
      </c>
      <c r="J167" s="704">
        <v>0</v>
      </c>
      <c r="K167" s="704">
        <v>0</v>
      </c>
      <c r="L167" s="704">
        <v>0</v>
      </c>
      <c r="M167" s="704">
        <v>0</v>
      </c>
      <c r="N167" s="704">
        <v>0</v>
      </c>
      <c r="O167" s="704">
        <v>0</v>
      </c>
      <c r="P167" s="704">
        <v>0</v>
      </c>
      <c r="Q167" s="645">
        <v>0</v>
      </c>
      <c r="R167" s="693">
        <v>0</v>
      </c>
      <c r="S167" s="2431">
        <v>0</v>
      </c>
      <c r="T167" s="706">
        <v>0</v>
      </c>
      <c r="U167" s="1345"/>
      <c r="V167" s="701"/>
      <c r="AB167" s="647"/>
      <c r="AC167" s="647"/>
      <c r="AD167" s="647"/>
      <c r="AE167" s="648"/>
      <c r="AF167" s="649"/>
      <c r="AG167" s="649"/>
      <c r="AH167" s="34"/>
      <c r="AI167" s="117"/>
    </row>
    <row r="168" spans="2:35" ht="15" x14ac:dyDescent="0.25">
      <c r="B168" s="2483" t="s">
        <v>536</v>
      </c>
      <c r="C168" s="719">
        <v>1640</v>
      </c>
      <c r="D168" s="694">
        <v>169.83333333333334</v>
      </c>
      <c r="E168" s="695">
        <v>104</v>
      </c>
      <c r="F168" s="695">
        <v>103</v>
      </c>
      <c r="G168" s="695">
        <v>0</v>
      </c>
      <c r="H168" s="695">
        <v>0</v>
      </c>
      <c r="I168" s="695">
        <v>0</v>
      </c>
      <c r="J168" s="695">
        <v>0</v>
      </c>
      <c r="K168" s="695">
        <v>0</v>
      </c>
      <c r="L168" s="695">
        <v>0</v>
      </c>
      <c r="M168" s="695">
        <v>0</v>
      </c>
      <c r="N168" s="695">
        <v>0</v>
      </c>
      <c r="O168" s="695">
        <v>0</v>
      </c>
      <c r="P168" s="695">
        <v>0</v>
      </c>
      <c r="Q168" s="645">
        <v>207</v>
      </c>
      <c r="R168" s="693">
        <v>1640</v>
      </c>
      <c r="S168" s="2429">
        <v>0</v>
      </c>
      <c r="T168" s="2430">
        <v>0</v>
      </c>
      <c r="U168" s="1344">
        <v>1640</v>
      </c>
      <c r="V168" s="701"/>
      <c r="AB168" s="647"/>
      <c r="AC168" s="647"/>
      <c r="AD168" s="647"/>
      <c r="AE168" s="648"/>
      <c r="AF168" s="649"/>
      <c r="AG168" s="649"/>
      <c r="AH168" s="34"/>
      <c r="AI168" s="117"/>
    </row>
    <row r="169" spans="2:35" ht="15" x14ac:dyDescent="0.25">
      <c r="B169" s="2484" t="s">
        <v>537</v>
      </c>
      <c r="C169" s="702">
        <v>69.989999999999995</v>
      </c>
      <c r="D169" s="703">
        <v>18.915833333333335</v>
      </c>
      <c r="E169" s="704">
        <v>-6.0275014466001453</v>
      </c>
      <c r="F169" s="704">
        <v>-8.4822020357279211</v>
      </c>
      <c r="G169" s="704">
        <v>0</v>
      </c>
      <c r="H169" s="704">
        <v>0</v>
      </c>
      <c r="I169" s="704">
        <v>0</v>
      </c>
      <c r="J169" s="704">
        <v>0</v>
      </c>
      <c r="K169" s="704">
        <v>0</v>
      </c>
      <c r="L169" s="704">
        <v>0</v>
      </c>
      <c r="M169" s="704">
        <v>0</v>
      </c>
      <c r="N169" s="704">
        <v>0</v>
      </c>
      <c r="O169" s="704">
        <v>0</v>
      </c>
      <c r="P169" s="705">
        <v>0</v>
      </c>
      <c r="Q169" s="645">
        <v>-14.509703482328067</v>
      </c>
      <c r="R169" s="693">
        <v>69.941779106031589</v>
      </c>
      <c r="S169" s="2431">
        <v>-4.8220893968405676E-2</v>
      </c>
      <c r="T169" s="706">
        <v>-5.8220893968410792E-2</v>
      </c>
      <c r="U169" s="1345">
        <v>69.982903977851763</v>
      </c>
      <c r="V169" s="701"/>
      <c r="AB169" s="647"/>
      <c r="AC169" s="647"/>
      <c r="AD169" s="647"/>
      <c r="AE169" s="648"/>
      <c r="AF169" s="649"/>
      <c r="AG169" s="649"/>
      <c r="AH169" s="34"/>
      <c r="AI169" s="117"/>
    </row>
    <row r="170" spans="2:35" ht="15" x14ac:dyDescent="0.25">
      <c r="B170" s="2484" t="s">
        <v>538</v>
      </c>
      <c r="C170" s="702">
        <v>69.989999999999995</v>
      </c>
      <c r="D170" s="703">
        <v>5.8324999999999996</v>
      </c>
      <c r="E170" s="704">
        <v>7.0563521101891604</v>
      </c>
      <c r="F170" s="704">
        <v>4.6074652194527994</v>
      </c>
      <c r="G170" s="704">
        <v>0</v>
      </c>
      <c r="H170" s="704">
        <v>0</v>
      </c>
      <c r="I170" s="704">
        <v>0</v>
      </c>
      <c r="J170" s="704">
        <v>0</v>
      </c>
      <c r="K170" s="704">
        <v>0</v>
      </c>
      <c r="L170" s="704">
        <v>0</v>
      </c>
      <c r="M170" s="704">
        <v>0</v>
      </c>
      <c r="N170" s="704">
        <v>0</v>
      </c>
      <c r="O170" s="704">
        <v>0</v>
      </c>
      <c r="P170" s="704">
        <v>0</v>
      </c>
      <c r="Q170" s="645">
        <v>11.66381732964196</v>
      </c>
      <c r="R170" s="693">
        <v>69.982903977851763</v>
      </c>
      <c r="S170" s="2431">
        <v>-7.0960221482323504E-3</v>
      </c>
      <c r="T170" s="706">
        <v>0.40690397785176913</v>
      </c>
      <c r="U170" s="1345"/>
      <c r="V170" s="701"/>
      <c r="AB170" s="647"/>
      <c r="AC170" s="647"/>
      <c r="AD170" s="647"/>
      <c r="AE170" s="648"/>
      <c r="AF170" s="649"/>
      <c r="AG170" s="649"/>
      <c r="AH170" s="34"/>
      <c r="AI170" s="117"/>
    </row>
    <row r="171" spans="2:35" ht="15" x14ac:dyDescent="0.25">
      <c r="B171" s="2483" t="s">
        <v>539</v>
      </c>
      <c r="C171" s="719">
        <v>1424</v>
      </c>
      <c r="D171" s="694">
        <v>-465.5</v>
      </c>
      <c r="E171" s="695">
        <v>695</v>
      </c>
      <c r="F171" s="695">
        <v>710.59999999999991</v>
      </c>
      <c r="G171" s="695">
        <v>0</v>
      </c>
      <c r="H171" s="695">
        <v>0</v>
      </c>
      <c r="I171" s="695">
        <v>0</v>
      </c>
      <c r="J171" s="695">
        <v>0</v>
      </c>
      <c r="K171" s="695">
        <v>0</v>
      </c>
      <c r="L171" s="695">
        <v>0</v>
      </c>
      <c r="M171" s="695">
        <v>0</v>
      </c>
      <c r="N171" s="695">
        <v>0</v>
      </c>
      <c r="O171" s="695">
        <v>0</v>
      </c>
      <c r="P171" s="707">
        <v>0</v>
      </c>
      <c r="Q171" s="645">
        <v>1405.6</v>
      </c>
      <c r="R171" s="693">
        <v>1423.5999999999985</v>
      </c>
      <c r="S171" s="2429">
        <v>-0.40000000000145519</v>
      </c>
      <c r="T171" s="2430">
        <v>-100.40000000000146</v>
      </c>
      <c r="U171" s="1344">
        <v>1423.5999999999985</v>
      </c>
      <c r="V171" s="701"/>
      <c r="AB171" s="647"/>
      <c r="AC171" s="647"/>
      <c r="AD171" s="647"/>
      <c r="AE171" s="648"/>
      <c r="AF171" s="649"/>
      <c r="AG171" s="649"/>
      <c r="AH171" s="34"/>
      <c r="AI171" s="117"/>
    </row>
    <row r="172" spans="2:35" ht="15" x14ac:dyDescent="0.25">
      <c r="B172" s="2484" t="s">
        <v>540</v>
      </c>
      <c r="C172" s="702">
        <v>149.94999999999999</v>
      </c>
      <c r="D172" s="703">
        <v>-15.8375</v>
      </c>
      <c r="E172" s="704">
        <v>35.005467502725111</v>
      </c>
      <c r="F172" s="704">
        <v>46.621773310874794</v>
      </c>
      <c r="G172" s="704">
        <v>0</v>
      </c>
      <c r="H172" s="704">
        <v>0</v>
      </c>
      <c r="I172" s="704">
        <v>0</v>
      </c>
      <c r="J172" s="704">
        <v>0</v>
      </c>
      <c r="K172" s="704">
        <v>0</v>
      </c>
      <c r="L172" s="704">
        <v>0</v>
      </c>
      <c r="M172" s="704">
        <v>0</v>
      </c>
      <c r="N172" s="704">
        <v>0</v>
      </c>
      <c r="O172" s="704">
        <v>0</v>
      </c>
      <c r="P172" s="705">
        <v>0</v>
      </c>
      <c r="Q172" s="645">
        <v>81.627240813599911</v>
      </c>
      <c r="R172" s="693">
        <v>149.76344488159947</v>
      </c>
      <c r="S172" s="2431">
        <v>-0.18655511840051986</v>
      </c>
      <c r="T172" s="706">
        <v>-40.236555118400531</v>
      </c>
      <c r="U172" s="1345">
        <v>149.53546244376679</v>
      </c>
      <c r="V172" s="701"/>
      <c r="AB172" s="647"/>
      <c r="AC172" s="647"/>
      <c r="AD172" s="647"/>
      <c r="AE172" s="648"/>
      <c r="AF172" s="649"/>
      <c r="AG172" s="649"/>
      <c r="AH172" s="34"/>
      <c r="AI172" s="117"/>
    </row>
    <row r="173" spans="2:35" ht="15" x14ac:dyDescent="0.25">
      <c r="B173" s="2484" t="s">
        <v>541</v>
      </c>
      <c r="C173" s="721">
        <v>149.94999999999999</v>
      </c>
      <c r="D173" s="703">
        <v>12.495833333333332</v>
      </c>
      <c r="E173" s="704">
        <v>6.6691129066938641</v>
      </c>
      <c r="F173" s="704">
        <v>18.253464167267264</v>
      </c>
      <c r="G173" s="704">
        <v>0</v>
      </c>
      <c r="H173" s="704">
        <v>0</v>
      </c>
      <c r="I173" s="704">
        <v>0</v>
      </c>
      <c r="J173" s="704">
        <v>0</v>
      </c>
      <c r="K173" s="704">
        <v>0</v>
      </c>
      <c r="L173" s="704">
        <v>0</v>
      </c>
      <c r="M173" s="704">
        <v>0</v>
      </c>
      <c r="N173" s="704">
        <v>0</v>
      </c>
      <c r="O173" s="704">
        <v>0</v>
      </c>
      <c r="P173" s="704">
        <v>0</v>
      </c>
      <c r="Q173" s="645">
        <v>24.922577073961129</v>
      </c>
      <c r="R173" s="693">
        <v>149.53546244376679</v>
      </c>
      <c r="S173" s="2431">
        <v>-0.41453755623319921</v>
      </c>
      <c r="T173" s="706">
        <v>-39.072537556233215</v>
      </c>
      <c r="U173" s="1345"/>
      <c r="V173" s="701"/>
      <c r="AB173" s="647"/>
      <c r="AC173" s="647"/>
      <c r="AD173" s="647"/>
      <c r="AE173" s="648"/>
      <c r="AF173" s="649"/>
      <c r="AG173" s="649"/>
      <c r="AH173" s="34"/>
      <c r="AI173" s="117"/>
    </row>
    <row r="174" spans="2:35" ht="15" x14ac:dyDescent="0.25">
      <c r="B174" s="2483" t="s">
        <v>542</v>
      </c>
      <c r="C174" s="2436">
        <v>0</v>
      </c>
      <c r="D174" s="694">
        <v>0</v>
      </c>
      <c r="E174" s="695">
        <v>0</v>
      </c>
      <c r="F174" s="695">
        <v>0</v>
      </c>
      <c r="G174" s="695">
        <v>0</v>
      </c>
      <c r="H174" s="695">
        <v>0</v>
      </c>
      <c r="I174" s="695">
        <v>0</v>
      </c>
      <c r="J174" s="695">
        <v>0</v>
      </c>
      <c r="K174" s="695">
        <v>0</v>
      </c>
      <c r="L174" s="695">
        <v>0</v>
      </c>
      <c r="M174" s="695">
        <v>0</v>
      </c>
      <c r="N174" s="695">
        <v>0</v>
      </c>
      <c r="O174" s="695">
        <v>0</v>
      </c>
      <c r="P174" s="707">
        <v>0</v>
      </c>
      <c r="Q174" s="645">
        <v>0</v>
      </c>
      <c r="R174" s="693">
        <v>0</v>
      </c>
      <c r="S174" s="2429">
        <v>0</v>
      </c>
      <c r="T174" s="2430">
        <v>0</v>
      </c>
      <c r="U174" s="1344">
        <v>0</v>
      </c>
      <c r="V174" s="701"/>
      <c r="AB174" s="647"/>
      <c r="AC174" s="647"/>
      <c r="AD174" s="647"/>
      <c r="AE174" s="648"/>
      <c r="AF174" s="649"/>
      <c r="AG174" s="649"/>
      <c r="AH174" s="34"/>
      <c r="AI174" s="117"/>
    </row>
    <row r="175" spans="2:35" ht="15" x14ac:dyDescent="0.25">
      <c r="B175" s="2484" t="s">
        <v>543</v>
      </c>
      <c r="C175" s="2416">
        <v>0</v>
      </c>
      <c r="D175" s="703">
        <v>0</v>
      </c>
      <c r="E175" s="704">
        <v>0</v>
      </c>
      <c r="F175" s="704">
        <v>0</v>
      </c>
      <c r="G175" s="704">
        <v>0</v>
      </c>
      <c r="H175" s="704">
        <v>0</v>
      </c>
      <c r="I175" s="704">
        <v>0</v>
      </c>
      <c r="J175" s="704">
        <v>0</v>
      </c>
      <c r="K175" s="704">
        <v>0</v>
      </c>
      <c r="L175" s="704">
        <v>0</v>
      </c>
      <c r="M175" s="704">
        <v>0</v>
      </c>
      <c r="N175" s="704">
        <v>0</v>
      </c>
      <c r="O175" s="704">
        <v>0</v>
      </c>
      <c r="P175" s="705">
        <v>0</v>
      </c>
      <c r="Q175" s="645">
        <v>0</v>
      </c>
      <c r="R175" s="693">
        <v>0</v>
      </c>
      <c r="S175" s="2431">
        <v>0</v>
      </c>
      <c r="T175" s="706">
        <v>0</v>
      </c>
      <c r="U175" s="1345">
        <v>0</v>
      </c>
      <c r="V175" s="701"/>
      <c r="AB175" s="647"/>
      <c r="AC175" s="647"/>
      <c r="AD175" s="647"/>
      <c r="AE175" s="648"/>
      <c r="AF175" s="649"/>
      <c r="AG175" s="649"/>
      <c r="AH175" s="34"/>
      <c r="AI175" s="117"/>
    </row>
    <row r="176" spans="2:35" ht="15" x14ac:dyDescent="0.25">
      <c r="B176" s="2484" t="s">
        <v>544</v>
      </c>
      <c r="C176" s="721">
        <v>0</v>
      </c>
      <c r="D176" s="703">
        <v>0</v>
      </c>
      <c r="E176" s="704">
        <v>0</v>
      </c>
      <c r="F176" s="704">
        <v>0</v>
      </c>
      <c r="G176" s="704">
        <v>0</v>
      </c>
      <c r="H176" s="704">
        <v>0</v>
      </c>
      <c r="I176" s="704">
        <v>0</v>
      </c>
      <c r="J176" s="704">
        <v>0</v>
      </c>
      <c r="K176" s="704">
        <v>0</v>
      </c>
      <c r="L176" s="704">
        <v>0</v>
      </c>
      <c r="M176" s="704">
        <v>0</v>
      </c>
      <c r="N176" s="704">
        <v>0</v>
      </c>
      <c r="O176" s="704">
        <v>0</v>
      </c>
      <c r="P176" s="704">
        <v>0</v>
      </c>
      <c r="Q176" s="645">
        <v>0</v>
      </c>
      <c r="R176" s="693">
        <v>0</v>
      </c>
      <c r="S176" s="2431">
        <v>0</v>
      </c>
      <c r="T176" s="706">
        <v>0</v>
      </c>
      <c r="U176" s="1345"/>
      <c r="V176" s="701"/>
      <c r="AB176" s="647"/>
      <c r="AC176" s="647"/>
      <c r="AD176" s="647"/>
      <c r="AE176" s="648"/>
      <c r="AF176" s="649"/>
      <c r="AG176" s="649"/>
      <c r="AH176" s="34"/>
      <c r="AI176" s="117"/>
    </row>
    <row r="177" spans="2:35" ht="15" x14ac:dyDescent="0.25">
      <c r="B177" s="2483" t="s">
        <v>545</v>
      </c>
      <c r="C177" s="2436">
        <v>14460</v>
      </c>
      <c r="D177" s="694">
        <v>1756</v>
      </c>
      <c r="E177" s="695">
        <v>700</v>
      </c>
      <c r="F177" s="695">
        <v>700</v>
      </c>
      <c r="G177" s="695">
        <v>0</v>
      </c>
      <c r="H177" s="695">
        <v>0</v>
      </c>
      <c r="I177" s="695">
        <v>0</v>
      </c>
      <c r="J177" s="695">
        <v>0</v>
      </c>
      <c r="K177" s="695">
        <v>0</v>
      </c>
      <c r="L177" s="695">
        <v>0</v>
      </c>
      <c r="M177" s="695">
        <v>0</v>
      </c>
      <c r="N177" s="695">
        <v>0</v>
      </c>
      <c r="O177" s="695">
        <v>0</v>
      </c>
      <c r="P177" s="695">
        <v>0</v>
      </c>
      <c r="Q177" s="645">
        <v>1400</v>
      </c>
      <c r="R177" s="693">
        <v>15012</v>
      </c>
      <c r="S177" s="2429">
        <v>552</v>
      </c>
      <c r="T177" s="2430">
        <v>233</v>
      </c>
      <c r="U177" s="1344">
        <v>15012</v>
      </c>
      <c r="V177" s="701"/>
      <c r="AB177" s="647"/>
      <c r="AC177" s="647"/>
      <c r="AD177" s="647"/>
      <c r="AE177" s="648"/>
      <c r="AF177" s="649"/>
      <c r="AG177" s="649"/>
      <c r="AH177" s="34"/>
      <c r="AI177" s="117"/>
    </row>
    <row r="178" spans="2:35" ht="15" x14ac:dyDescent="0.25">
      <c r="B178" s="2484" t="s">
        <v>546</v>
      </c>
      <c r="C178" s="2416">
        <v>6169</v>
      </c>
      <c r="D178" s="703">
        <v>529.33333333333337</v>
      </c>
      <c r="E178" s="704">
        <v>565.90653295312495</v>
      </c>
      <c r="F178" s="704">
        <v>565.90653295312495</v>
      </c>
      <c r="G178" s="704">
        <v>0</v>
      </c>
      <c r="H178" s="704">
        <v>0</v>
      </c>
      <c r="I178" s="704">
        <v>0</v>
      </c>
      <c r="J178" s="704">
        <v>0</v>
      </c>
      <c r="K178" s="704">
        <v>0</v>
      </c>
      <c r="L178" s="704">
        <v>0</v>
      </c>
      <c r="M178" s="704">
        <v>0</v>
      </c>
      <c r="N178" s="704">
        <v>0</v>
      </c>
      <c r="O178" s="704">
        <v>0</v>
      </c>
      <c r="P178" s="704">
        <v>0</v>
      </c>
      <c r="Q178" s="645">
        <v>1131.8130659062499</v>
      </c>
      <c r="R178" s="693">
        <v>6973.8783954374994</v>
      </c>
      <c r="S178" s="2431">
        <v>804.87839543749942</v>
      </c>
      <c r="T178" s="706">
        <v>775.87839543749942</v>
      </c>
      <c r="U178" s="1345">
        <v>6970.9650533364184</v>
      </c>
      <c r="V178" s="701"/>
      <c r="AB178" s="647"/>
      <c r="AC178" s="647"/>
      <c r="AD178" s="647"/>
      <c r="AE178" s="648"/>
      <c r="AF178" s="649"/>
      <c r="AG178" s="649"/>
      <c r="AH178" s="34"/>
      <c r="AI178" s="117"/>
    </row>
    <row r="179" spans="2:35" ht="15" x14ac:dyDescent="0.25">
      <c r="B179" s="2484" t="s">
        <v>547</v>
      </c>
      <c r="C179" s="1349">
        <v>6169</v>
      </c>
      <c r="D179" s="703">
        <v>514.08333333333337</v>
      </c>
      <c r="E179" s="704">
        <v>581.10769051734303</v>
      </c>
      <c r="F179" s="704">
        <v>580.7198183720601</v>
      </c>
      <c r="G179" s="704">
        <v>0</v>
      </c>
      <c r="H179" s="704">
        <v>0</v>
      </c>
      <c r="I179" s="704">
        <v>0</v>
      </c>
      <c r="J179" s="704">
        <v>0</v>
      </c>
      <c r="K179" s="704">
        <v>0</v>
      </c>
      <c r="L179" s="704">
        <v>0</v>
      </c>
      <c r="M179" s="704">
        <v>0</v>
      </c>
      <c r="N179" s="704">
        <v>0</v>
      </c>
      <c r="O179" s="704">
        <v>0</v>
      </c>
      <c r="P179" s="704">
        <v>0</v>
      </c>
      <c r="Q179" s="645">
        <v>1161.8275088894031</v>
      </c>
      <c r="R179" s="693">
        <v>6970.9650533364184</v>
      </c>
      <c r="S179" s="2431">
        <v>801.96505333641835</v>
      </c>
      <c r="T179" s="706">
        <v>806.03705333641847</v>
      </c>
      <c r="U179" s="1345"/>
      <c r="V179" s="701"/>
      <c r="AB179" s="647"/>
      <c r="AC179" s="647"/>
      <c r="AD179" s="647"/>
      <c r="AE179" s="648"/>
      <c r="AF179" s="649"/>
      <c r="AG179" s="649"/>
      <c r="AH179" s="34"/>
      <c r="AI179" s="117"/>
    </row>
    <row r="180" spans="2:35" ht="15" x14ac:dyDescent="0.25">
      <c r="B180" s="2519" t="s">
        <v>548</v>
      </c>
      <c r="C180" s="712">
        <v>17524</v>
      </c>
      <c r="D180" s="712">
        <v>1460.3333333333335</v>
      </c>
      <c r="E180" s="713">
        <v>1499</v>
      </c>
      <c r="F180" s="713">
        <v>1513.6</v>
      </c>
      <c r="G180" s="713">
        <v>0</v>
      </c>
      <c r="H180" s="713">
        <v>0</v>
      </c>
      <c r="I180" s="713">
        <v>0</v>
      </c>
      <c r="J180" s="713">
        <v>0</v>
      </c>
      <c r="K180" s="713">
        <v>0</v>
      </c>
      <c r="L180" s="713">
        <v>0</v>
      </c>
      <c r="M180" s="713">
        <v>0</v>
      </c>
      <c r="N180" s="713">
        <v>0</v>
      </c>
      <c r="O180" s="713">
        <v>0</v>
      </c>
      <c r="P180" s="713">
        <v>0</v>
      </c>
      <c r="Q180" s="713">
        <v>3012.6</v>
      </c>
      <c r="R180" s="713">
        <v>18075.599999999999</v>
      </c>
      <c r="S180" s="713">
        <v>551.59999999999854</v>
      </c>
      <c r="T180" s="713">
        <v>132.59999999999854</v>
      </c>
      <c r="U180" s="713">
        <v>18075.599999999999</v>
      </c>
      <c r="V180" s="701"/>
      <c r="AB180" s="34"/>
      <c r="AC180" s="34"/>
      <c r="AD180" s="34"/>
      <c r="AE180" s="34"/>
      <c r="AF180" s="34"/>
      <c r="AG180" s="34"/>
      <c r="AH180" s="34"/>
      <c r="AI180" s="117"/>
    </row>
    <row r="181" spans="2:35" ht="15" x14ac:dyDescent="0.25">
      <c r="B181" s="2520" t="s">
        <v>549</v>
      </c>
      <c r="C181" s="712">
        <v>6388.94</v>
      </c>
      <c r="D181" s="712">
        <v>532.41166666666675</v>
      </c>
      <c r="E181" s="713">
        <v>594.88449900924991</v>
      </c>
      <c r="F181" s="713">
        <v>604.04610422827182</v>
      </c>
      <c r="G181" s="713">
        <v>0</v>
      </c>
      <c r="H181" s="713">
        <v>0</v>
      </c>
      <c r="I181" s="713">
        <v>0</v>
      </c>
      <c r="J181" s="713">
        <v>0</v>
      </c>
      <c r="K181" s="713">
        <v>0</v>
      </c>
      <c r="L181" s="713">
        <v>0</v>
      </c>
      <c r="M181" s="713">
        <v>0</v>
      </c>
      <c r="N181" s="713">
        <v>0</v>
      </c>
      <c r="O181" s="713">
        <v>0</v>
      </c>
      <c r="P181" s="713">
        <v>0</v>
      </c>
      <c r="Q181" s="713">
        <v>1198.9306032375218</v>
      </c>
      <c r="R181" s="713">
        <v>7193.5836194251306</v>
      </c>
      <c r="S181" s="713">
        <v>804.64361942513051</v>
      </c>
      <c r="T181" s="713">
        <v>735.58361942513045</v>
      </c>
      <c r="U181" s="713">
        <v>7190.4834197580367</v>
      </c>
      <c r="V181" s="701"/>
      <c r="AB181" s="34"/>
      <c r="AC181" s="34"/>
      <c r="AD181" s="34"/>
      <c r="AE181" s="34"/>
      <c r="AF181" s="34"/>
      <c r="AG181" s="34"/>
      <c r="AH181" s="34"/>
      <c r="AI181" s="117"/>
    </row>
    <row r="182" spans="2:35" ht="15.75" thickBot="1" x14ac:dyDescent="0.3">
      <c r="B182" s="2522"/>
      <c r="C182" s="2523"/>
      <c r="D182" s="2523"/>
      <c r="E182" s="2437"/>
      <c r="F182" s="2437"/>
      <c r="G182" s="2437"/>
      <c r="H182" s="2437"/>
      <c r="I182" s="2437"/>
      <c r="J182" s="2437"/>
      <c r="K182" s="2437"/>
      <c r="L182" s="2437"/>
      <c r="M182" s="2437"/>
      <c r="N182" s="2437"/>
      <c r="O182" s="2437"/>
      <c r="P182" s="1622"/>
      <c r="Q182" s="722"/>
      <c r="R182" s="723"/>
      <c r="S182" s="724"/>
      <c r="T182" s="1623"/>
      <c r="U182" s="2438"/>
      <c r="V182" s="701"/>
      <c r="AB182" s="647"/>
      <c r="AC182" s="647"/>
      <c r="AD182" s="647"/>
      <c r="AE182" s="648"/>
      <c r="AF182" s="649"/>
      <c r="AG182" s="649"/>
      <c r="AH182" s="35"/>
      <c r="AI182" s="117"/>
    </row>
    <row r="183" spans="2:35" ht="15" x14ac:dyDescent="0.25">
      <c r="B183" s="2493" t="s">
        <v>550</v>
      </c>
      <c r="C183" s="725">
        <v>95805</v>
      </c>
      <c r="D183" s="725">
        <v>7983.75</v>
      </c>
      <c r="E183" s="726">
        <v>8128.16</v>
      </c>
      <c r="F183" s="726">
        <v>8104.73</v>
      </c>
      <c r="G183" s="726">
        <v>0</v>
      </c>
      <c r="H183" s="726">
        <v>0</v>
      </c>
      <c r="I183" s="726">
        <v>0</v>
      </c>
      <c r="J183" s="726">
        <v>0</v>
      </c>
      <c r="K183" s="726">
        <v>0</v>
      </c>
      <c r="L183" s="726">
        <v>0</v>
      </c>
      <c r="M183" s="726">
        <v>0</v>
      </c>
      <c r="N183" s="726">
        <v>0</v>
      </c>
      <c r="O183" s="726">
        <v>0</v>
      </c>
      <c r="P183" s="726">
        <v>0</v>
      </c>
      <c r="Q183" s="725">
        <v>16232.89</v>
      </c>
      <c r="R183" s="693">
        <v>97397.34</v>
      </c>
      <c r="S183" s="2439">
        <v>1592.3399999999965</v>
      </c>
      <c r="T183" s="727"/>
      <c r="U183" s="728"/>
      <c r="V183" s="701"/>
      <c r="AB183" s="647"/>
      <c r="AC183" s="647"/>
      <c r="AD183" s="647"/>
      <c r="AE183" s="648"/>
      <c r="AF183" s="649"/>
      <c r="AG183" s="649"/>
      <c r="AH183" s="35"/>
      <c r="AI183" s="117"/>
    </row>
    <row r="184" spans="2:35" ht="15" x14ac:dyDescent="0.25">
      <c r="B184" s="2492" t="s">
        <v>551</v>
      </c>
      <c r="C184" s="1350">
        <v>14078.919999999998</v>
      </c>
      <c r="D184" s="1350">
        <v>1173.2433333333333</v>
      </c>
      <c r="E184" s="2440">
        <v>1227.3513475932273</v>
      </c>
      <c r="F184" s="2440">
        <v>1229.3698437520534</v>
      </c>
      <c r="G184" s="2440">
        <v>0</v>
      </c>
      <c r="H184" s="2440">
        <v>0</v>
      </c>
      <c r="I184" s="2440">
        <v>0</v>
      </c>
      <c r="J184" s="2440">
        <v>0</v>
      </c>
      <c r="K184" s="2440">
        <v>0</v>
      </c>
      <c r="L184" s="2440">
        <v>0</v>
      </c>
      <c r="M184" s="2440">
        <v>0</v>
      </c>
      <c r="N184" s="2440">
        <v>0</v>
      </c>
      <c r="O184" s="2440">
        <v>0</v>
      </c>
      <c r="P184" s="2440">
        <v>0</v>
      </c>
      <c r="Q184" s="1351">
        <v>2456.7211913452807</v>
      </c>
      <c r="R184" s="693">
        <v>14740.327148071683</v>
      </c>
      <c r="S184" s="2439">
        <v>661.40714807168479</v>
      </c>
      <c r="T184" s="2441"/>
      <c r="U184" s="1352"/>
      <c r="V184" s="701"/>
      <c r="AB184" s="647"/>
      <c r="AC184" s="647"/>
      <c r="AD184" s="647"/>
      <c r="AE184" s="648"/>
      <c r="AF184" s="649"/>
      <c r="AG184" s="649"/>
      <c r="AH184" s="35"/>
      <c r="AI184" s="117"/>
    </row>
    <row r="185" spans="2:35" ht="15" x14ac:dyDescent="0.25">
      <c r="B185" s="2493" t="s">
        <v>552</v>
      </c>
      <c r="C185" s="2524"/>
      <c r="D185" s="2524"/>
      <c r="E185" s="2442">
        <v>-0.7675743975619298</v>
      </c>
      <c r="F185" s="2442">
        <v>-2.3887851927190695</v>
      </c>
      <c r="G185" s="2442">
        <v>0</v>
      </c>
      <c r="H185" s="2442">
        <v>0</v>
      </c>
      <c r="I185" s="2442">
        <v>0</v>
      </c>
      <c r="J185" s="2442">
        <v>0</v>
      </c>
      <c r="K185" s="2442">
        <v>0</v>
      </c>
      <c r="L185" s="2442">
        <v>0</v>
      </c>
      <c r="M185" s="2442">
        <v>0</v>
      </c>
      <c r="N185" s="2442">
        <v>0</v>
      </c>
      <c r="O185" s="2442">
        <v>0</v>
      </c>
      <c r="P185" s="2442">
        <v>0</v>
      </c>
      <c r="Q185" s="1351">
        <v>-3.1563595902809993</v>
      </c>
      <c r="R185" s="1353">
        <v>-3.1563595902812267</v>
      </c>
      <c r="S185" s="1354"/>
      <c r="T185" s="2441"/>
      <c r="U185" s="1352"/>
      <c r="V185" s="701"/>
      <c r="AB185" s="647"/>
      <c r="AC185" s="647"/>
      <c r="AD185" s="647"/>
      <c r="AE185" s="648"/>
      <c r="AF185" s="649"/>
      <c r="AG185" s="649"/>
      <c r="AH185" s="35"/>
      <c r="AI185" s="49"/>
    </row>
    <row r="186" spans="2:35" ht="15" x14ac:dyDescent="0.25">
      <c r="B186" s="2493" t="s">
        <v>553</v>
      </c>
      <c r="C186" s="2524"/>
      <c r="D186" s="2524"/>
      <c r="E186" s="2442">
        <v>-0.50359303138765854</v>
      </c>
      <c r="F186" s="2442">
        <v>-2.6668728448778918</v>
      </c>
      <c r="G186" s="2442">
        <v>0</v>
      </c>
      <c r="H186" s="2442">
        <v>0</v>
      </c>
      <c r="I186" s="2442">
        <v>0</v>
      </c>
      <c r="J186" s="2442">
        <v>0</v>
      </c>
      <c r="K186" s="2442">
        <v>0</v>
      </c>
      <c r="L186" s="2442">
        <v>0</v>
      </c>
      <c r="M186" s="2442">
        <v>0</v>
      </c>
      <c r="N186" s="2442">
        <v>0</v>
      </c>
      <c r="O186" s="2442">
        <v>0</v>
      </c>
      <c r="P186" s="2443">
        <v>0</v>
      </c>
      <c r="Q186" s="1351">
        <v>-3.1704658762655504</v>
      </c>
      <c r="R186" s="1353"/>
      <c r="S186" s="1354"/>
      <c r="T186" s="2441"/>
      <c r="U186" s="1352"/>
      <c r="V186" s="701"/>
      <c r="AB186" s="647"/>
      <c r="AC186" s="647"/>
      <c r="AD186" s="647"/>
      <c r="AE186" s="648"/>
      <c r="AF186" s="649"/>
      <c r="AG186" s="649"/>
      <c r="AH186" s="35"/>
      <c r="AI186" s="49"/>
    </row>
    <row r="187" spans="2:35" ht="15" x14ac:dyDescent="0.25">
      <c r="B187" s="2493" t="s">
        <v>554</v>
      </c>
      <c r="C187" s="2524"/>
      <c r="D187" s="2524"/>
      <c r="E187" s="2442">
        <v>-1.2711674289495885</v>
      </c>
      <c r="F187" s="2442">
        <v>-5.0556580375969613</v>
      </c>
      <c r="G187" s="2442">
        <v>0</v>
      </c>
      <c r="H187" s="2442">
        <v>0</v>
      </c>
      <c r="I187" s="2442">
        <v>0</v>
      </c>
      <c r="J187" s="2442">
        <v>0</v>
      </c>
      <c r="K187" s="2442">
        <v>0</v>
      </c>
      <c r="L187" s="2442">
        <v>0</v>
      </c>
      <c r="M187" s="2442">
        <v>0</v>
      </c>
      <c r="N187" s="2442">
        <v>0</v>
      </c>
      <c r="O187" s="2442">
        <v>0</v>
      </c>
      <c r="P187" s="2443">
        <v>0</v>
      </c>
      <c r="Q187" s="1351">
        <v>-6.3268254665465502</v>
      </c>
      <c r="R187" s="1353">
        <v>-6.3268254665467776</v>
      </c>
      <c r="S187" s="1354"/>
      <c r="T187" s="2441"/>
      <c r="U187" s="1352"/>
      <c r="V187" s="701"/>
      <c r="AB187" s="647"/>
      <c r="AC187" s="647"/>
      <c r="AD187" s="647"/>
      <c r="AE187" s="648"/>
      <c r="AF187" s="649"/>
      <c r="AG187" s="649"/>
      <c r="AH187" s="35"/>
      <c r="AI187" s="49"/>
    </row>
    <row r="188" spans="2:35" ht="15" x14ac:dyDescent="0.25">
      <c r="B188" s="2495" t="s">
        <v>555</v>
      </c>
      <c r="C188" s="2524"/>
      <c r="D188" s="2524"/>
      <c r="E188" s="2444">
        <v>1226.0801801642776</v>
      </c>
      <c r="F188" s="2444">
        <v>1224.3141857144565</v>
      </c>
      <c r="G188" s="2444">
        <v>0</v>
      </c>
      <c r="H188" s="2444">
        <v>0</v>
      </c>
      <c r="I188" s="2444">
        <v>0</v>
      </c>
      <c r="J188" s="2444">
        <v>0</v>
      </c>
      <c r="K188" s="2444">
        <v>0</v>
      </c>
      <c r="L188" s="2444">
        <v>0</v>
      </c>
      <c r="M188" s="2444">
        <v>0</v>
      </c>
      <c r="N188" s="2444">
        <v>0</v>
      </c>
      <c r="O188" s="2444">
        <v>0</v>
      </c>
      <c r="P188" s="2445">
        <v>0</v>
      </c>
      <c r="Q188" s="1351">
        <v>2450.3943658787339</v>
      </c>
      <c r="R188" s="693">
        <v>14734.000322605136</v>
      </c>
      <c r="S188" s="1354"/>
      <c r="T188" s="2441"/>
      <c r="U188" s="1355">
        <v>14734.000322605136</v>
      </c>
      <c r="V188" s="701"/>
      <c r="AB188" s="647"/>
      <c r="AC188" s="647"/>
      <c r="AD188" s="647"/>
      <c r="AE188" s="648"/>
      <c r="AF188" s="649"/>
      <c r="AG188" s="649"/>
      <c r="AH188" s="34"/>
      <c r="AI188" s="49"/>
    </row>
    <row r="189" spans="2:35" ht="15" x14ac:dyDescent="0.25">
      <c r="B189" s="2493" t="s">
        <v>486</v>
      </c>
      <c r="C189" s="2524"/>
      <c r="D189" s="2524"/>
      <c r="E189" s="2446">
        <v>0.12</v>
      </c>
      <c r="F189" s="2447">
        <v>0.12</v>
      </c>
      <c r="G189" s="2447">
        <v>0</v>
      </c>
      <c r="H189" s="2447">
        <v>0</v>
      </c>
      <c r="I189" s="2447">
        <v>0</v>
      </c>
      <c r="J189" s="2447">
        <v>0</v>
      </c>
      <c r="K189" s="2447">
        <v>0</v>
      </c>
      <c r="L189" s="2447">
        <v>0</v>
      </c>
      <c r="M189" s="2447">
        <v>0</v>
      </c>
      <c r="N189" s="2447">
        <v>0</v>
      </c>
      <c r="O189" s="2447">
        <v>0</v>
      </c>
      <c r="P189" s="2448">
        <v>0</v>
      </c>
      <c r="Q189" s="1356">
        <v>1.9999999999999997E-2</v>
      </c>
      <c r="R189" s="1353"/>
      <c r="S189" s="1354"/>
      <c r="T189" s="2441"/>
      <c r="U189" s="1352"/>
      <c r="V189" s="701"/>
      <c r="AB189" s="688"/>
      <c r="AC189" s="688"/>
      <c r="AD189" s="688"/>
      <c r="AE189" s="648"/>
      <c r="AF189" s="649"/>
      <c r="AG189" s="649"/>
      <c r="AH189" s="35"/>
      <c r="AI189" s="49"/>
    </row>
    <row r="190" spans="2:35" ht="15" x14ac:dyDescent="0.25">
      <c r="B190" s="2493" t="s">
        <v>487</v>
      </c>
      <c r="C190" s="2524"/>
      <c r="D190" s="2524"/>
      <c r="E190" s="2449">
        <v>0.81029999999999991</v>
      </c>
      <c r="F190" s="2450">
        <v>0.81020000000000003</v>
      </c>
      <c r="G190" s="2450">
        <v>0</v>
      </c>
      <c r="H190" s="2450">
        <v>0</v>
      </c>
      <c r="I190" s="2450">
        <v>0</v>
      </c>
      <c r="J190" s="2450">
        <v>0</v>
      </c>
      <c r="K190" s="2450">
        <v>0</v>
      </c>
      <c r="L190" s="2450">
        <v>0</v>
      </c>
      <c r="M190" s="2450">
        <v>0</v>
      </c>
      <c r="N190" s="2450">
        <v>0</v>
      </c>
      <c r="O190" s="2450">
        <v>0</v>
      </c>
      <c r="P190" s="2451">
        <v>0</v>
      </c>
      <c r="Q190" s="1357">
        <v>0.13504166666666667</v>
      </c>
      <c r="R190" s="1353"/>
      <c r="S190" s="1354"/>
      <c r="T190" s="2441"/>
      <c r="U190" s="1352"/>
      <c r="V190" s="701"/>
      <c r="AB190" s="729"/>
      <c r="AC190" s="729"/>
      <c r="AD190" s="729"/>
      <c r="AE190" s="648"/>
      <c r="AF190" s="649"/>
      <c r="AG190" s="649"/>
      <c r="AH190" s="35"/>
      <c r="AI190" s="49"/>
    </row>
    <row r="191" spans="2:35" ht="15" x14ac:dyDescent="0.25">
      <c r="B191" s="2525"/>
      <c r="C191" s="2526"/>
      <c r="D191" s="2526"/>
      <c r="E191" s="2452"/>
      <c r="F191" s="2452"/>
      <c r="G191" s="2452"/>
      <c r="H191" s="2452"/>
      <c r="I191" s="2452"/>
      <c r="J191" s="2452"/>
      <c r="K191" s="2452"/>
      <c r="L191" s="2452"/>
      <c r="M191" s="2452"/>
      <c r="N191" s="2452"/>
      <c r="O191" s="2452"/>
      <c r="P191" s="2453"/>
      <c r="Q191" s="2454"/>
      <c r="R191" s="2455"/>
      <c r="S191" s="2456"/>
      <c r="T191" s="2457"/>
      <c r="U191" s="1352"/>
      <c r="V191" s="701"/>
      <c r="AB191" s="729"/>
      <c r="AC191" s="729"/>
      <c r="AD191" s="729"/>
      <c r="AE191" s="648"/>
      <c r="AF191" s="649"/>
      <c r="AG191" s="649"/>
      <c r="AH191" s="35"/>
      <c r="AI191" s="49"/>
    </row>
    <row r="192" spans="2:35" ht="15" x14ac:dyDescent="0.25">
      <c r="B192" s="2527" t="s">
        <v>556</v>
      </c>
      <c r="C192" s="2526"/>
      <c r="D192" s="2526"/>
      <c r="E192" s="2458">
        <v>326.52677802476182</v>
      </c>
      <c r="F192" s="2459">
        <v>325.49563210431933</v>
      </c>
      <c r="G192" s="2459">
        <v>0</v>
      </c>
      <c r="H192" s="2459">
        <v>0</v>
      </c>
      <c r="I192" s="2459">
        <v>0</v>
      </c>
      <c r="J192" s="2459">
        <v>0</v>
      </c>
      <c r="K192" s="2459">
        <v>0</v>
      </c>
      <c r="L192" s="2459">
        <v>0</v>
      </c>
      <c r="M192" s="2459">
        <v>0</v>
      </c>
      <c r="N192" s="2459">
        <v>0</v>
      </c>
      <c r="O192" s="2459">
        <v>0</v>
      </c>
      <c r="P192" s="2460">
        <v>0</v>
      </c>
      <c r="Q192" s="1351">
        <v>652.02241012908121</v>
      </c>
      <c r="R192" s="1353">
        <v>3912.1344607744873</v>
      </c>
      <c r="S192" s="2456"/>
      <c r="T192" s="2457"/>
      <c r="U192" s="1352"/>
      <c r="V192" s="701"/>
      <c r="AB192" s="647"/>
      <c r="AC192" s="647"/>
      <c r="AD192" s="647"/>
      <c r="AE192" s="648"/>
      <c r="AF192" s="649"/>
      <c r="AG192" s="649"/>
      <c r="AH192" s="35"/>
      <c r="AI192" s="49"/>
    </row>
    <row r="193" spans="2:35" ht="15.75" thickBot="1" x14ac:dyDescent="0.3">
      <c r="B193" s="2497"/>
      <c r="C193" s="2528"/>
      <c r="D193" s="2528"/>
      <c r="E193" s="2529"/>
      <c r="F193" s="2529"/>
      <c r="G193" s="2529"/>
      <c r="H193" s="2529"/>
      <c r="I193" s="2529"/>
      <c r="J193" s="2529"/>
      <c r="K193" s="2529"/>
      <c r="L193" s="2529"/>
      <c r="M193" s="2529"/>
      <c r="N193" s="2529"/>
      <c r="O193" s="2529"/>
      <c r="P193" s="2530"/>
      <c r="Q193" s="730"/>
      <c r="R193" s="731"/>
      <c r="S193" s="732"/>
      <c r="T193" s="1358"/>
      <c r="U193" s="733"/>
      <c r="V193" s="701"/>
      <c r="AB193" s="647"/>
      <c r="AC193" s="647"/>
      <c r="AD193" s="647"/>
      <c r="AE193" s="648"/>
      <c r="AF193" s="649"/>
      <c r="AG193" s="649"/>
      <c r="AH193" s="35"/>
      <c r="AI193" s="49"/>
    </row>
    <row r="194" spans="2:35" x14ac:dyDescent="0.2">
      <c r="C194" s="111"/>
      <c r="AB194" s="49"/>
      <c r="AC194" s="49"/>
      <c r="AD194" s="49"/>
      <c r="AE194" s="49"/>
      <c r="AF194" s="49"/>
      <c r="AG194" s="49"/>
      <c r="AH194" s="49"/>
      <c r="AI194" s="49"/>
    </row>
    <row r="195" spans="2:35" x14ac:dyDescent="0.2">
      <c r="C195" s="111"/>
      <c r="D195" s="39" t="s">
        <v>120</v>
      </c>
      <c r="E195" s="11">
        <v>-1</v>
      </c>
      <c r="F195" s="11">
        <v>-2</v>
      </c>
      <c r="G195" s="11"/>
      <c r="H195" s="11"/>
      <c r="I195" s="11"/>
      <c r="J195" s="11"/>
      <c r="K195" s="11"/>
      <c r="L195" s="11"/>
      <c r="M195" s="734"/>
      <c r="N195" s="734"/>
      <c r="O195" s="734"/>
      <c r="P195" s="734"/>
      <c r="Q195" s="11">
        <v>-3</v>
      </c>
      <c r="AB195" s="49"/>
      <c r="AC195" s="49"/>
      <c r="AD195" s="49"/>
      <c r="AE195" s="49"/>
      <c r="AF195" s="49"/>
      <c r="AG195" s="49"/>
      <c r="AH195" s="49"/>
      <c r="AI195" s="49"/>
    </row>
    <row r="196" spans="2:35" x14ac:dyDescent="0.2">
      <c r="C196" s="111"/>
      <c r="E196" s="734"/>
      <c r="F196" s="735"/>
      <c r="G196" s="734"/>
      <c r="H196" s="734"/>
      <c r="I196" s="734"/>
      <c r="J196" s="734"/>
      <c r="K196" s="734"/>
      <c r="L196" s="734"/>
      <c r="M196" s="734"/>
      <c r="N196" s="734"/>
      <c r="O196" s="734"/>
      <c r="P196" s="734"/>
      <c r="Q196" s="734"/>
    </row>
    <row r="197" spans="2:35" x14ac:dyDescent="0.2">
      <c r="C197" s="111"/>
      <c r="D197" s="39" t="s">
        <v>557</v>
      </c>
      <c r="E197" s="11">
        <v>-0.2324256024380702</v>
      </c>
      <c r="F197" s="11">
        <v>0.38878519271906953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0.15635959028099933</v>
      </c>
    </row>
    <row r="198" spans="2:35" x14ac:dyDescent="0.2">
      <c r="C198" s="111"/>
    </row>
    <row r="199" spans="2:35" x14ac:dyDescent="0.2">
      <c r="C199" s="111"/>
      <c r="E199" s="736"/>
    </row>
    <row r="200" spans="2:35" x14ac:dyDescent="0.2">
      <c r="C200" s="111"/>
    </row>
    <row r="201" spans="2:35" x14ac:dyDescent="0.2">
      <c r="C201" s="111"/>
      <c r="E201" s="2461" t="s">
        <v>558</v>
      </c>
      <c r="F201" s="2462" t="s">
        <v>559</v>
      </c>
      <c r="G201" s="2463" t="s">
        <v>560</v>
      </c>
      <c r="H201" s="2463" t="s">
        <v>561</v>
      </c>
      <c r="I201" s="2463" t="s">
        <v>562</v>
      </c>
      <c r="J201" s="2463" t="s">
        <v>563</v>
      </c>
      <c r="K201" s="2463" t="s">
        <v>564</v>
      </c>
      <c r="L201" s="2463" t="s">
        <v>565</v>
      </c>
      <c r="M201" s="2463" t="s">
        <v>566</v>
      </c>
      <c r="N201" s="2463" t="s">
        <v>567</v>
      </c>
      <c r="O201" s="2463" t="s">
        <v>568</v>
      </c>
      <c r="P201" s="2463" t="s">
        <v>569</v>
      </c>
    </row>
    <row r="202" spans="2:35" s="737" customFormat="1" x14ac:dyDescent="0.2">
      <c r="C202" s="738"/>
      <c r="D202" s="739">
        <v>1665.8633773521769</v>
      </c>
      <c r="E202" s="2464">
        <v>1715.8725273817013</v>
      </c>
      <c r="F202" s="2464">
        <v>1704.5661858140636</v>
      </c>
      <c r="G202" s="2464">
        <v>0</v>
      </c>
      <c r="H202" s="2464">
        <v>0</v>
      </c>
      <c r="I202" s="2464">
        <v>0</v>
      </c>
      <c r="J202" s="2464">
        <v>0</v>
      </c>
      <c r="K202" s="2464">
        <v>0</v>
      </c>
      <c r="L202" s="2464">
        <v>0</v>
      </c>
      <c r="M202" s="2464">
        <v>0</v>
      </c>
      <c r="N202" s="2464">
        <v>0</v>
      </c>
      <c r="O202" s="2464">
        <v>0</v>
      </c>
      <c r="P202" s="2464">
        <v>0</v>
      </c>
    </row>
    <row r="203" spans="2:35" x14ac:dyDescent="0.2">
      <c r="C203" s="111"/>
    </row>
    <row r="204" spans="2:35" x14ac:dyDescent="0.2">
      <c r="C204" s="111"/>
    </row>
    <row r="205" spans="2:35" x14ac:dyDescent="0.2">
      <c r="C205" s="111"/>
    </row>
    <row r="206" spans="2:35" x14ac:dyDescent="0.2">
      <c r="C206" s="111"/>
    </row>
    <row r="207" spans="2:35" x14ac:dyDescent="0.2">
      <c r="C207" s="111"/>
    </row>
    <row r="208" spans="2:35" x14ac:dyDescent="0.2">
      <c r="C208" s="111"/>
    </row>
    <row r="209" spans="3:6" x14ac:dyDescent="0.2">
      <c r="C209" s="111"/>
      <c r="F209" s="39"/>
    </row>
    <row r="210" spans="3:6" x14ac:dyDescent="0.2">
      <c r="C210" s="111"/>
      <c r="F210" s="39"/>
    </row>
    <row r="211" spans="3:6" x14ac:dyDescent="0.2">
      <c r="C211" s="111"/>
      <c r="F211" s="39"/>
    </row>
    <row r="212" spans="3:6" x14ac:dyDescent="0.2">
      <c r="C212" s="111"/>
      <c r="F212" s="39"/>
    </row>
    <row r="213" spans="3:6" x14ac:dyDescent="0.2">
      <c r="C213" s="111"/>
      <c r="F213" s="39"/>
    </row>
    <row r="214" spans="3:6" x14ac:dyDescent="0.2">
      <c r="C214" s="111"/>
      <c r="F214" s="39"/>
    </row>
    <row r="215" spans="3:6" x14ac:dyDescent="0.2">
      <c r="C215" s="111"/>
      <c r="F215" s="39"/>
    </row>
    <row r="216" spans="3:6" x14ac:dyDescent="0.2">
      <c r="C216" s="111"/>
      <c r="F216" s="39"/>
    </row>
    <row r="217" spans="3:6" x14ac:dyDescent="0.2">
      <c r="C217" s="111"/>
      <c r="F217" s="39"/>
    </row>
    <row r="218" spans="3:6" x14ac:dyDescent="0.2">
      <c r="C218" s="111"/>
      <c r="F218" s="39"/>
    </row>
    <row r="219" spans="3:6" x14ac:dyDescent="0.2">
      <c r="C219" s="111"/>
      <c r="F219" s="39"/>
    </row>
    <row r="220" spans="3:6" x14ac:dyDescent="0.2">
      <c r="C220" s="111"/>
      <c r="F220" s="39"/>
    </row>
    <row r="221" spans="3:6" x14ac:dyDescent="0.2">
      <c r="C221" s="111"/>
      <c r="F221" s="39"/>
    </row>
    <row r="222" spans="3:6" x14ac:dyDescent="0.2">
      <c r="C222" s="111"/>
      <c r="F222" s="39"/>
    </row>
    <row r="223" spans="3:6" x14ac:dyDescent="0.2">
      <c r="C223" s="111"/>
      <c r="F223" s="39"/>
    </row>
    <row r="224" spans="3:6" x14ac:dyDescent="0.2">
      <c r="C224" s="111"/>
      <c r="F224" s="39"/>
    </row>
    <row r="225" spans="3:6" x14ac:dyDescent="0.2">
      <c r="C225" s="111"/>
      <c r="F225" s="39"/>
    </row>
    <row r="226" spans="3:6" x14ac:dyDescent="0.2">
      <c r="C226" s="111"/>
      <c r="F226" s="39"/>
    </row>
    <row r="227" spans="3:6" x14ac:dyDescent="0.2">
      <c r="C227" s="111"/>
      <c r="F227" s="39"/>
    </row>
    <row r="228" spans="3:6" x14ac:dyDescent="0.2">
      <c r="C228" s="111"/>
      <c r="F228" s="39"/>
    </row>
    <row r="229" spans="3:6" x14ac:dyDescent="0.2">
      <c r="C229" s="111"/>
      <c r="F229" s="39"/>
    </row>
    <row r="230" spans="3:6" x14ac:dyDescent="0.2">
      <c r="C230" s="111"/>
      <c r="F230" s="39"/>
    </row>
    <row r="231" spans="3:6" x14ac:dyDescent="0.2">
      <c r="C231" s="111"/>
      <c r="F231" s="39"/>
    </row>
    <row r="232" spans="3:6" x14ac:dyDescent="0.2">
      <c r="C232" s="111"/>
      <c r="F232" s="39"/>
    </row>
    <row r="233" spans="3:6" x14ac:dyDescent="0.2">
      <c r="C233" s="111"/>
      <c r="F233" s="39"/>
    </row>
    <row r="234" spans="3:6" x14ac:dyDescent="0.2">
      <c r="C234" s="111"/>
      <c r="F234" s="39"/>
    </row>
    <row r="235" spans="3:6" x14ac:dyDescent="0.2">
      <c r="C235" s="111"/>
      <c r="F235" s="39"/>
    </row>
    <row r="236" spans="3:6" x14ac:dyDescent="0.2">
      <c r="C236" s="111"/>
      <c r="F236" s="39"/>
    </row>
    <row r="237" spans="3:6" x14ac:dyDescent="0.2">
      <c r="C237" s="111"/>
      <c r="F237" s="39"/>
    </row>
    <row r="238" spans="3:6" x14ac:dyDescent="0.2">
      <c r="C238" s="111"/>
      <c r="F238" s="39"/>
    </row>
    <row r="239" spans="3:6" x14ac:dyDescent="0.2">
      <c r="C239" s="111"/>
      <c r="F239" s="39"/>
    </row>
    <row r="240" spans="3:6" x14ac:dyDescent="0.2">
      <c r="C240" s="111"/>
      <c r="F240" s="39"/>
    </row>
    <row r="241" spans="3:6" x14ac:dyDescent="0.2">
      <c r="C241" s="111"/>
      <c r="F241" s="39"/>
    </row>
    <row r="242" spans="3:6" x14ac:dyDescent="0.2">
      <c r="C242" s="111"/>
      <c r="F242" s="39"/>
    </row>
    <row r="243" spans="3:6" x14ac:dyDescent="0.2">
      <c r="C243" s="111"/>
      <c r="F243" s="39"/>
    </row>
    <row r="244" spans="3:6" x14ac:dyDescent="0.2">
      <c r="C244" s="111"/>
      <c r="F244" s="39"/>
    </row>
    <row r="245" spans="3:6" x14ac:dyDescent="0.2">
      <c r="C245" s="111"/>
      <c r="F245" s="39"/>
    </row>
    <row r="246" spans="3:6" x14ac:dyDescent="0.2">
      <c r="C246" s="111"/>
      <c r="F246" s="39"/>
    </row>
    <row r="247" spans="3:6" x14ac:dyDescent="0.2">
      <c r="C247" s="111"/>
      <c r="F247" s="39"/>
    </row>
    <row r="248" spans="3:6" x14ac:dyDescent="0.2">
      <c r="C248" s="111"/>
      <c r="F248" s="39"/>
    </row>
    <row r="249" spans="3:6" x14ac:dyDescent="0.2">
      <c r="C249" s="111"/>
      <c r="F249" s="39"/>
    </row>
    <row r="250" spans="3:6" x14ac:dyDescent="0.2">
      <c r="C250" s="111"/>
      <c r="F250" s="39"/>
    </row>
    <row r="251" spans="3:6" x14ac:dyDescent="0.2">
      <c r="C251" s="111"/>
      <c r="F251" s="39"/>
    </row>
    <row r="252" spans="3:6" x14ac:dyDescent="0.2">
      <c r="C252" s="111"/>
      <c r="F252" s="39"/>
    </row>
    <row r="253" spans="3:6" x14ac:dyDescent="0.2">
      <c r="C253" s="111"/>
      <c r="F253" s="39"/>
    </row>
    <row r="254" spans="3:6" x14ac:dyDescent="0.2">
      <c r="C254" s="111"/>
      <c r="F254" s="39"/>
    </row>
    <row r="255" spans="3:6" x14ac:dyDescent="0.2">
      <c r="C255" s="111"/>
      <c r="F255" s="39"/>
    </row>
    <row r="256" spans="3:6" x14ac:dyDescent="0.2">
      <c r="C256" s="111"/>
      <c r="F256" s="39"/>
    </row>
    <row r="257" spans="3:6" x14ac:dyDescent="0.2">
      <c r="C257" s="111"/>
      <c r="F257" s="39"/>
    </row>
    <row r="258" spans="3:6" x14ac:dyDescent="0.2">
      <c r="C258" s="111"/>
      <c r="F258" s="39"/>
    </row>
    <row r="259" spans="3:6" x14ac:dyDescent="0.2">
      <c r="C259" s="111"/>
      <c r="F259" s="39"/>
    </row>
    <row r="260" spans="3:6" x14ac:dyDescent="0.2">
      <c r="C260" s="111"/>
      <c r="F260" s="39"/>
    </row>
    <row r="261" spans="3:6" x14ac:dyDescent="0.2">
      <c r="C261" s="111"/>
      <c r="F261" s="39"/>
    </row>
    <row r="262" spans="3:6" x14ac:dyDescent="0.2">
      <c r="C262" s="111"/>
      <c r="F262" s="39"/>
    </row>
    <row r="263" spans="3:6" x14ac:dyDescent="0.2">
      <c r="C263" s="111"/>
      <c r="F263" s="39"/>
    </row>
    <row r="264" spans="3:6" x14ac:dyDescent="0.2">
      <c r="C264" s="111"/>
      <c r="F264" s="39"/>
    </row>
    <row r="265" spans="3:6" x14ac:dyDescent="0.2">
      <c r="C265" s="111"/>
      <c r="F265" s="39"/>
    </row>
    <row r="266" spans="3:6" x14ac:dyDescent="0.2">
      <c r="C266" s="111"/>
      <c r="F266" s="39"/>
    </row>
    <row r="267" spans="3:6" x14ac:dyDescent="0.2">
      <c r="C267" s="111"/>
      <c r="F267" s="39"/>
    </row>
    <row r="268" spans="3:6" x14ac:dyDescent="0.2">
      <c r="C268" s="111"/>
      <c r="F268" s="39"/>
    </row>
    <row r="269" spans="3:6" x14ac:dyDescent="0.2">
      <c r="C269" s="111"/>
      <c r="F269" s="39"/>
    </row>
    <row r="270" spans="3:6" x14ac:dyDescent="0.2">
      <c r="C270" s="111"/>
      <c r="F270" s="39"/>
    </row>
    <row r="271" spans="3:6" x14ac:dyDescent="0.2">
      <c r="C271" s="111"/>
      <c r="F271" s="39"/>
    </row>
    <row r="272" spans="3:6" x14ac:dyDescent="0.2">
      <c r="C272" s="111"/>
      <c r="F272" s="39"/>
    </row>
    <row r="273" spans="3:6" x14ac:dyDescent="0.2">
      <c r="C273" s="111"/>
      <c r="F273" s="39"/>
    </row>
    <row r="274" spans="3:6" x14ac:dyDescent="0.2">
      <c r="C274" s="111"/>
      <c r="F274" s="39"/>
    </row>
    <row r="275" spans="3:6" x14ac:dyDescent="0.2">
      <c r="C275" s="111"/>
      <c r="F275" s="39"/>
    </row>
    <row r="276" spans="3:6" x14ac:dyDescent="0.2">
      <c r="C276" s="111"/>
      <c r="F276" s="39"/>
    </row>
    <row r="277" spans="3:6" x14ac:dyDescent="0.2">
      <c r="C277" s="111"/>
      <c r="F277" s="39"/>
    </row>
    <row r="278" spans="3:6" x14ac:dyDescent="0.2">
      <c r="C278" s="111"/>
      <c r="F278" s="39"/>
    </row>
    <row r="279" spans="3:6" x14ac:dyDescent="0.2">
      <c r="C279" s="111"/>
      <c r="F279" s="39"/>
    </row>
    <row r="280" spans="3:6" x14ac:dyDescent="0.2">
      <c r="C280" s="111"/>
      <c r="F280" s="39"/>
    </row>
    <row r="281" spans="3:6" x14ac:dyDescent="0.2">
      <c r="C281" s="111"/>
      <c r="F281" s="39"/>
    </row>
    <row r="282" spans="3:6" x14ac:dyDescent="0.2">
      <c r="C282" s="111"/>
      <c r="F282" s="39"/>
    </row>
    <row r="283" spans="3:6" x14ac:dyDescent="0.2">
      <c r="C283" s="111"/>
      <c r="F283" s="39"/>
    </row>
    <row r="284" spans="3:6" x14ac:dyDescent="0.2">
      <c r="C284" s="111"/>
      <c r="F284" s="39"/>
    </row>
    <row r="285" spans="3:6" x14ac:dyDescent="0.2">
      <c r="C285" s="111"/>
      <c r="F285" s="39"/>
    </row>
    <row r="286" spans="3:6" x14ac:dyDescent="0.2">
      <c r="C286" s="111"/>
      <c r="F286" s="39"/>
    </row>
    <row r="287" spans="3:6" x14ac:dyDescent="0.2">
      <c r="C287" s="111"/>
      <c r="F287" s="39"/>
    </row>
    <row r="288" spans="3:6" x14ac:dyDescent="0.2">
      <c r="C288" s="111"/>
      <c r="F288" s="39"/>
    </row>
    <row r="289" spans="3:6" x14ac:dyDescent="0.2">
      <c r="C289" s="111"/>
      <c r="F289" s="39"/>
    </row>
    <row r="290" spans="3:6" x14ac:dyDescent="0.2">
      <c r="C290" s="111"/>
      <c r="F290" s="39"/>
    </row>
    <row r="291" spans="3:6" x14ac:dyDescent="0.2">
      <c r="C291" s="111"/>
      <c r="F291" s="39"/>
    </row>
    <row r="292" spans="3:6" x14ac:dyDescent="0.2">
      <c r="C292" s="111"/>
      <c r="F292" s="39"/>
    </row>
    <row r="293" spans="3:6" x14ac:dyDescent="0.2">
      <c r="C293" s="111"/>
      <c r="F293" s="39"/>
    </row>
    <row r="294" spans="3:6" x14ac:dyDescent="0.2">
      <c r="C294" s="111"/>
      <c r="F294" s="39"/>
    </row>
    <row r="295" spans="3:6" x14ac:dyDescent="0.2">
      <c r="C295" s="111"/>
      <c r="F295" s="39"/>
    </row>
    <row r="296" spans="3:6" x14ac:dyDescent="0.2">
      <c r="C296" s="111"/>
      <c r="F296" s="39"/>
    </row>
    <row r="297" spans="3:6" x14ac:dyDescent="0.2">
      <c r="C297" s="111"/>
      <c r="F297" s="39"/>
    </row>
    <row r="298" spans="3:6" x14ac:dyDescent="0.2">
      <c r="C298" s="111"/>
      <c r="F298" s="39"/>
    </row>
    <row r="299" spans="3:6" x14ac:dyDescent="0.2">
      <c r="C299" s="111"/>
      <c r="F299" s="39"/>
    </row>
    <row r="300" spans="3:6" x14ac:dyDescent="0.2">
      <c r="C300" s="111"/>
      <c r="F300" s="39"/>
    </row>
    <row r="301" spans="3:6" x14ac:dyDescent="0.2">
      <c r="C301" s="111"/>
      <c r="F301" s="39"/>
    </row>
    <row r="302" spans="3:6" x14ac:dyDescent="0.2">
      <c r="C302" s="111"/>
      <c r="F302" s="39"/>
    </row>
    <row r="303" spans="3:6" x14ac:dyDescent="0.2">
      <c r="C303" s="111"/>
      <c r="F303" s="39"/>
    </row>
    <row r="304" spans="3:6" x14ac:dyDescent="0.2">
      <c r="C304" s="111"/>
      <c r="F304" s="39"/>
    </row>
    <row r="305" spans="3:6" x14ac:dyDescent="0.2">
      <c r="C305" s="111"/>
      <c r="F305" s="39"/>
    </row>
    <row r="306" spans="3:6" x14ac:dyDescent="0.2">
      <c r="C306" s="111"/>
      <c r="F306" s="39"/>
    </row>
    <row r="307" spans="3:6" x14ac:dyDescent="0.2">
      <c r="C307" s="111"/>
      <c r="F307" s="39"/>
    </row>
    <row r="308" spans="3:6" x14ac:dyDescent="0.2">
      <c r="C308" s="111"/>
      <c r="F308" s="39"/>
    </row>
    <row r="309" spans="3:6" x14ac:dyDescent="0.2">
      <c r="C309" s="111"/>
      <c r="F309" s="39"/>
    </row>
    <row r="310" spans="3:6" x14ac:dyDescent="0.2">
      <c r="C310" s="111"/>
      <c r="F310" s="39"/>
    </row>
    <row r="311" spans="3:6" x14ac:dyDescent="0.2">
      <c r="C311" s="111"/>
      <c r="F311" s="39"/>
    </row>
    <row r="312" spans="3:6" x14ac:dyDescent="0.2">
      <c r="C312" s="111"/>
      <c r="F312" s="39"/>
    </row>
    <row r="313" spans="3:6" x14ac:dyDescent="0.2">
      <c r="C313" s="111"/>
      <c r="F313" s="39"/>
    </row>
    <row r="314" spans="3:6" x14ac:dyDescent="0.2">
      <c r="C314" s="111"/>
      <c r="F314" s="39"/>
    </row>
    <row r="315" spans="3:6" x14ac:dyDescent="0.2">
      <c r="C315" s="111"/>
      <c r="F315" s="39"/>
    </row>
    <row r="316" spans="3:6" x14ac:dyDescent="0.2">
      <c r="C316" s="111"/>
      <c r="F316" s="39"/>
    </row>
    <row r="317" spans="3:6" x14ac:dyDescent="0.2">
      <c r="C317" s="111"/>
      <c r="F317" s="39"/>
    </row>
    <row r="318" spans="3:6" x14ac:dyDescent="0.2">
      <c r="C318" s="111"/>
      <c r="F318" s="39"/>
    </row>
    <row r="319" spans="3:6" x14ac:dyDescent="0.2">
      <c r="C319" s="111"/>
      <c r="F319" s="39"/>
    </row>
    <row r="320" spans="3:6" x14ac:dyDescent="0.2">
      <c r="C320" s="111"/>
      <c r="F320" s="39"/>
    </row>
    <row r="321" spans="3:6" x14ac:dyDescent="0.2">
      <c r="C321" s="111"/>
      <c r="F321" s="39"/>
    </row>
    <row r="322" spans="3:6" x14ac:dyDescent="0.2">
      <c r="C322" s="111"/>
      <c r="F322" s="39"/>
    </row>
    <row r="323" spans="3:6" x14ac:dyDescent="0.2">
      <c r="C323" s="111"/>
      <c r="F323" s="39"/>
    </row>
    <row r="324" spans="3:6" x14ac:dyDescent="0.2">
      <c r="C324" s="111"/>
      <c r="F324" s="39"/>
    </row>
    <row r="325" spans="3:6" x14ac:dyDescent="0.2">
      <c r="C325" s="111"/>
      <c r="F325" s="39"/>
    </row>
    <row r="326" spans="3:6" x14ac:dyDescent="0.2">
      <c r="C326" s="111"/>
      <c r="F326" s="39"/>
    </row>
    <row r="327" spans="3:6" x14ac:dyDescent="0.2">
      <c r="C327" s="111"/>
      <c r="F327" s="39"/>
    </row>
    <row r="328" spans="3:6" x14ac:dyDescent="0.2">
      <c r="C328" s="111"/>
      <c r="F328" s="39"/>
    </row>
    <row r="329" spans="3:6" x14ac:dyDescent="0.2">
      <c r="C329" s="111"/>
      <c r="F329" s="39"/>
    </row>
    <row r="330" spans="3:6" x14ac:dyDescent="0.2">
      <c r="C330" s="111"/>
      <c r="F330" s="39"/>
    </row>
    <row r="331" spans="3:6" x14ac:dyDescent="0.2">
      <c r="C331" s="111"/>
      <c r="F331" s="39"/>
    </row>
    <row r="332" spans="3:6" x14ac:dyDescent="0.2">
      <c r="C332" s="111"/>
      <c r="F332" s="39"/>
    </row>
    <row r="333" spans="3:6" x14ac:dyDescent="0.2">
      <c r="C333" s="111"/>
      <c r="F333" s="39"/>
    </row>
    <row r="334" spans="3:6" x14ac:dyDescent="0.2">
      <c r="C334" s="111"/>
      <c r="F334" s="39"/>
    </row>
    <row r="335" spans="3:6" x14ac:dyDescent="0.2">
      <c r="C335" s="111"/>
      <c r="F335" s="39"/>
    </row>
    <row r="336" spans="3:6" x14ac:dyDescent="0.2">
      <c r="C336" s="111"/>
      <c r="F336" s="39"/>
    </row>
    <row r="337" spans="3:6" x14ac:dyDescent="0.2">
      <c r="C337" s="111"/>
      <c r="F337" s="39"/>
    </row>
    <row r="338" spans="3:6" x14ac:dyDescent="0.2">
      <c r="C338" s="111"/>
      <c r="F338" s="39"/>
    </row>
    <row r="339" spans="3:6" x14ac:dyDescent="0.2">
      <c r="C339" s="111"/>
      <c r="F339" s="39"/>
    </row>
    <row r="340" spans="3:6" x14ac:dyDescent="0.2">
      <c r="C340" s="111"/>
      <c r="F340" s="39"/>
    </row>
    <row r="341" spans="3:6" x14ac:dyDescent="0.2">
      <c r="C341" s="111"/>
      <c r="F341" s="39"/>
    </row>
    <row r="342" spans="3:6" x14ac:dyDescent="0.2">
      <c r="C342" s="111"/>
      <c r="F342" s="39"/>
    </row>
    <row r="343" spans="3:6" x14ac:dyDescent="0.2">
      <c r="C343" s="111"/>
      <c r="F343" s="39"/>
    </row>
    <row r="344" spans="3:6" x14ac:dyDescent="0.2">
      <c r="C344" s="111"/>
      <c r="F344" s="39"/>
    </row>
    <row r="345" spans="3:6" x14ac:dyDescent="0.2">
      <c r="C345" s="111"/>
      <c r="F345" s="39"/>
    </row>
    <row r="346" spans="3:6" x14ac:dyDescent="0.2">
      <c r="C346" s="111"/>
      <c r="F346" s="39"/>
    </row>
    <row r="347" spans="3:6" x14ac:dyDescent="0.2">
      <c r="C347" s="111"/>
      <c r="F347" s="39"/>
    </row>
    <row r="348" spans="3:6" x14ac:dyDescent="0.2">
      <c r="C348" s="111"/>
      <c r="F348" s="39"/>
    </row>
    <row r="349" spans="3:6" x14ac:dyDescent="0.2">
      <c r="C349" s="111"/>
      <c r="F349" s="39"/>
    </row>
    <row r="350" spans="3:6" x14ac:dyDescent="0.2">
      <c r="C350" s="111"/>
      <c r="F350" s="39"/>
    </row>
    <row r="351" spans="3:6" x14ac:dyDescent="0.2">
      <c r="C351" s="111"/>
      <c r="F351" s="39"/>
    </row>
    <row r="352" spans="3:6" x14ac:dyDescent="0.2">
      <c r="C352" s="111"/>
      <c r="F352" s="39"/>
    </row>
    <row r="353" spans="3:6" x14ac:dyDescent="0.2">
      <c r="C353" s="111"/>
      <c r="F353" s="39"/>
    </row>
    <row r="354" spans="3:6" x14ac:dyDescent="0.2">
      <c r="C354" s="111"/>
      <c r="F354" s="39"/>
    </row>
    <row r="355" spans="3:6" x14ac:dyDescent="0.2">
      <c r="C355" s="111"/>
      <c r="F355" s="39"/>
    </row>
    <row r="369" spans="6:6" x14ac:dyDescent="0.2">
      <c r="F369" s="39"/>
    </row>
    <row r="370" spans="6:6" x14ac:dyDescent="0.2">
      <c r="F370" s="39"/>
    </row>
    <row r="371" spans="6:6" x14ac:dyDescent="0.2">
      <c r="F371" s="39"/>
    </row>
    <row r="372" spans="6:6" x14ac:dyDescent="0.2">
      <c r="F372" s="39"/>
    </row>
    <row r="373" spans="6:6" x14ac:dyDescent="0.2">
      <c r="F373" s="39"/>
    </row>
    <row r="374" spans="6:6" x14ac:dyDescent="0.2">
      <c r="F374" s="39"/>
    </row>
    <row r="375" spans="6:6" x14ac:dyDescent="0.2">
      <c r="F375" s="39"/>
    </row>
    <row r="376" spans="6:6" x14ac:dyDescent="0.2">
      <c r="F376" s="39"/>
    </row>
    <row r="377" spans="6:6" x14ac:dyDescent="0.2">
      <c r="F377" s="39"/>
    </row>
    <row r="378" spans="6:6" x14ac:dyDescent="0.2">
      <c r="F378" s="39"/>
    </row>
    <row r="379" spans="6:6" x14ac:dyDescent="0.2">
      <c r="F379" s="39"/>
    </row>
    <row r="380" spans="6:6" x14ac:dyDescent="0.2">
      <c r="F380" s="39"/>
    </row>
    <row r="381" spans="6:6" x14ac:dyDescent="0.2">
      <c r="F381" s="39"/>
    </row>
    <row r="382" spans="6:6" x14ac:dyDescent="0.2">
      <c r="F382" s="39"/>
    </row>
    <row r="383" spans="6:6" x14ac:dyDescent="0.2">
      <c r="F383" s="39"/>
    </row>
    <row r="384" spans="6:6" x14ac:dyDescent="0.2">
      <c r="F384" s="39"/>
    </row>
    <row r="385" spans="6:6" x14ac:dyDescent="0.2">
      <c r="F385" s="39"/>
    </row>
    <row r="386" spans="6:6" x14ac:dyDescent="0.2">
      <c r="F386" s="39"/>
    </row>
    <row r="387" spans="6:6" x14ac:dyDescent="0.2">
      <c r="F387" s="39"/>
    </row>
    <row r="388" spans="6:6" x14ac:dyDescent="0.2">
      <c r="F388" s="39"/>
    </row>
    <row r="389" spans="6:6" x14ac:dyDescent="0.2">
      <c r="F389" s="39"/>
    </row>
    <row r="390" spans="6:6" x14ac:dyDescent="0.2">
      <c r="F390" s="39"/>
    </row>
    <row r="391" spans="6:6" x14ac:dyDescent="0.2">
      <c r="F391" s="39"/>
    </row>
    <row r="392" spans="6:6" x14ac:dyDescent="0.2">
      <c r="F392" s="39"/>
    </row>
    <row r="393" spans="6:6" x14ac:dyDescent="0.2">
      <c r="F393" s="39"/>
    </row>
    <row r="394" spans="6:6" x14ac:dyDescent="0.2">
      <c r="F394" s="39"/>
    </row>
    <row r="395" spans="6:6" x14ac:dyDescent="0.2">
      <c r="F395" s="39"/>
    </row>
    <row r="396" spans="6:6" x14ac:dyDescent="0.2">
      <c r="F396" s="39"/>
    </row>
    <row r="397" spans="6:6" x14ac:dyDescent="0.2">
      <c r="F397" s="39"/>
    </row>
    <row r="398" spans="6:6" x14ac:dyDescent="0.2">
      <c r="F398" s="39"/>
    </row>
    <row r="399" spans="6:6" x14ac:dyDescent="0.2">
      <c r="F399" s="39"/>
    </row>
    <row r="400" spans="6:6" x14ac:dyDescent="0.2">
      <c r="F400" s="39"/>
    </row>
    <row r="401" spans="6:6" x14ac:dyDescent="0.2">
      <c r="F401" s="39"/>
    </row>
    <row r="402" spans="6:6" x14ac:dyDescent="0.2">
      <c r="F402" s="39"/>
    </row>
    <row r="403" spans="6:6" x14ac:dyDescent="0.2">
      <c r="F403" s="39"/>
    </row>
    <row r="404" spans="6:6" x14ac:dyDescent="0.2">
      <c r="F404" s="39"/>
    </row>
    <row r="405" spans="6:6" x14ac:dyDescent="0.2">
      <c r="F405" s="39"/>
    </row>
    <row r="406" spans="6:6" x14ac:dyDescent="0.2">
      <c r="F406" s="39"/>
    </row>
    <row r="407" spans="6:6" x14ac:dyDescent="0.2">
      <c r="F407" s="39"/>
    </row>
    <row r="408" spans="6:6" x14ac:dyDescent="0.2">
      <c r="F408" s="39"/>
    </row>
    <row r="409" spans="6:6" x14ac:dyDescent="0.2">
      <c r="F409" s="39"/>
    </row>
    <row r="410" spans="6:6" x14ac:dyDescent="0.2">
      <c r="F410" s="39"/>
    </row>
    <row r="411" spans="6:6" x14ac:dyDescent="0.2">
      <c r="F411" s="39"/>
    </row>
    <row r="412" spans="6:6" x14ac:dyDescent="0.2">
      <c r="F412" s="39"/>
    </row>
    <row r="413" spans="6:6" x14ac:dyDescent="0.2">
      <c r="F413" s="39"/>
    </row>
    <row r="414" spans="6:6" x14ac:dyDescent="0.2">
      <c r="F414" s="39"/>
    </row>
    <row r="415" spans="6:6" x14ac:dyDescent="0.2">
      <c r="F415" s="39"/>
    </row>
    <row r="416" spans="6:6" x14ac:dyDescent="0.2">
      <c r="F416" s="39"/>
    </row>
    <row r="417" spans="6:6" x14ac:dyDescent="0.2">
      <c r="F417" s="39"/>
    </row>
    <row r="418" spans="6:6" x14ac:dyDescent="0.2">
      <c r="F418" s="39"/>
    </row>
    <row r="419" spans="6:6" x14ac:dyDescent="0.2">
      <c r="F419" s="39"/>
    </row>
    <row r="420" spans="6:6" x14ac:dyDescent="0.2">
      <c r="F420" s="39"/>
    </row>
    <row r="421" spans="6:6" x14ac:dyDescent="0.2">
      <c r="F421" s="39"/>
    </row>
    <row r="422" spans="6:6" x14ac:dyDescent="0.2">
      <c r="F422" s="39"/>
    </row>
    <row r="423" spans="6:6" x14ac:dyDescent="0.2">
      <c r="F423" s="39"/>
    </row>
    <row r="424" spans="6:6" x14ac:dyDescent="0.2">
      <c r="F424" s="39"/>
    </row>
    <row r="425" spans="6:6" x14ac:dyDescent="0.2">
      <c r="F425" s="39"/>
    </row>
    <row r="426" spans="6:6" x14ac:dyDescent="0.2">
      <c r="F426" s="39"/>
    </row>
    <row r="427" spans="6:6" x14ac:dyDescent="0.2">
      <c r="F427" s="39"/>
    </row>
    <row r="428" spans="6:6" x14ac:dyDescent="0.2">
      <c r="F428" s="39"/>
    </row>
    <row r="429" spans="6:6" x14ac:dyDescent="0.2">
      <c r="F429" s="39"/>
    </row>
    <row r="430" spans="6:6" x14ac:dyDescent="0.2">
      <c r="F430" s="39"/>
    </row>
    <row r="431" spans="6:6" x14ac:dyDescent="0.2">
      <c r="F431" s="39"/>
    </row>
    <row r="432" spans="6:6" x14ac:dyDescent="0.2">
      <c r="F432" s="39"/>
    </row>
    <row r="433" spans="6:6" x14ac:dyDescent="0.2">
      <c r="F433" s="39"/>
    </row>
    <row r="434" spans="6:6" x14ac:dyDescent="0.2">
      <c r="F434" s="39"/>
    </row>
    <row r="435" spans="6:6" x14ac:dyDescent="0.2">
      <c r="F435" s="39"/>
    </row>
    <row r="436" spans="6:6" x14ac:dyDescent="0.2">
      <c r="F436" s="39"/>
    </row>
    <row r="437" spans="6:6" x14ac:dyDescent="0.2">
      <c r="F437" s="39"/>
    </row>
    <row r="438" spans="6:6" x14ac:dyDescent="0.2">
      <c r="F438" s="39"/>
    </row>
    <row r="439" spans="6:6" x14ac:dyDescent="0.2">
      <c r="F439" s="39"/>
    </row>
    <row r="440" spans="6:6" x14ac:dyDescent="0.2">
      <c r="F440" s="39"/>
    </row>
    <row r="441" spans="6:6" x14ac:dyDescent="0.2">
      <c r="F441" s="39"/>
    </row>
    <row r="442" spans="6:6" x14ac:dyDescent="0.2">
      <c r="F442" s="39"/>
    </row>
    <row r="443" spans="6:6" x14ac:dyDescent="0.2">
      <c r="F443" s="39"/>
    </row>
    <row r="444" spans="6:6" x14ac:dyDescent="0.2">
      <c r="F444" s="39"/>
    </row>
    <row r="445" spans="6:6" x14ac:dyDescent="0.2">
      <c r="F445" s="39"/>
    </row>
    <row r="446" spans="6:6" x14ac:dyDescent="0.2">
      <c r="F446" s="39"/>
    </row>
    <row r="447" spans="6:6" x14ac:dyDescent="0.2">
      <c r="F447" s="39"/>
    </row>
    <row r="448" spans="6:6" x14ac:dyDescent="0.2">
      <c r="F448" s="39"/>
    </row>
    <row r="449" spans="6:6" x14ac:dyDescent="0.2">
      <c r="F449" s="39"/>
    </row>
    <row r="450" spans="6:6" x14ac:dyDescent="0.2">
      <c r="F450" s="39"/>
    </row>
    <row r="451" spans="6:6" x14ac:dyDescent="0.2">
      <c r="F451" s="39"/>
    </row>
    <row r="452" spans="6:6" x14ac:dyDescent="0.2">
      <c r="F452" s="39"/>
    </row>
    <row r="453" spans="6:6" x14ac:dyDescent="0.2">
      <c r="F453" s="39"/>
    </row>
    <row r="454" spans="6:6" x14ac:dyDescent="0.2">
      <c r="F454" s="39"/>
    </row>
    <row r="455" spans="6:6" x14ac:dyDescent="0.2">
      <c r="F455" s="39"/>
    </row>
    <row r="456" spans="6:6" x14ac:dyDescent="0.2">
      <c r="F456" s="39"/>
    </row>
    <row r="457" spans="6:6" x14ac:dyDescent="0.2">
      <c r="F457" s="39"/>
    </row>
    <row r="458" spans="6:6" x14ac:dyDescent="0.2">
      <c r="F458" s="39"/>
    </row>
    <row r="459" spans="6:6" x14ac:dyDescent="0.2">
      <c r="F459" s="39"/>
    </row>
    <row r="460" spans="6:6" x14ac:dyDescent="0.2">
      <c r="F460" s="39"/>
    </row>
    <row r="461" spans="6:6" x14ac:dyDescent="0.2">
      <c r="F461" s="39"/>
    </row>
    <row r="462" spans="6:6" x14ac:dyDescent="0.2">
      <c r="F462" s="39"/>
    </row>
    <row r="463" spans="6:6" x14ac:dyDescent="0.2">
      <c r="F463" s="39"/>
    </row>
    <row r="464" spans="6:6" x14ac:dyDescent="0.2">
      <c r="F464" s="39"/>
    </row>
    <row r="465" spans="6:6" x14ac:dyDescent="0.2">
      <c r="F465" s="39"/>
    </row>
    <row r="466" spans="6:6" x14ac:dyDescent="0.2">
      <c r="F466" s="39"/>
    </row>
    <row r="467" spans="6:6" x14ac:dyDescent="0.2">
      <c r="F467" s="39"/>
    </row>
    <row r="468" spans="6:6" x14ac:dyDescent="0.2">
      <c r="F468" s="39"/>
    </row>
    <row r="469" spans="6:6" x14ac:dyDescent="0.2">
      <c r="F469" s="39"/>
    </row>
    <row r="470" spans="6:6" x14ac:dyDescent="0.2">
      <c r="F470" s="39"/>
    </row>
    <row r="471" spans="6:6" x14ac:dyDescent="0.2">
      <c r="F471" s="39"/>
    </row>
    <row r="472" spans="6:6" x14ac:dyDescent="0.2">
      <c r="F472" s="39"/>
    </row>
    <row r="473" spans="6:6" x14ac:dyDescent="0.2">
      <c r="F473" s="39"/>
    </row>
    <row r="474" spans="6:6" x14ac:dyDescent="0.2">
      <c r="F474" s="39"/>
    </row>
    <row r="475" spans="6:6" x14ac:dyDescent="0.2">
      <c r="F475" s="39"/>
    </row>
    <row r="476" spans="6:6" x14ac:dyDescent="0.2">
      <c r="F476" s="39"/>
    </row>
    <row r="477" spans="6:6" x14ac:dyDescent="0.2">
      <c r="F477" s="39"/>
    </row>
    <row r="478" spans="6:6" x14ac:dyDescent="0.2">
      <c r="F478" s="39"/>
    </row>
    <row r="479" spans="6:6" x14ac:dyDescent="0.2">
      <c r="F479" s="39"/>
    </row>
    <row r="480" spans="6:6" x14ac:dyDescent="0.2">
      <c r="F480" s="39"/>
    </row>
    <row r="481" spans="6:6" x14ac:dyDescent="0.2">
      <c r="F481" s="39"/>
    </row>
    <row r="482" spans="6:6" x14ac:dyDescent="0.2">
      <c r="F482" s="39"/>
    </row>
    <row r="483" spans="6:6" x14ac:dyDescent="0.2">
      <c r="F483" s="39"/>
    </row>
    <row r="484" spans="6:6" x14ac:dyDescent="0.2">
      <c r="F484" s="39"/>
    </row>
    <row r="485" spans="6:6" x14ac:dyDescent="0.2">
      <c r="F485" s="39"/>
    </row>
    <row r="486" spans="6:6" x14ac:dyDescent="0.2">
      <c r="F486" s="39"/>
    </row>
    <row r="487" spans="6:6" x14ac:dyDescent="0.2">
      <c r="F487" s="39"/>
    </row>
    <row r="488" spans="6:6" x14ac:dyDescent="0.2">
      <c r="F488" s="39"/>
    </row>
    <row r="489" spans="6:6" x14ac:dyDescent="0.2">
      <c r="F489" s="39"/>
    </row>
    <row r="490" spans="6:6" x14ac:dyDescent="0.2">
      <c r="F490" s="39"/>
    </row>
    <row r="491" spans="6:6" x14ac:dyDescent="0.2">
      <c r="F491" s="39"/>
    </row>
    <row r="492" spans="6:6" x14ac:dyDescent="0.2">
      <c r="F492" s="39"/>
    </row>
    <row r="493" spans="6:6" x14ac:dyDescent="0.2">
      <c r="F493" s="39"/>
    </row>
    <row r="494" spans="6:6" x14ac:dyDescent="0.2">
      <c r="F494" s="39"/>
    </row>
    <row r="495" spans="6:6" x14ac:dyDescent="0.2">
      <c r="F495" s="39"/>
    </row>
    <row r="496" spans="6:6" x14ac:dyDescent="0.2">
      <c r="F496" s="39"/>
    </row>
    <row r="497" spans="6:6" x14ac:dyDescent="0.2">
      <c r="F497" s="39"/>
    </row>
    <row r="498" spans="6:6" x14ac:dyDescent="0.2">
      <c r="F498" s="39"/>
    </row>
    <row r="499" spans="6:6" x14ac:dyDescent="0.2">
      <c r="F499" s="39"/>
    </row>
    <row r="500" spans="6:6" x14ac:dyDescent="0.2">
      <c r="F500" s="39"/>
    </row>
    <row r="501" spans="6:6" x14ac:dyDescent="0.2">
      <c r="F501" s="39"/>
    </row>
    <row r="502" spans="6:6" x14ac:dyDescent="0.2">
      <c r="F502" s="39"/>
    </row>
    <row r="503" spans="6:6" x14ac:dyDescent="0.2">
      <c r="F503" s="39"/>
    </row>
    <row r="504" spans="6:6" x14ac:dyDescent="0.2">
      <c r="F504" s="39"/>
    </row>
    <row r="505" spans="6:6" x14ac:dyDescent="0.2">
      <c r="F505" s="39"/>
    </row>
    <row r="506" spans="6:6" x14ac:dyDescent="0.2">
      <c r="F506" s="39"/>
    </row>
    <row r="507" spans="6:6" x14ac:dyDescent="0.2">
      <c r="F507" s="39"/>
    </row>
    <row r="508" spans="6:6" x14ac:dyDescent="0.2">
      <c r="F508" s="39"/>
    </row>
    <row r="509" spans="6:6" x14ac:dyDescent="0.2">
      <c r="F509" s="39"/>
    </row>
    <row r="510" spans="6:6" x14ac:dyDescent="0.2">
      <c r="F510" s="39"/>
    </row>
    <row r="511" spans="6:6" x14ac:dyDescent="0.2">
      <c r="F511" s="39"/>
    </row>
    <row r="512" spans="6:6" x14ac:dyDescent="0.2">
      <c r="F512" s="39"/>
    </row>
    <row r="513" spans="6:6" x14ac:dyDescent="0.2">
      <c r="F513" s="39"/>
    </row>
    <row r="514" spans="6:6" x14ac:dyDescent="0.2">
      <c r="F514" s="39"/>
    </row>
    <row r="515" spans="6:6" x14ac:dyDescent="0.2">
      <c r="F515" s="39"/>
    </row>
    <row r="516" spans="6:6" x14ac:dyDescent="0.2">
      <c r="F516" s="39"/>
    </row>
    <row r="517" spans="6:6" x14ac:dyDescent="0.2">
      <c r="F517" s="39"/>
    </row>
    <row r="518" spans="6:6" x14ac:dyDescent="0.2">
      <c r="F518" s="39"/>
    </row>
    <row r="519" spans="6:6" x14ac:dyDescent="0.2">
      <c r="F519" s="39"/>
    </row>
    <row r="520" spans="6:6" x14ac:dyDescent="0.2">
      <c r="F520" s="39"/>
    </row>
    <row r="521" spans="6:6" x14ac:dyDescent="0.2">
      <c r="F521" s="39"/>
    </row>
    <row r="522" spans="6:6" x14ac:dyDescent="0.2">
      <c r="F522" s="39"/>
    </row>
    <row r="523" spans="6:6" x14ac:dyDescent="0.2">
      <c r="F523" s="39"/>
    </row>
    <row r="524" spans="6:6" x14ac:dyDescent="0.2">
      <c r="F524" s="39"/>
    </row>
    <row r="525" spans="6:6" x14ac:dyDescent="0.2">
      <c r="F525" s="39"/>
    </row>
    <row r="526" spans="6:6" x14ac:dyDescent="0.2">
      <c r="F526" s="39"/>
    </row>
    <row r="527" spans="6:6" x14ac:dyDescent="0.2">
      <c r="F527" s="39"/>
    </row>
    <row r="528" spans="6:6" x14ac:dyDescent="0.2">
      <c r="F528" s="39"/>
    </row>
    <row r="529" spans="6:6" x14ac:dyDescent="0.2">
      <c r="F529" s="39"/>
    </row>
    <row r="530" spans="6:6" x14ac:dyDescent="0.2">
      <c r="F530" s="39"/>
    </row>
    <row r="531" spans="6:6" x14ac:dyDescent="0.2">
      <c r="F531" s="39"/>
    </row>
    <row r="532" spans="6:6" x14ac:dyDescent="0.2">
      <c r="F532" s="39"/>
    </row>
    <row r="533" spans="6:6" x14ac:dyDescent="0.2">
      <c r="F533" s="39"/>
    </row>
    <row r="534" spans="6:6" x14ac:dyDescent="0.2">
      <c r="F534" s="39"/>
    </row>
    <row r="535" spans="6:6" x14ac:dyDescent="0.2">
      <c r="F535" s="39"/>
    </row>
    <row r="536" spans="6:6" x14ac:dyDescent="0.2">
      <c r="F536" s="39"/>
    </row>
    <row r="537" spans="6:6" x14ac:dyDescent="0.2">
      <c r="F537" s="39"/>
    </row>
    <row r="538" spans="6:6" x14ac:dyDescent="0.2">
      <c r="F538" s="39"/>
    </row>
    <row r="539" spans="6:6" x14ac:dyDescent="0.2">
      <c r="F539" s="39"/>
    </row>
    <row r="540" spans="6:6" x14ac:dyDescent="0.2">
      <c r="F540" s="39"/>
    </row>
    <row r="541" spans="6:6" x14ac:dyDescent="0.2">
      <c r="F541" s="39"/>
    </row>
    <row r="542" spans="6:6" x14ac:dyDescent="0.2">
      <c r="F542" s="39"/>
    </row>
    <row r="543" spans="6:6" x14ac:dyDescent="0.2">
      <c r="F543" s="39"/>
    </row>
    <row r="544" spans="6:6" x14ac:dyDescent="0.2">
      <c r="F544" s="39"/>
    </row>
    <row r="545" spans="6:6" x14ac:dyDescent="0.2">
      <c r="F545" s="39"/>
    </row>
    <row r="546" spans="6:6" x14ac:dyDescent="0.2">
      <c r="F546" s="39"/>
    </row>
    <row r="547" spans="6:6" x14ac:dyDescent="0.2">
      <c r="F547" s="39"/>
    </row>
    <row r="548" spans="6:6" x14ac:dyDescent="0.2">
      <c r="F548" s="39"/>
    </row>
    <row r="549" spans="6:6" x14ac:dyDescent="0.2">
      <c r="F549" s="39"/>
    </row>
    <row r="550" spans="6:6" x14ac:dyDescent="0.2">
      <c r="F550" s="39"/>
    </row>
    <row r="551" spans="6:6" x14ac:dyDescent="0.2">
      <c r="F551" s="39"/>
    </row>
    <row r="552" spans="6:6" x14ac:dyDescent="0.2">
      <c r="F552" s="39"/>
    </row>
    <row r="553" spans="6:6" x14ac:dyDescent="0.2">
      <c r="F553" s="39"/>
    </row>
    <row r="554" spans="6:6" x14ac:dyDescent="0.2">
      <c r="F554" s="39"/>
    </row>
    <row r="555" spans="6:6" x14ac:dyDescent="0.2">
      <c r="F555" s="39"/>
    </row>
    <row r="556" spans="6:6" x14ac:dyDescent="0.2">
      <c r="F556" s="39"/>
    </row>
    <row r="557" spans="6:6" x14ac:dyDescent="0.2">
      <c r="F557" s="39"/>
    </row>
    <row r="558" spans="6:6" x14ac:dyDescent="0.2">
      <c r="F558" s="39"/>
    </row>
    <row r="559" spans="6:6" x14ac:dyDescent="0.2">
      <c r="F559" s="39"/>
    </row>
    <row r="560" spans="6:6" x14ac:dyDescent="0.2">
      <c r="F560" s="39"/>
    </row>
    <row r="561" spans="6:6" x14ac:dyDescent="0.2">
      <c r="F561" s="39"/>
    </row>
    <row r="562" spans="6:6" x14ac:dyDescent="0.2">
      <c r="F562" s="39"/>
    </row>
    <row r="563" spans="6:6" x14ac:dyDescent="0.2">
      <c r="F563" s="39"/>
    </row>
    <row r="564" spans="6:6" x14ac:dyDescent="0.2">
      <c r="F564" s="39"/>
    </row>
    <row r="565" spans="6:6" x14ac:dyDescent="0.2">
      <c r="F565" s="39"/>
    </row>
    <row r="566" spans="6:6" x14ac:dyDescent="0.2">
      <c r="F566" s="39"/>
    </row>
    <row r="567" spans="6:6" x14ac:dyDescent="0.2">
      <c r="F567" s="39"/>
    </row>
    <row r="568" spans="6:6" x14ac:dyDescent="0.2">
      <c r="F568" s="39"/>
    </row>
    <row r="569" spans="6:6" x14ac:dyDescent="0.2">
      <c r="F569" s="39"/>
    </row>
    <row r="570" spans="6:6" x14ac:dyDescent="0.2">
      <c r="F570" s="39"/>
    </row>
    <row r="571" spans="6:6" x14ac:dyDescent="0.2">
      <c r="F571" s="39"/>
    </row>
    <row r="572" spans="6:6" x14ac:dyDescent="0.2">
      <c r="F572" s="39"/>
    </row>
    <row r="573" spans="6:6" x14ac:dyDescent="0.2">
      <c r="F573" s="39"/>
    </row>
    <row r="574" spans="6:6" x14ac:dyDescent="0.2">
      <c r="F574" s="39"/>
    </row>
    <row r="575" spans="6:6" x14ac:dyDescent="0.2">
      <c r="F575" s="39"/>
    </row>
    <row r="576" spans="6:6" x14ac:dyDescent="0.2">
      <c r="F576" s="39"/>
    </row>
    <row r="577" spans="6:6" x14ac:dyDescent="0.2">
      <c r="F577" s="39"/>
    </row>
    <row r="578" spans="6:6" x14ac:dyDescent="0.2">
      <c r="F578" s="39"/>
    </row>
    <row r="579" spans="6:6" x14ac:dyDescent="0.2">
      <c r="F579" s="39"/>
    </row>
    <row r="580" spans="6:6" x14ac:dyDescent="0.2">
      <c r="F580" s="39"/>
    </row>
    <row r="581" spans="6:6" x14ac:dyDescent="0.2">
      <c r="F581" s="39"/>
    </row>
    <row r="582" spans="6:6" x14ac:dyDescent="0.2">
      <c r="F582" s="39"/>
    </row>
    <row r="583" spans="6:6" x14ac:dyDescent="0.2">
      <c r="F583" s="39"/>
    </row>
    <row r="584" spans="6:6" x14ac:dyDescent="0.2">
      <c r="F584" s="39"/>
    </row>
    <row r="585" spans="6:6" x14ac:dyDescent="0.2">
      <c r="F585" s="39"/>
    </row>
    <row r="586" spans="6:6" x14ac:dyDescent="0.2">
      <c r="F586" s="39"/>
    </row>
    <row r="587" spans="6:6" x14ac:dyDescent="0.2">
      <c r="F587" s="39"/>
    </row>
    <row r="588" spans="6:6" x14ac:dyDescent="0.2">
      <c r="F588" s="39"/>
    </row>
    <row r="589" spans="6:6" x14ac:dyDescent="0.2">
      <c r="F589" s="39"/>
    </row>
    <row r="590" spans="6:6" x14ac:dyDescent="0.2">
      <c r="F590" s="39"/>
    </row>
    <row r="591" spans="6:6" x14ac:dyDescent="0.2">
      <c r="F591" s="39"/>
    </row>
    <row r="592" spans="6:6" x14ac:dyDescent="0.2">
      <c r="F592" s="39"/>
    </row>
    <row r="593" spans="6:6" x14ac:dyDescent="0.2">
      <c r="F593" s="39"/>
    </row>
    <row r="594" spans="6:6" x14ac:dyDescent="0.2">
      <c r="F594" s="39"/>
    </row>
    <row r="595" spans="6:6" x14ac:dyDescent="0.2">
      <c r="F595" s="39"/>
    </row>
    <row r="596" spans="6:6" x14ac:dyDescent="0.2">
      <c r="F596" s="39"/>
    </row>
    <row r="597" spans="6:6" x14ac:dyDescent="0.2">
      <c r="F597" s="39"/>
    </row>
    <row r="598" spans="6:6" x14ac:dyDescent="0.2">
      <c r="F598" s="39"/>
    </row>
    <row r="599" spans="6:6" x14ac:dyDescent="0.2">
      <c r="F599" s="39"/>
    </row>
    <row r="600" spans="6:6" x14ac:dyDescent="0.2">
      <c r="F600" s="39"/>
    </row>
    <row r="601" spans="6:6" x14ac:dyDescent="0.2">
      <c r="F601" s="39"/>
    </row>
    <row r="602" spans="6:6" x14ac:dyDescent="0.2">
      <c r="F602" s="39"/>
    </row>
    <row r="603" spans="6:6" x14ac:dyDescent="0.2">
      <c r="F603" s="39"/>
    </row>
    <row r="604" spans="6:6" x14ac:dyDescent="0.2">
      <c r="F604" s="39"/>
    </row>
    <row r="605" spans="6:6" x14ac:dyDescent="0.2">
      <c r="F605" s="39"/>
    </row>
    <row r="606" spans="6:6" x14ac:dyDescent="0.2">
      <c r="F606" s="39"/>
    </row>
    <row r="607" spans="6:6" x14ac:dyDescent="0.2">
      <c r="F607" s="39"/>
    </row>
    <row r="608" spans="6:6" x14ac:dyDescent="0.2">
      <c r="F608" s="39"/>
    </row>
    <row r="609" spans="6:6" x14ac:dyDescent="0.2">
      <c r="F609" s="39"/>
    </row>
    <row r="610" spans="6:6" x14ac:dyDescent="0.2">
      <c r="F610" s="39"/>
    </row>
    <row r="611" spans="6:6" x14ac:dyDescent="0.2">
      <c r="F611" s="39"/>
    </row>
    <row r="612" spans="6:6" x14ac:dyDescent="0.2">
      <c r="F612" s="39"/>
    </row>
    <row r="613" spans="6:6" x14ac:dyDescent="0.2">
      <c r="F613" s="39"/>
    </row>
    <row r="614" spans="6:6" x14ac:dyDescent="0.2">
      <c r="F614" s="39"/>
    </row>
    <row r="615" spans="6:6" x14ac:dyDescent="0.2">
      <c r="F615" s="39"/>
    </row>
    <row r="616" spans="6:6" x14ac:dyDescent="0.2">
      <c r="F616" s="39"/>
    </row>
    <row r="617" spans="6:6" x14ac:dyDescent="0.2">
      <c r="F617" s="39"/>
    </row>
    <row r="618" spans="6:6" x14ac:dyDescent="0.2">
      <c r="F618" s="39"/>
    </row>
    <row r="619" spans="6:6" x14ac:dyDescent="0.2">
      <c r="F619" s="39"/>
    </row>
    <row r="620" spans="6:6" x14ac:dyDescent="0.2">
      <c r="F620" s="39"/>
    </row>
    <row r="621" spans="6:6" x14ac:dyDescent="0.2">
      <c r="F621" s="39"/>
    </row>
    <row r="622" spans="6:6" x14ac:dyDescent="0.2">
      <c r="F622" s="39"/>
    </row>
    <row r="623" spans="6:6" x14ac:dyDescent="0.2">
      <c r="F623" s="39"/>
    </row>
    <row r="624" spans="6:6" x14ac:dyDescent="0.2">
      <c r="F624" s="39"/>
    </row>
    <row r="625" spans="6:6" x14ac:dyDescent="0.2">
      <c r="F625" s="39"/>
    </row>
    <row r="626" spans="6:6" x14ac:dyDescent="0.2">
      <c r="F626" s="39"/>
    </row>
    <row r="627" spans="6:6" x14ac:dyDescent="0.2">
      <c r="F627" s="39"/>
    </row>
    <row r="628" spans="6:6" x14ac:dyDescent="0.2">
      <c r="F628" s="39"/>
    </row>
    <row r="629" spans="6:6" x14ac:dyDescent="0.2">
      <c r="F629" s="39"/>
    </row>
    <row r="630" spans="6:6" x14ac:dyDescent="0.2">
      <c r="F630" s="39"/>
    </row>
    <row r="631" spans="6:6" x14ac:dyDescent="0.2">
      <c r="F631" s="39"/>
    </row>
    <row r="632" spans="6:6" x14ac:dyDescent="0.2">
      <c r="F632" s="39"/>
    </row>
    <row r="633" spans="6:6" x14ac:dyDescent="0.2">
      <c r="F633" s="39"/>
    </row>
    <row r="634" spans="6:6" x14ac:dyDescent="0.2">
      <c r="F634" s="39"/>
    </row>
    <row r="635" spans="6:6" x14ac:dyDescent="0.2">
      <c r="F635" s="39"/>
    </row>
    <row r="636" spans="6:6" x14ac:dyDescent="0.2">
      <c r="F636" s="39"/>
    </row>
    <row r="637" spans="6:6" x14ac:dyDescent="0.2">
      <c r="F637" s="39"/>
    </row>
    <row r="638" spans="6:6" x14ac:dyDescent="0.2">
      <c r="F638" s="39"/>
    </row>
    <row r="639" spans="6:6" x14ac:dyDescent="0.2">
      <c r="F639" s="39"/>
    </row>
    <row r="640" spans="6:6" x14ac:dyDescent="0.2">
      <c r="F640" s="39"/>
    </row>
    <row r="641" spans="6:6" x14ac:dyDescent="0.2">
      <c r="F641" s="39"/>
    </row>
    <row r="642" spans="6:6" x14ac:dyDescent="0.2">
      <c r="F642" s="39"/>
    </row>
    <row r="643" spans="6:6" x14ac:dyDescent="0.2">
      <c r="F643" s="39"/>
    </row>
    <row r="644" spans="6:6" x14ac:dyDescent="0.2">
      <c r="F644" s="39"/>
    </row>
    <row r="645" spans="6:6" x14ac:dyDescent="0.2">
      <c r="F645" s="39"/>
    </row>
    <row r="646" spans="6:6" x14ac:dyDescent="0.2">
      <c r="F646" s="39"/>
    </row>
    <row r="647" spans="6:6" x14ac:dyDescent="0.2">
      <c r="F647" s="39"/>
    </row>
    <row r="648" spans="6:6" x14ac:dyDescent="0.2">
      <c r="F648" s="39"/>
    </row>
    <row r="649" spans="6:6" x14ac:dyDescent="0.2">
      <c r="F649" s="39"/>
    </row>
    <row r="650" spans="6:6" x14ac:dyDescent="0.2">
      <c r="F650" s="39"/>
    </row>
    <row r="651" spans="6:6" x14ac:dyDescent="0.2">
      <c r="F651" s="39"/>
    </row>
    <row r="652" spans="6:6" x14ac:dyDescent="0.2">
      <c r="F652" s="39"/>
    </row>
    <row r="653" spans="6:6" x14ac:dyDescent="0.2">
      <c r="F653" s="39"/>
    </row>
    <row r="654" spans="6:6" x14ac:dyDescent="0.2">
      <c r="F654" s="39"/>
    </row>
    <row r="655" spans="6:6" x14ac:dyDescent="0.2">
      <c r="F655" s="39"/>
    </row>
    <row r="656" spans="6:6" x14ac:dyDescent="0.2">
      <c r="F656" s="39"/>
    </row>
    <row r="657" spans="6:6" x14ac:dyDescent="0.2">
      <c r="F657" s="39"/>
    </row>
    <row r="658" spans="6:6" x14ac:dyDescent="0.2">
      <c r="F658" s="39"/>
    </row>
    <row r="659" spans="6:6" x14ac:dyDescent="0.2">
      <c r="F659" s="39"/>
    </row>
    <row r="660" spans="6:6" x14ac:dyDescent="0.2">
      <c r="F660" s="39"/>
    </row>
    <row r="661" spans="6:6" x14ac:dyDescent="0.2">
      <c r="F661" s="39"/>
    </row>
    <row r="662" spans="6:6" x14ac:dyDescent="0.2">
      <c r="F662" s="39"/>
    </row>
    <row r="663" spans="6:6" x14ac:dyDescent="0.2">
      <c r="F663" s="39"/>
    </row>
    <row r="664" spans="6:6" x14ac:dyDescent="0.2">
      <c r="F664" s="39"/>
    </row>
    <row r="665" spans="6:6" x14ac:dyDescent="0.2">
      <c r="F665" s="39"/>
    </row>
    <row r="666" spans="6:6" x14ac:dyDescent="0.2">
      <c r="F666" s="39"/>
    </row>
    <row r="667" spans="6:6" x14ac:dyDescent="0.2">
      <c r="F667" s="39"/>
    </row>
    <row r="668" spans="6:6" x14ac:dyDescent="0.2">
      <c r="F668" s="39"/>
    </row>
    <row r="669" spans="6:6" x14ac:dyDescent="0.2">
      <c r="F669" s="39"/>
    </row>
    <row r="670" spans="6:6" x14ac:dyDescent="0.2">
      <c r="F670" s="39"/>
    </row>
    <row r="671" spans="6:6" x14ac:dyDescent="0.2">
      <c r="F671" s="39"/>
    </row>
    <row r="672" spans="6:6" x14ac:dyDescent="0.2">
      <c r="F672" s="39"/>
    </row>
    <row r="673" spans="6:6" x14ac:dyDescent="0.2">
      <c r="F673" s="39"/>
    </row>
    <row r="674" spans="6:6" x14ac:dyDescent="0.2">
      <c r="F674" s="39"/>
    </row>
    <row r="675" spans="6:6" x14ac:dyDescent="0.2">
      <c r="F675" s="39"/>
    </row>
    <row r="676" spans="6:6" x14ac:dyDescent="0.2">
      <c r="F676" s="39"/>
    </row>
    <row r="677" spans="6:6" x14ac:dyDescent="0.2">
      <c r="F677" s="39"/>
    </row>
    <row r="678" spans="6:6" x14ac:dyDescent="0.2">
      <c r="F678" s="39"/>
    </row>
    <row r="679" spans="6:6" x14ac:dyDescent="0.2">
      <c r="F679" s="39"/>
    </row>
    <row r="680" spans="6:6" x14ac:dyDescent="0.2">
      <c r="F680" s="39"/>
    </row>
    <row r="681" spans="6:6" x14ac:dyDescent="0.2">
      <c r="F681" s="39"/>
    </row>
    <row r="682" spans="6:6" x14ac:dyDescent="0.2">
      <c r="F682" s="39"/>
    </row>
    <row r="683" spans="6:6" x14ac:dyDescent="0.2">
      <c r="F683" s="39"/>
    </row>
    <row r="684" spans="6:6" x14ac:dyDescent="0.2">
      <c r="F684" s="39"/>
    </row>
    <row r="685" spans="6:6" x14ac:dyDescent="0.2">
      <c r="F685" s="39"/>
    </row>
    <row r="686" spans="6:6" x14ac:dyDescent="0.2">
      <c r="F686" s="39"/>
    </row>
    <row r="687" spans="6:6" x14ac:dyDescent="0.2">
      <c r="F687" s="39"/>
    </row>
    <row r="688" spans="6:6" x14ac:dyDescent="0.2">
      <c r="F688" s="39"/>
    </row>
    <row r="689" spans="6:6" x14ac:dyDescent="0.2">
      <c r="F689" s="39"/>
    </row>
    <row r="690" spans="6:6" x14ac:dyDescent="0.2">
      <c r="F690" s="39"/>
    </row>
    <row r="691" spans="6:6" x14ac:dyDescent="0.2">
      <c r="F691" s="39"/>
    </row>
    <row r="692" spans="6:6" x14ac:dyDescent="0.2">
      <c r="F692" s="39"/>
    </row>
    <row r="693" spans="6:6" x14ac:dyDescent="0.2">
      <c r="F693" s="39"/>
    </row>
    <row r="694" spans="6:6" x14ac:dyDescent="0.2">
      <c r="F694" s="39"/>
    </row>
    <row r="695" spans="6:6" x14ac:dyDescent="0.2">
      <c r="F695" s="39"/>
    </row>
    <row r="696" spans="6:6" x14ac:dyDescent="0.2">
      <c r="F696" s="39"/>
    </row>
    <row r="697" spans="6:6" x14ac:dyDescent="0.2">
      <c r="F697" s="39"/>
    </row>
    <row r="698" spans="6:6" x14ac:dyDescent="0.2">
      <c r="F698" s="39"/>
    </row>
    <row r="699" spans="6:6" x14ac:dyDescent="0.2">
      <c r="F699" s="39"/>
    </row>
    <row r="700" spans="6:6" x14ac:dyDescent="0.2">
      <c r="F700" s="39"/>
    </row>
    <row r="701" spans="6:6" x14ac:dyDescent="0.2">
      <c r="F701" s="39"/>
    </row>
    <row r="702" spans="6:6" x14ac:dyDescent="0.2">
      <c r="F702" s="39"/>
    </row>
    <row r="703" spans="6:6" x14ac:dyDescent="0.2">
      <c r="F703" s="39"/>
    </row>
    <row r="704" spans="6:6" x14ac:dyDescent="0.2">
      <c r="F704" s="39"/>
    </row>
    <row r="705" spans="6:6" x14ac:dyDescent="0.2">
      <c r="F705" s="39"/>
    </row>
    <row r="706" spans="6:6" x14ac:dyDescent="0.2">
      <c r="F706" s="39"/>
    </row>
    <row r="707" spans="6:6" x14ac:dyDescent="0.2">
      <c r="F707" s="39"/>
    </row>
    <row r="708" spans="6:6" x14ac:dyDescent="0.2">
      <c r="F708" s="39"/>
    </row>
    <row r="709" spans="6:6" x14ac:dyDescent="0.2">
      <c r="F709" s="39"/>
    </row>
    <row r="710" spans="6:6" x14ac:dyDescent="0.2">
      <c r="F710" s="39"/>
    </row>
    <row r="711" spans="6:6" x14ac:dyDescent="0.2">
      <c r="F711" s="39"/>
    </row>
    <row r="712" spans="6:6" x14ac:dyDescent="0.2">
      <c r="F712" s="39"/>
    </row>
    <row r="713" spans="6:6" x14ac:dyDescent="0.2">
      <c r="F713" s="39"/>
    </row>
    <row r="714" spans="6:6" x14ac:dyDescent="0.2">
      <c r="F714" s="39"/>
    </row>
    <row r="715" spans="6:6" x14ac:dyDescent="0.2">
      <c r="F715" s="39"/>
    </row>
    <row r="716" spans="6:6" x14ac:dyDescent="0.2">
      <c r="F716" s="39"/>
    </row>
    <row r="717" spans="6:6" x14ac:dyDescent="0.2">
      <c r="F717" s="39"/>
    </row>
    <row r="718" spans="6:6" x14ac:dyDescent="0.2">
      <c r="F718" s="39"/>
    </row>
    <row r="719" spans="6:6" x14ac:dyDescent="0.2">
      <c r="F719" s="39"/>
    </row>
    <row r="720" spans="6:6" x14ac:dyDescent="0.2">
      <c r="F720" s="39"/>
    </row>
    <row r="721" spans="6:6" x14ac:dyDescent="0.2">
      <c r="F721" s="39"/>
    </row>
    <row r="722" spans="6:6" x14ac:dyDescent="0.2">
      <c r="F722" s="39"/>
    </row>
    <row r="723" spans="6:6" x14ac:dyDescent="0.2">
      <c r="F723" s="39"/>
    </row>
    <row r="724" spans="6:6" x14ac:dyDescent="0.2">
      <c r="F724" s="39"/>
    </row>
    <row r="725" spans="6:6" x14ac:dyDescent="0.2">
      <c r="F725" s="39"/>
    </row>
    <row r="726" spans="6:6" x14ac:dyDescent="0.2">
      <c r="F726" s="39"/>
    </row>
    <row r="727" spans="6:6" x14ac:dyDescent="0.2">
      <c r="F727" s="39"/>
    </row>
    <row r="728" spans="6:6" x14ac:dyDescent="0.2">
      <c r="F728" s="39"/>
    </row>
    <row r="729" spans="6:6" x14ac:dyDescent="0.2">
      <c r="F729" s="39"/>
    </row>
    <row r="730" spans="6:6" x14ac:dyDescent="0.2">
      <c r="F730" s="39"/>
    </row>
    <row r="731" spans="6:6" x14ac:dyDescent="0.2">
      <c r="F731" s="39"/>
    </row>
    <row r="732" spans="6:6" x14ac:dyDescent="0.2">
      <c r="F732" s="39"/>
    </row>
    <row r="733" spans="6:6" x14ac:dyDescent="0.2">
      <c r="F733" s="39"/>
    </row>
    <row r="734" spans="6:6" x14ac:dyDescent="0.2">
      <c r="F734" s="39"/>
    </row>
    <row r="735" spans="6:6" x14ac:dyDescent="0.2">
      <c r="F735" s="39"/>
    </row>
    <row r="736" spans="6:6" x14ac:dyDescent="0.2">
      <c r="F736" s="39"/>
    </row>
    <row r="737" spans="6:6" x14ac:dyDescent="0.2">
      <c r="F737" s="39"/>
    </row>
    <row r="738" spans="6:6" x14ac:dyDescent="0.2">
      <c r="F738" s="39"/>
    </row>
    <row r="739" spans="6:6" x14ac:dyDescent="0.2">
      <c r="F739" s="39"/>
    </row>
    <row r="740" spans="6:6" x14ac:dyDescent="0.2">
      <c r="F740" s="39"/>
    </row>
    <row r="741" spans="6:6" x14ac:dyDescent="0.2">
      <c r="F741" s="39"/>
    </row>
    <row r="742" spans="6:6" x14ac:dyDescent="0.2">
      <c r="F742" s="39"/>
    </row>
    <row r="743" spans="6:6" x14ac:dyDescent="0.2">
      <c r="F743" s="39"/>
    </row>
    <row r="744" spans="6:6" x14ac:dyDescent="0.2">
      <c r="F744" s="39"/>
    </row>
    <row r="745" spans="6:6" x14ac:dyDescent="0.2">
      <c r="F745" s="39"/>
    </row>
    <row r="746" spans="6:6" x14ac:dyDescent="0.2">
      <c r="F746" s="39"/>
    </row>
    <row r="747" spans="6:6" x14ac:dyDescent="0.2">
      <c r="F747" s="39"/>
    </row>
    <row r="748" spans="6:6" x14ac:dyDescent="0.2">
      <c r="F748" s="39"/>
    </row>
    <row r="749" spans="6:6" x14ac:dyDescent="0.2">
      <c r="F749" s="39"/>
    </row>
    <row r="750" spans="6:6" x14ac:dyDescent="0.2">
      <c r="F750" s="39"/>
    </row>
    <row r="751" spans="6:6" x14ac:dyDescent="0.2">
      <c r="F751" s="39"/>
    </row>
    <row r="752" spans="6:6" x14ac:dyDescent="0.2">
      <c r="F752" s="39"/>
    </row>
    <row r="753" spans="6:6" x14ac:dyDescent="0.2">
      <c r="F753" s="39"/>
    </row>
    <row r="754" spans="6:6" x14ac:dyDescent="0.2">
      <c r="F754" s="39"/>
    </row>
    <row r="755" spans="6:6" x14ac:dyDescent="0.2">
      <c r="F755" s="39"/>
    </row>
    <row r="756" spans="6:6" x14ac:dyDescent="0.2">
      <c r="F756" s="39"/>
    </row>
    <row r="757" spans="6:6" x14ac:dyDescent="0.2">
      <c r="F757" s="39"/>
    </row>
    <row r="758" spans="6:6" x14ac:dyDescent="0.2">
      <c r="F758" s="39"/>
    </row>
    <row r="759" spans="6:6" x14ac:dyDescent="0.2">
      <c r="F759" s="39"/>
    </row>
    <row r="760" spans="6:6" x14ac:dyDescent="0.2">
      <c r="F760" s="39"/>
    </row>
    <row r="761" spans="6:6" x14ac:dyDescent="0.2">
      <c r="F761" s="39"/>
    </row>
    <row r="762" spans="6:6" x14ac:dyDescent="0.2">
      <c r="F762" s="39"/>
    </row>
    <row r="763" spans="6:6" x14ac:dyDescent="0.2">
      <c r="F763" s="39"/>
    </row>
    <row r="764" spans="6:6" x14ac:dyDescent="0.2">
      <c r="F764" s="39"/>
    </row>
    <row r="765" spans="6:6" x14ac:dyDescent="0.2">
      <c r="F765" s="39"/>
    </row>
    <row r="766" spans="6:6" x14ac:dyDescent="0.2">
      <c r="F766" s="39"/>
    </row>
    <row r="767" spans="6:6" x14ac:dyDescent="0.2">
      <c r="F767" s="39"/>
    </row>
    <row r="768" spans="6:6" x14ac:dyDescent="0.2">
      <c r="F768" s="39"/>
    </row>
    <row r="769" spans="6:6" x14ac:dyDescent="0.2">
      <c r="F769" s="39"/>
    </row>
    <row r="770" spans="6:6" x14ac:dyDescent="0.2">
      <c r="F770" s="39"/>
    </row>
    <row r="771" spans="6:6" x14ac:dyDescent="0.2">
      <c r="F771" s="39"/>
    </row>
    <row r="772" spans="6:6" x14ac:dyDescent="0.2">
      <c r="F772" s="39"/>
    </row>
    <row r="773" spans="6:6" x14ac:dyDescent="0.2">
      <c r="F773" s="39"/>
    </row>
    <row r="774" spans="6:6" x14ac:dyDescent="0.2">
      <c r="F774" s="39"/>
    </row>
    <row r="775" spans="6:6" x14ac:dyDescent="0.2">
      <c r="F775" s="39"/>
    </row>
    <row r="776" spans="6:6" x14ac:dyDescent="0.2">
      <c r="F776" s="39"/>
    </row>
    <row r="777" spans="6:6" x14ac:dyDescent="0.2">
      <c r="F777" s="39"/>
    </row>
    <row r="778" spans="6:6" x14ac:dyDescent="0.2">
      <c r="F778" s="39"/>
    </row>
    <row r="779" spans="6:6" x14ac:dyDescent="0.2">
      <c r="F779" s="39"/>
    </row>
    <row r="780" spans="6:6" x14ac:dyDescent="0.2">
      <c r="F780" s="39"/>
    </row>
    <row r="781" spans="6:6" x14ac:dyDescent="0.2">
      <c r="F781" s="39"/>
    </row>
    <row r="782" spans="6:6" x14ac:dyDescent="0.2">
      <c r="F782" s="39"/>
    </row>
    <row r="783" spans="6:6" x14ac:dyDescent="0.2">
      <c r="F783" s="39"/>
    </row>
    <row r="784" spans="6:6" x14ac:dyDescent="0.2">
      <c r="F784" s="39"/>
    </row>
    <row r="785" spans="6:6" x14ac:dyDescent="0.2">
      <c r="F785" s="39"/>
    </row>
    <row r="786" spans="6:6" x14ac:dyDescent="0.2">
      <c r="F786" s="39"/>
    </row>
    <row r="787" spans="6:6" x14ac:dyDescent="0.2">
      <c r="F787" s="39"/>
    </row>
    <row r="788" spans="6:6" x14ac:dyDescent="0.2">
      <c r="F788" s="39"/>
    </row>
  </sheetData>
  <mergeCells count="37">
    <mergeCell ref="Q3:Q4"/>
    <mergeCell ref="R3:R4"/>
    <mergeCell ref="T3:V4"/>
    <mergeCell ref="C40:C41"/>
    <mergeCell ref="D40:D41"/>
    <mergeCell ref="E40:E41"/>
    <mergeCell ref="F40:F41"/>
    <mergeCell ref="G40:G41"/>
    <mergeCell ref="J3:J4"/>
    <mergeCell ref="K3:K4"/>
    <mergeCell ref="L3:L4"/>
    <mergeCell ref="M3:M4"/>
    <mergeCell ref="N3:N4"/>
    <mergeCell ref="O3:O4"/>
    <mergeCell ref="P3:P4"/>
    <mergeCell ref="Q76:R76"/>
    <mergeCell ref="N40:N41"/>
    <mergeCell ref="O40:P41"/>
    <mergeCell ref="H40:H41"/>
    <mergeCell ref="I40:I41"/>
    <mergeCell ref="J40:J41"/>
    <mergeCell ref="K40:K41"/>
    <mergeCell ref="L40:L41"/>
    <mergeCell ref="M40:M41"/>
    <mergeCell ref="M76:N76"/>
    <mergeCell ref="G1:I1"/>
    <mergeCell ref="H3:H4"/>
    <mergeCell ref="I3:I4"/>
    <mergeCell ref="B123:C123"/>
    <mergeCell ref="B76:C76"/>
    <mergeCell ref="E76:F76"/>
    <mergeCell ref="I76:J76"/>
    <mergeCell ref="C3:C4"/>
    <mergeCell ref="D3:D4"/>
    <mergeCell ref="E3:E4"/>
    <mergeCell ref="F3:F4"/>
    <mergeCell ref="G3:G4"/>
  </mergeCells>
  <pageMargins left="0.70866141732283472" right="0.70866141732283472" top="0.74803149606299213" bottom="0.74803149606299213" header="0.31496062992125984" footer="0.31496062992125984"/>
  <pageSetup paperSize="8" scale="44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6">
    <pageSetUpPr fitToPage="1"/>
  </sheetPr>
  <dimension ref="A1:EZ1543"/>
  <sheetViews>
    <sheetView zoomScale="70" zoomScaleNormal="70" workbookViewId="0">
      <selection sqref="A1:XFD1048576"/>
    </sheetView>
  </sheetViews>
  <sheetFormatPr defaultColWidth="10.140625" defaultRowHeight="12.75" x14ac:dyDescent="0.2"/>
  <cols>
    <col min="1" max="1" width="4.28515625" style="741" customWidth="1"/>
    <col min="2" max="2" width="42.5703125" style="741" customWidth="1"/>
    <col min="3" max="3" width="11.140625" style="741" customWidth="1"/>
    <col min="4" max="4" width="12.140625" style="741" customWidth="1"/>
    <col min="5" max="5" width="13" style="741" customWidth="1"/>
    <col min="6" max="6" width="12.28515625" style="741" customWidth="1"/>
    <col min="7" max="7" width="13.140625" style="741" customWidth="1"/>
    <col min="8" max="8" width="13.42578125" style="741" customWidth="1"/>
    <col min="9" max="9" width="11.140625" style="741" customWidth="1"/>
    <col min="10" max="10" width="12.140625" style="741" customWidth="1"/>
    <col min="11" max="12" width="11.5703125" style="741" customWidth="1"/>
    <col min="13" max="13" width="12.140625" style="741" customWidth="1"/>
    <col min="14" max="14" width="12.28515625" style="741" customWidth="1"/>
    <col min="15" max="15" width="13.7109375" style="741" customWidth="1"/>
    <col min="16" max="16" width="11.5703125" style="741" customWidth="1"/>
    <col min="17" max="17" width="13.7109375" style="741" customWidth="1"/>
    <col min="18" max="18" width="17.5703125" style="741" customWidth="1"/>
    <col min="19" max="19" width="11.5703125" style="741" customWidth="1"/>
    <col min="20" max="20" width="11.7109375" style="741" customWidth="1"/>
    <col min="21" max="21" width="7" style="741" hidden="1" customWidth="1"/>
    <col min="22" max="22" width="13" style="741" customWidth="1"/>
    <col min="23" max="23" width="11.85546875" style="741" customWidth="1"/>
    <col min="24" max="24" width="12.140625" style="741" customWidth="1"/>
    <col min="25" max="26" width="13.85546875" style="741" customWidth="1"/>
    <col min="27" max="27" width="10.7109375" style="741" customWidth="1"/>
    <col min="28" max="28" width="11.42578125" style="741" customWidth="1"/>
    <col min="29" max="29" width="11.140625" style="741" customWidth="1"/>
    <col min="30" max="30" width="11.28515625" style="741" customWidth="1"/>
    <col min="31" max="31" width="12.5703125" style="741" customWidth="1"/>
    <col min="32" max="32" width="13.85546875" style="741" customWidth="1"/>
    <col min="33" max="33" width="10.140625" style="741" customWidth="1"/>
    <col min="34" max="34" width="11.5703125" style="741" customWidth="1"/>
    <col min="35" max="35" width="11.140625" style="741" customWidth="1"/>
    <col min="36" max="36" width="9.85546875" style="741" customWidth="1"/>
    <col min="37" max="37" width="12.140625" style="741" customWidth="1"/>
    <col min="38" max="38" width="10.85546875" style="759" customWidth="1"/>
    <col min="39" max="40" width="10.85546875" style="741" customWidth="1"/>
    <col min="41" max="41" width="9.42578125" style="741" customWidth="1"/>
    <col min="42" max="42" width="10.7109375" style="741" customWidth="1"/>
    <col min="43" max="43" width="9.7109375" style="741" customWidth="1"/>
    <col min="44" max="44" width="10" style="741" customWidth="1"/>
    <col min="45" max="45" width="13.5703125" style="741" customWidth="1"/>
    <col min="46" max="46" width="9.140625" style="759" customWidth="1"/>
    <col min="47" max="49" width="8.28515625" style="759" customWidth="1"/>
    <col min="50" max="56" width="8.28515625" style="741" customWidth="1"/>
    <col min="57" max="57" width="2.140625" style="741" customWidth="1"/>
    <col min="58" max="76" width="5.7109375" style="741" hidden="1" customWidth="1"/>
    <col min="77" max="77" width="4.85546875" style="741" hidden="1" customWidth="1"/>
    <col min="78" max="78" width="9.85546875" style="741" customWidth="1"/>
    <col min="79" max="79" width="2.7109375" style="760" customWidth="1"/>
    <col min="80" max="80" width="10.140625" style="741"/>
    <col min="81" max="81" width="9" style="741" customWidth="1"/>
    <col min="82" max="82" width="12.7109375" style="741" customWidth="1"/>
    <col min="83" max="83" width="14.85546875" style="741" customWidth="1"/>
    <col min="84" max="86" width="12.140625" style="741" bestFit="1" customWidth="1"/>
    <col min="87" max="87" width="13.28515625" style="741" customWidth="1"/>
    <col min="88" max="89" width="9.28515625" style="741" bestFit="1" customWidth="1"/>
    <col min="90" max="99" width="12.140625" style="741" bestFit="1" customWidth="1"/>
    <col min="100" max="102" width="9.28515625" style="741" bestFit="1" customWidth="1"/>
    <col min="103" max="103" width="9.140625" style="741" customWidth="1"/>
    <col min="104" max="104" width="0" style="741" hidden="1" customWidth="1"/>
    <col min="105" max="106" width="9.28515625" style="741" bestFit="1" customWidth="1"/>
    <col min="107" max="107" width="9.28515625" style="741" customWidth="1"/>
    <col min="108" max="108" width="47.85546875" style="741" hidden="1" customWidth="1"/>
    <col min="109" max="109" width="9.42578125" style="741" customWidth="1"/>
    <col min="110" max="111" width="9.28515625" style="741" bestFit="1" customWidth="1"/>
    <col min="112" max="114" width="9.28515625" style="741" customWidth="1"/>
    <col min="115" max="117" width="9.28515625" style="741" bestFit="1" customWidth="1"/>
    <col min="118" max="118" width="0" style="741" hidden="1" customWidth="1"/>
    <col min="119" max="119" width="9.28515625" style="741" bestFit="1" customWidth="1"/>
    <col min="120" max="120" width="9.140625" style="741" customWidth="1"/>
    <col min="121" max="121" width="9.5703125" style="741" customWidth="1"/>
    <col min="122" max="123" width="10.140625" style="741"/>
    <col min="124" max="147" width="10.140625" style="741" customWidth="1"/>
    <col min="148" max="149" width="10.140625" style="741"/>
    <col min="150" max="150" width="14.5703125" style="741" customWidth="1"/>
    <col min="151" max="151" width="13.140625" style="741" customWidth="1"/>
    <col min="152" max="152" width="14" style="759" customWidth="1"/>
    <col min="153" max="153" width="14.5703125" style="759" customWidth="1"/>
    <col min="154" max="154" width="11.28515625" style="741" customWidth="1"/>
    <col min="155" max="16384" width="10.140625" style="741"/>
  </cols>
  <sheetData>
    <row r="1" spans="1:153" ht="23.25" customHeight="1" thickBot="1" x14ac:dyDescent="0.35">
      <c r="A1" s="741" t="s">
        <v>294</v>
      </c>
      <c r="B1" s="742" t="s">
        <v>364</v>
      </c>
      <c r="C1" s="743"/>
      <c r="D1" s="744"/>
      <c r="E1" s="745"/>
      <c r="F1" s="746"/>
      <c r="G1" s="3071">
        <v>45323</v>
      </c>
      <c r="H1" s="3072"/>
      <c r="I1" s="3073"/>
      <c r="J1" s="747"/>
      <c r="K1" s="748"/>
      <c r="L1" s="749"/>
      <c r="M1" s="750" t="s">
        <v>301</v>
      </c>
      <c r="N1" s="751"/>
      <c r="O1" s="3074" t="s">
        <v>295</v>
      </c>
      <c r="P1" s="3075"/>
      <c r="Q1" s="3076"/>
      <c r="R1" s="752" t="s">
        <v>114</v>
      </c>
      <c r="S1" s="753"/>
      <c r="T1" s="753" t="s">
        <v>375</v>
      </c>
      <c r="U1" s="753"/>
      <c r="V1" s="754"/>
      <c r="W1" s="755"/>
      <c r="X1" s="753"/>
      <c r="Y1" s="756"/>
      <c r="Z1" s="755"/>
      <c r="AA1" s="755"/>
      <c r="AB1" s="755"/>
      <c r="AC1" s="757"/>
      <c r="AD1" s="755"/>
      <c r="AE1" s="755" t="s">
        <v>114</v>
      </c>
      <c r="AF1" s="755"/>
      <c r="AG1" s="755"/>
      <c r="AH1" s="755"/>
      <c r="AI1" s="755"/>
      <c r="AJ1" s="755"/>
      <c r="AK1" s="755"/>
      <c r="AL1" s="758"/>
      <c r="AM1" s="755"/>
      <c r="EV1" s="741"/>
      <c r="EW1" s="741"/>
    </row>
    <row r="2" spans="1:153" ht="21" thickBot="1" x14ac:dyDescent="0.25">
      <c r="B2" s="761"/>
      <c r="C2" s="762"/>
      <c r="D2" s="763" t="s">
        <v>123</v>
      </c>
      <c r="E2" s="764" t="s">
        <v>124</v>
      </c>
      <c r="F2" s="765"/>
      <c r="G2" s="766"/>
      <c r="H2" s="1366"/>
      <c r="I2" s="1367"/>
      <c r="J2" s="762"/>
      <c r="K2" s="762"/>
      <c r="L2" s="767"/>
      <c r="M2" s="768"/>
      <c r="N2" s="768" t="s">
        <v>125</v>
      </c>
      <c r="O2" s="768" t="s">
        <v>373</v>
      </c>
      <c r="P2" s="768">
        <v>243</v>
      </c>
      <c r="Q2" s="768"/>
      <c r="R2" s="769"/>
      <c r="S2" s="762"/>
      <c r="T2" s="762" t="s">
        <v>114</v>
      </c>
      <c r="U2" s="770"/>
      <c r="V2" s="768"/>
      <c r="W2" s="768"/>
      <c r="X2" s="768"/>
      <c r="AA2" s="771"/>
      <c r="AB2" s="771"/>
      <c r="AC2" s="772"/>
      <c r="AD2" s="771"/>
      <c r="AE2" s="771"/>
      <c r="AF2" s="771"/>
      <c r="CP2" s="773"/>
      <c r="CQ2" s="773"/>
      <c r="EV2" s="741"/>
      <c r="EW2" s="741"/>
    </row>
    <row r="3" spans="1:153" ht="19.5" customHeight="1" thickBot="1" x14ac:dyDescent="0.25">
      <c r="B3" s="763" t="s">
        <v>290</v>
      </c>
      <c r="C3" s="774" t="s">
        <v>125</v>
      </c>
      <c r="D3" s="775">
        <v>50</v>
      </c>
      <c r="E3" s="775">
        <v>55</v>
      </c>
      <c r="F3" s="776">
        <v>5</v>
      </c>
      <c r="G3" s="777" t="s">
        <v>126</v>
      </c>
      <c r="H3" s="1368"/>
      <c r="I3" s="1369" t="s">
        <v>377</v>
      </c>
      <c r="J3" s="1368"/>
      <c r="K3" s="1369" t="s">
        <v>374</v>
      </c>
      <c r="L3" s="764">
        <v>0</v>
      </c>
      <c r="M3" s="1370" t="s">
        <v>372</v>
      </c>
      <c r="N3" s="1371"/>
      <c r="O3" s="827"/>
      <c r="P3" s="827"/>
      <c r="Q3" s="1052"/>
      <c r="R3" s="778"/>
      <c r="S3" s="778"/>
      <c r="T3" s="762"/>
      <c r="U3" s="770"/>
      <c r="V3" s="768"/>
      <c r="W3" s="779"/>
      <c r="X3" s="768"/>
      <c r="CB3" s="796"/>
      <c r="CC3" s="796"/>
      <c r="CD3" s="2872"/>
      <c r="CE3" s="3059" t="s">
        <v>127</v>
      </c>
      <c r="CF3" s="3060"/>
      <c r="CG3" s="3061"/>
      <c r="CH3" s="2874"/>
      <c r="CI3" s="3059" t="s">
        <v>128</v>
      </c>
      <c r="CJ3" s="3061"/>
      <c r="CK3" s="3068" t="s">
        <v>129</v>
      </c>
      <c r="CL3" s="3069"/>
      <c r="CM3" s="3070"/>
      <c r="CN3" s="3068" t="s">
        <v>130</v>
      </c>
      <c r="CO3" s="3069"/>
      <c r="CP3" s="3070"/>
      <c r="CQ3" s="3068" t="s">
        <v>131</v>
      </c>
      <c r="CR3" s="3069"/>
      <c r="CS3" s="3070"/>
      <c r="CT3" s="3059" t="s">
        <v>115</v>
      </c>
      <c r="CU3" s="3060"/>
      <c r="CV3" s="3061"/>
      <c r="CW3" s="3059" t="s">
        <v>132</v>
      </c>
      <c r="CX3" s="3060"/>
      <c r="CY3" s="3061"/>
      <c r="CZ3" s="3062" t="s">
        <v>133</v>
      </c>
      <c r="DA3" s="3064" t="s">
        <v>134</v>
      </c>
      <c r="DB3" s="3065"/>
      <c r="DC3" s="3066"/>
      <c r="DD3" s="3062" t="s">
        <v>135</v>
      </c>
      <c r="DE3" s="3045" t="s">
        <v>136</v>
      </c>
      <c r="DF3" s="3045"/>
      <c r="DG3" s="3046"/>
      <c r="DH3" s="3049" t="s">
        <v>62</v>
      </c>
      <c r="DI3" s="3045"/>
      <c r="DJ3" s="3046"/>
      <c r="DK3" s="797" t="s">
        <v>137</v>
      </c>
      <c r="DL3" s="798" t="s">
        <v>138</v>
      </c>
      <c r="DM3" s="3051" t="s">
        <v>139</v>
      </c>
      <c r="DN3" s="799"/>
      <c r="DO3" s="3053" t="s">
        <v>140</v>
      </c>
      <c r="DP3" s="3054"/>
      <c r="DQ3" s="3057" t="s">
        <v>305</v>
      </c>
      <c r="DR3" s="3032" t="s">
        <v>345</v>
      </c>
      <c r="DS3" s="3033"/>
      <c r="DT3" s="3034"/>
      <c r="EV3" s="741"/>
      <c r="EW3" s="741"/>
    </row>
    <row r="4" spans="1:153" ht="19.5" customHeight="1" thickBot="1" x14ac:dyDescent="0.35">
      <c r="B4" s="3098" t="s">
        <v>1</v>
      </c>
      <c r="C4" s="780"/>
      <c r="D4" s="781" t="s">
        <v>2</v>
      </c>
      <c r="E4" s="782" t="s">
        <v>3</v>
      </c>
      <c r="F4" s="783" t="s">
        <v>4</v>
      </c>
      <c r="G4" s="2880" t="s">
        <v>5</v>
      </c>
      <c r="H4" s="784" t="s">
        <v>6</v>
      </c>
      <c r="I4" s="2880" t="s">
        <v>7</v>
      </c>
      <c r="J4" s="785" t="s">
        <v>8</v>
      </c>
      <c r="K4" s="786" t="s">
        <v>62</v>
      </c>
      <c r="L4" s="787" t="s">
        <v>9</v>
      </c>
      <c r="M4" s="780" t="s">
        <v>10</v>
      </c>
      <c r="N4" s="2880" t="s">
        <v>7</v>
      </c>
      <c r="O4" s="788" t="s">
        <v>10</v>
      </c>
      <c r="P4" s="2880" t="s">
        <v>7</v>
      </c>
      <c r="Q4" s="3077" t="s">
        <v>11</v>
      </c>
      <c r="R4" s="2880" t="s">
        <v>7</v>
      </c>
      <c r="S4" s="2880" t="s">
        <v>118</v>
      </c>
      <c r="T4" s="789"/>
      <c r="U4" s="3079" t="s">
        <v>312</v>
      </c>
      <c r="V4" s="3080"/>
      <c r="W4" s="3080"/>
      <c r="X4" s="3081"/>
      <c r="Z4" s="790"/>
      <c r="AF4" s="791"/>
      <c r="AH4" s="792"/>
      <c r="AI4" s="793"/>
      <c r="AJ4" s="794"/>
      <c r="BA4" s="795"/>
      <c r="CB4" s="811"/>
      <c r="CC4" s="811"/>
      <c r="CD4" s="2875"/>
      <c r="CE4" s="3038" t="s">
        <v>142</v>
      </c>
      <c r="CF4" s="812" t="s">
        <v>116</v>
      </c>
      <c r="CG4" s="2873"/>
      <c r="CH4" s="2874" t="s">
        <v>143</v>
      </c>
      <c r="CI4" s="3038" t="s">
        <v>142</v>
      </c>
      <c r="CJ4" s="3040" t="s">
        <v>116</v>
      </c>
      <c r="CK4" s="813"/>
      <c r="CL4" s="814"/>
      <c r="CM4" s="815"/>
      <c r="CN4" s="816"/>
      <c r="CO4" s="814"/>
      <c r="CP4" s="817"/>
      <c r="CQ4" s="813"/>
      <c r="CR4" s="814"/>
      <c r="CS4" s="815"/>
      <c r="CT4" s="818"/>
      <c r="CU4" s="819"/>
      <c r="CV4" s="820"/>
      <c r="CW4" s="818"/>
      <c r="CX4" s="819"/>
      <c r="CY4" s="821"/>
      <c r="CZ4" s="3063"/>
      <c r="DA4" s="822"/>
      <c r="DB4" s="823"/>
      <c r="DC4" s="824"/>
      <c r="DD4" s="3063"/>
      <c r="DE4" s="3047"/>
      <c r="DF4" s="3047"/>
      <c r="DG4" s="3048"/>
      <c r="DH4" s="3050"/>
      <c r="DI4" s="3047"/>
      <c r="DJ4" s="3048"/>
      <c r="DK4" s="825" t="s">
        <v>144</v>
      </c>
      <c r="DL4" s="826" t="s">
        <v>145</v>
      </c>
      <c r="DM4" s="3051"/>
      <c r="DN4" s="799" t="s">
        <v>141</v>
      </c>
      <c r="DO4" s="3055"/>
      <c r="DP4" s="3056"/>
      <c r="DQ4" s="3058"/>
      <c r="DR4" s="3035"/>
      <c r="DS4" s="3036"/>
      <c r="DT4" s="3037"/>
      <c r="EV4" s="741"/>
      <c r="EW4" s="741"/>
    </row>
    <row r="5" spans="1:153" ht="19.5" customHeight="1" thickBot="1" x14ac:dyDescent="0.35">
      <c r="B5" s="3099"/>
      <c r="C5" s="800"/>
      <c r="D5" s="781" t="s">
        <v>12</v>
      </c>
      <c r="E5" s="801" t="s">
        <v>13</v>
      </c>
      <c r="F5" s="802" t="s">
        <v>14</v>
      </c>
      <c r="G5" s="803" t="s">
        <v>15</v>
      </c>
      <c r="H5" s="804" t="s">
        <v>16</v>
      </c>
      <c r="I5" s="803" t="s">
        <v>17</v>
      </c>
      <c r="J5" s="781"/>
      <c r="K5" s="1648" t="s">
        <v>67</v>
      </c>
      <c r="L5" s="805" t="s">
        <v>18</v>
      </c>
      <c r="M5" s="806" t="s">
        <v>19</v>
      </c>
      <c r="N5" s="803" t="s">
        <v>20</v>
      </c>
      <c r="O5" s="807" t="s">
        <v>21</v>
      </c>
      <c r="P5" s="803" t="s">
        <v>20</v>
      </c>
      <c r="Q5" s="3078"/>
      <c r="R5" s="803" t="s">
        <v>22</v>
      </c>
      <c r="S5" s="808">
        <v>539</v>
      </c>
      <c r="T5" s="809"/>
      <c r="U5" s="3082"/>
      <c r="V5" s="3083"/>
      <c r="W5" s="3083"/>
      <c r="X5" s="3084"/>
      <c r="AF5" s="792"/>
      <c r="AH5" s="792"/>
      <c r="AL5" s="810"/>
      <c r="CB5" s="1372" t="s">
        <v>147</v>
      </c>
      <c r="CC5" s="811" t="s">
        <v>148</v>
      </c>
      <c r="CD5" s="2878" t="s">
        <v>23</v>
      </c>
      <c r="CE5" s="3039"/>
      <c r="CF5" s="831" t="s">
        <v>149</v>
      </c>
      <c r="CG5" s="2875" t="s">
        <v>150</v>
      </c>
      <c r="CH5" s="2874" t="s">
        <v>119</v>
      </c>
      <c r="CI5" s="3039"/>
      <c r="CJ5" s="3041"/>
      <c r="CK5" s="1373" t="s">
        <v>151</v>
      </c>
      <c r="CL5" s="1374" t="s">
        <v>28</v>
      </c>
      <c r="CM5" s="832" t="s">
        <v>152</v>
      </c>
      <c r="CN5" s="1373" t="s">
        <v>151</v>
      </c>
      <c r="CO5" s="1374" t="s">
        <v>28</v>
      </c>
      <c r="CP5" s="832" t="s">
        <v>152</v>
      </c>
      <c r="CQ5" s="2879" t="s">
        <v>151</v>
      </c>
      <c r="CR5" s="1908" t="s">
        <v>28</v>
      </c>
      <c r="CS5" s="1909" t="s">
        <v>152</v>
      </c>
      <c r="CT5" s="2877" t="s">
        <v>151</v>
      </c>
      <c r="CU5" s="1375" t="s">
        <v>28</v>
      </c>
      <c r="CV5" s="2874" t="s">
        <v>152</v>
      </c>
      <c r="CW5" s="1376" t="s">
        <v>151</v>
      </c>
      <c r="CX5" s="1375" t="s">
        <v>28</v>
      </c>
      <c r="CY5" s="2875" t="s">
        <v>152</v>
      </c>
      <c r="CZ5" s="3063"/>
      <c r="DA5" s="2877" t="s">
        <v>151</v>
      </c>
      <c r="DB5" s="1377" t="s">
        <v>28</v>
      </c>
      <c r="DC5" s="1378" t="s">
        <v>152</v>
      </c>
      <c r="DD5" s="3067"/>
      <c r="DE5" s="1379" t="s">
        <v>153</v>
      </c>
      <c r="DF5" s="1380" t="s">
        <v>28</v>
      </c>
      <c r="DG5" s="1381" t="s">
        <v>152</v>
      </c>
      <c r="DH5" s="2876" t="s">
        <v>153</v>
      </c>
      <c r="DI5" s="1380" t="s">
        <v>28</v>
      </c>
      <c r="DJ5" s="2873" t="s">
        <v>152</v>
      </c>
      <c r="DK5" s="833" t="s">
        <v>154</v>
      </c>
      <c r="DL5" s="826" t="s">
        <v>154</v>
      </c>
      <c r="DM5" s="3052"/>
      <c r="DN5" s="799"/>
      <c r="DO5" s="2876" t="s">
        <v>28</v>
      </c>
      <c r="DP5" s="1382" t="s">
        <v>152</v>
      </c>
      <c r="DQ5" s="1383"/>
      <c r="DR5" s="1384"/>
      <c r="DS5" s="1385"/>
      <c r="DT5" s="1386"/>
      <c r="EV5" s="741"/>
      <c r="EW5" s="741"/>
    </row>
    <row r="6" spans="1:153" ht="26.25" thickBot="1" x14ac:dyDescent="0.35">
      <c r="B6" s="1387"/>
      <c r="C6" s="1388" t="s">
        <v>23</v>
      </c>
      <c r="D6" s="1389" t="s">
        <v>24</v>
      </c>
      <c r="E6" s="1390">
        <v>10</v>
      </c>
      <c r="F6" s="1390" t="s">
        <v>24</v>
      </c>
      <c r="G6" s="1391" t="s">
        <v>24</v>
      </c>
      <c r="H6" s="1392" t="s">
        <v>24</v>
      </c>
      <c r="I6" s="1391" t="s">
        <v>24</v>
      </c>
      <c r="J6" s="1391" t="s">
        <v>24</v>
      </c>
      <c r="K6" s="1391" t="s">
        <v>25</v>
      </c>
      <c r="L6" s="1390" t="s">
        <v>24</v>
      </c>
      <c r="M6" s="1390" t="s">
        <v>24</v>
      </c>
      <c r="N6" s="1393"/>
      <c r="O6" s="1390" t="s">
        <v>24</v>
      </c>
      <c r="P6" s="1393"/>
      <c r="Q6" s="1394"/>
      <c r="R6" s="1391"/>
      <c r="S6" s="1395"/>
      <c r="T6" s="809"/>
      <c r="U6" s="828"/>
      <c r="V6" s="829" t="s">
        <v>23</v>
      </c>
      <c r="W6" s="763" t="s">
        <v>26</v>
      </c>
      <c r="X6" s="763" t="s">
        <v>27</v>
      </c>
      <c r="Y6" s="834" t="s">
        <v>361</v>
      </c>
      <c r="Z6" s="834" t="s">
        <v>359</v>
      </c>
      <c r="AA6" s="835" t="s">
        <v>29</v>
      </c>
      <c r="AB6" s="834" t="s">
        <v>30</v>
      </c>
      <c r="AC6" s="834" t="s">
        <v>71</v>
      </c>
      <c r="AD6" s="834" t="s">
        <v>302</v>
      </c>
      <c r="AE6" s="836" t="s">
        <v>334</v>
      </c>
      <c r="AF6" s="837" t="s">
        <v>31</v>
      </c>
      <c r="AG6" s="838" t="s">
        <v>32</v>
      </c>
      <c r="AH6" s="839" t="s">
        <v>291</v>
      </c>
      <c r="AI6" s="840" t="s">
        <v>311</v>
      </c>
      <c r="AJ6" s="841" t="s">
        <v>34</v>
      </c>
      <c r="AK6" s="842" t="s">
        <v>35</v>
      </c>
      <c r="AL6" s="843" t="s">
        <v>36</v>
      </c>
      <c r="AM6" s="842" t="s">
        <v>37</v>
      </c>
      <c r="AN6" s="844" t="s">
        <v>38</v>
      </c>
      <c r="AP6" s="845" t="s">
        <v>369</v>
      </c>
      <c r="AQ6" s="846" t="s">
        <v>37</v>
      </c>
      <c r="AR6" s="847" t="s">
        <v>310</v>
      </c>
      <c r="AT6" s="848" t="s">
        <v>308</v>
      </c>
      <c r="AU6" s="848" t="s">
        <v>301</v>
      </c>
      <c r="AV6" s="848" t="s">
        <v>300</v>
      </c>
      <c r="AW6" s="848" t="s">
        <v>106</v>
      </c>
      <c r="AX6" s="848" t="s">
        <v>117</v>
      </c>
      <c r="AY6" s="848" t="s">
        <v>122</v>
      </c>
      <c r="AZ6" s="848" t="s">
        <v>195</v>
      </c>
      <c r="BA6" s="848" t="s">
        <v>196</v>
      </c>
      <c r="BB6" s="848" t="s">
        <v>197</v>
      </c>
      <c r="BC6" s="848" t="s">
        <v>198</v>
      </c>
      <c r="BD6" s="848" t="s">
        <v>199</v>
      </c>
      <c r="BE6" s="849"/>
      <c r="BF6" s="850"/>
      <c r="BG6" s="851"/>
      <c r="BH6" s="850"/>
      <c r="BI6" s="851"/>
      <c r="BJ6" s="850"/>
      <c r="BK6" s="849"/>
      <c r="BL6" s="850"/>
      <c r="BM6" s="851"/>
      <c r="BN6" s="850"/>
      <c r="BO6" s="851"/>
      <c r="BP6" s="850"/>
      <c r="BQ6" s="851"/>
      <c r="BR6" s="850"/>
      <c r="BS6" s="849"/>
      <c r="BT6" s="850"/>
      <c r="BU6" s="849"/>
      <c r="BV6" s="850"/>
      <c r="BW6" s="849"/>
      <c r="BX6" s="850"/>
      <c r="BY6" s="849"/>
      <c r="BZ6" s="852" t="s">
        <v>304</v>
      </c>
      <c r="CB6" s="3042" t="s">
        <v>40</v>
      </c>
      <c r="CC6" s="1564" t="s">
        <v>374</v>
      </c>
      <c r="CD6" s="1396" t="s">
        <v>110</v>
      </c>
      <c r="CE6" s="1565">
        <v>0</v>
      </c>
      <c r="CF6" s="1396">
        <v>2</v>
      </c>
      <c r="CG6" s="1396">
        <v>0.16666666666666666</v>
      </c>
      <c r="CH6" s="1396">
        <v>100</v>
      </c>
      <c r="CI6" s="1397">
        <v>0</v>
      </c>
      <c r="CJ6" s="1564">
        <v>0</v>
      </c>
      <c r="CK6" s="1490">
        <v>0</v>
      </c>
      <c r="CL6" s="1566">
        <v>0</v>
      </c>
      <c r="CM6" s="1567">
        <v>0</v>
      </c>
      <c r="CN6" s="1490">
        <v>0</v>
      </c>
      <c r="CO6" s="1566">
        <v>0</v>
      </c>
      <c r="CP6" s="1568">
        <v>0</v>
      </c>
      <c r="CQ6" s="1625">
        <v>0</v>
      </c>
      <c r="CR6" s="1566">
        <v>0</v>
      </c>
      <c r="CS6" s="1567">
        <v>0</v>
      </c>
      <c r="CT6" s="1564">
        <v>2</v>
      </c>
      <c r="CU6" s="1569">
        <v>2</v>
      </c>
      <c r="CV6" s="1570">
        <v>0</v>
      </c>
      <c r="CW6" s="1491">
        <v>0</v>
      </c>
      <c r="CX6" s="1571">
        <v>0</v>
      </c>
      <c r="CY6" s="1572">
        <v>0</v>
      </c>
      <c r="CZ6" s="1398" t="s">
        <v>157</v>
      </c>
      <c r="DA6" s="1491">
        <v>0</v>
      </c>
      <c r="DB6" s="1571">
        <v>0</v>
      </c>
      <c r="DC6" s="1573">
        <v>0</v>
      </c>
      <c r="DD6" s="1398" t="s">
        <v>157</v>
      </c>
      <c r="DE6" s="1910">
        <v>0</v>
      </c>
      <c r="DF6" s="1574">
        <v>0</v>
      </c>
      <c r="DG6" s="1911">
        <v>0</v>
      </c>
      <c r="DH6" s="1912">
        <v>0</v>
      </c>
      <c r="DI6" s="1913">
        <v>0</v>
      </c>
      <c r="DJ6" s="1914">
        <v>0</v>
      </c>
      <c r="DK6" s="1915">
        <v>0</v>
      </c>
      <c r="DL6" s="1399">
        <v>0</v>
      </c>
      <c r="DM6" s="1396">
        <v>0</v>
      </c>
      <c r="DN6" s="1400">
        <v>0</v>
      </c>
      <c r="DO6" s="1916">
        <v>0</v>
      </c>
      <c r="DP6" s="1917">
        <v>0</v>
      </c>
      <c r="DQ6" s="1918">
        <v>0</v>
      </c>
      <c r="DR6" s="1912"/>
      <c r="DS6" s="1913"/>
      <c r="DT6" s="1914"/>
      <c r="EV6" s="741"/>
      <c r="EW6" s="741"/>
    </row>
    <row r="7" spans="1:153" ht="15.75" thickBot="1" x14ac:dyDescent="0.3">
      <c r="B7" s="860" t="s">
        <v>374</v>
      </c>
      <c r="C7" s="869">
        <v>4</v>
      </c>
      <c r="D7" s="862">
        <v>0</v>
      </c>
      <c r="E7" s="863">
        <v>0</v>
      </c>
      <c r="F7" s="864">
        <v>0</v>
      </c>
      <c r="G7" s="865"/>
      <c r="H7" s="866">
        <v>0</v>
      </c>
      <c r="I7" s="867">
        <v>0</v>
      </c>
      <c r="J7" s="868">
        <v>0</v>
      </c>
      <c r="K7" s="865">
        <v>0</v>
      </c>
      <c r="L7" s="869">
        <v>0</v>
      </c>
      <c r="M7" s="869">
        <v>0</v>
      </c>
      <c r="N7" s="863">
        <v>0</v>
      </c>
      <c r="O7" s="869">
        <v>0</v>
      </c>
      <c r="P7" s="863">
        <v>0</v>
      </c>
      <c r="Q7" s="870"/>
      <c r="R7" s="963"/>
      <c r="S7" s="870">
        <v>0</v>
      </c>
      <c r="T7" s="871"/>
      <c r="U7" s="872"/>
      <c r="V7" s="1401" t="s">
        <v>374</v>
      </c>
      <c r="W7" s="863">
        <v>0</v>
      </c>
      <c r="X7" s="863">
        <v>0</v>
      </c>
      <c r="Y7" s="874"/>
      <c r="Z7" s="874"/>
      <c r="AA7" s="1402"/>
      <c r="AB7" s="875">
        <v>0</v>
      </c>
      <c r="AC7" s="874"/>
      <c r="AD7" s="874"/>
      <c r="AE7" s="874"/>
      <c r="AF7" s="876">
        <v>0</v>
      </c>
      <c r="AG7" s="877">
        <v>0</v>
      </c>
      <c r="AH7" s="878">
        <v>0</v>
      </c>
      <c r="AI7" s="879">
        <v>0</v>
      </c>
      <c r="AJ7" s="880">
        <v>0</v>
      </c>
      <c r="AK7" s="881">
        <v>0</v>
      </c>
      <c r="AL7" s="863">
        <v>0</v>
      </c>
      <c r="AM7" s="863">
        <v>0</v>
      </c>
      <c r="AN7" s="863">
        <v>0</v>
      </c>
      <c r="AP7" s="882">
        <v>0</v>
      </c>
      <c r="AQ7" s="863">
        <v>0</v>
      </c>
      <c r="AR7" s="863">
        <v>0</v>
      </c>
      <c r="AT7" s="883">
        <v>0</v>
      </c>
      <c r="AU7" s="881">
        <v>0</v>
      </c>
      <c r="AV7" s="196"/>
      <c r="AW7" s="881"/>
      <c r="AX7" s="196"/>
      <c r="AY7" s="196"/>
      <c r="AZ7" s="881"/>
      <c r="BA7" s="195"/>
      <c r="BB7" s="196"/>
      <c r="BC7" s="195"/>
      <c r="BD7" s="881"/>
      <c r="BE7" s="849"/>
      <c r="BF7" s="850"/>
      <c r="BG7" s="851"/>
      <c r="BH7" s="850"/>
      <c r="BI7" s="851"/>
      <c r="BJ7" s="850"/>
      <c r="BK7" s="849"/>
      <c r="BL7" s="850"/>
      <c r="BM7" s="851"/>
      <c r="BN7" s="850"/>
      <c r="BO7" s="851"/>
      <c r="BP7" s="850"/>
      <c r="BQ7" s="851"/>
      <c r="BR7" s="850"/>
      <c r="BS7" s="849"/>
      <c r="BT7" s="850"/>
      <c r="BU7" s="849"/>
      <c r="BV7" s="850"/>
      <c r="BW7" s="849"/>
      <c r="BX7" s="850"/>
      <c r="BY7" s="849"/>
      <c r="BZ7" s="1403">
        <v>0</v>
      </c>
      <c r="CA7" s="853"/>
      <c r="CB7" s="3043"/>
      <c r="CC7" s="890" t="s">
        <v>156</v>
      </c>
      <c r="CD7" s="890" t="s">
        <v>113</v>
      </c>
      <c r="CE7" s="891">
        <v>6750</v>
      </c>
      <c r="CF7" s="2871">
        <v>6860</v>
      </c>
      <c r="CG7" s="898">
        <v>571.66666666666663</v>
      </c>
      <c r="CH7" s="890">
        <v>93.484565254673299</v>
      </c>
      <c r="CI7" s="891">
        <v>380</v>
      </c>
      <c r="CJ7" s="892">
        <v>379.91500000000002</v>
      </c>
      <c r="CK7" s="902">
        <v>0</v>
      </c>
      <c r="CL7" s="900">
        <v>0</v>
      </c>
      <c r="CM7" s="901">
        <v>0</v>
      </c>
      <c r="CN7" s="902">
        <v>0</v>
      </c>
      <c r="CO7" s="900">
        <v>0</v>
      </c>
      <c r="CP7" s="901">
        <v>0</v>
      </c>
      <c r="CQ7" s="857">
        <v>0</v>
      </c>
      <c r="CR7" s="858">
        <v>0</v>
      </c>
      <c r="CS7" s="903">
        <v>0</v>
      </c>
      <c r="CT7" s="1361">
        <v>0</v>
      </c>
      <c r="CU7" s="893">
        <v>0</v>
      </c>
      <c r="CV7" s="1362">
        <v>0</v>
      </c>
      <c r="CW7" s="911">
        <v>0</v>
      </c>
      <c r="CX7" s="912">
        <v>0</v>
      </c>
      <c r="CY7" s="1363">
        <v>0</v>
      </c>
      <c r="CZ7" s="910" t="s">
        <v>157</v>
      </c>
      <c r="DA7" s="907">
        <v>0</v>
      </c>
      <c r="DB7" s="908">
        <v>0</v>
      </c>
      <c r="DC7" s="1363">
        <v>0</v>
      </c>
      <c r="DD7" s="910" t="s">
        <v>157</v>
      </c>
      <c r="DE7" s="1919">
        <v>0</v>
      </c>
      <c r="DF7" s="913">
        <v>0</v>
      </c>
      <c r="DG7" s="1920">
        <v>0</v>
      </c>
      <c r="DH7" s="914">
        <v>0</v>
      </c>
      <c r="DI7" s="915">
        <v>0</v>
      </c>
      <c r="DJ7" s="916">
        <v>0</v>
      </c>
      <c r="DK7" s="917">
        <v>2.4650000000000003</v>
      </c>
      <c r="DL7" s="918">
        <v>8.5000000000000006E-2</v>
      </c>
      <c r="DM7" s="919">
        <v>110</v>
      </c>
      <c r="DN7" s="1364" t="s">
        <v>572</v>
      </c>
      <c r="DO7" s="1365">
        <v>0</v>
      </c>
      <c r="DP7" s="921">
        <v>0</v>
      </c>
      <c r="DQ7" s="1362">
        <v>0</v>
      </c>
      <c r="DR7" s="914"/>
      <c r="DS7" s="915"/>
      <c r="DT7" s="916"/>
      <c r="EV7" s="741"/>
      <c r="EW7" s="741"/>
    </row>
    <row r="8" spans="1:153" ht="15" x14ac:dyDescent="0.2">
      <c r="A8" s="859"/>
      <c r="B8" s="860" t="s">
        <v>39</v>
      </c>
      <c r="C8" s="869">
        <v>2</v>
      </c>
      <c r="D8" s="862">
        <v>380</v>
      </c>
      <c r="E8" s="863">
        <v>0</v>
      </c>
      <c r="F8" s="864">
        <v>0</v>
      </c>
      <c r="G8" s="865"/>
      <c r="H8" s="866">
        <v>8.5000000000000006E-2</v>
      </c>
      <c r="I8" s="867">
        <v>0</v>
      </c>
      <c r="J8" s="868">
        <v>0</v>
      </c>
      <c r="K8" s="865">
        <v>0</v>
      </c>
      <c r="L8" s="869">
        <v>379.91500000000002</v>
      </c>
      <c r="M8" s="869">
        <v>381.69789964833274</v>
      </c>
      <c r="N8" s="863">
        <v>1.782899648332716</v>
      </c>
      <c r="O8" s="869">
        <v>381.69789964833274</v>
      </c>
      <c r="P8" s="863">
        <v>1.782899648332716</v>
      </c>
      <c r="Q8" s="895"/>
      <c r="R8" s="863"/>
      <c r="S8" s="895">
        <v>0</v>
      </c>
      <c r="T8" s="871"/>
      <c r="U8" s="872"/>
      <c r="V8" s="1069">
        <v>2</v>
      </c>
      <c r="W8" s="863">
        <v>5.1128329405362933</v>
      </c>
      <c r="X8" s="863">
        <v>5.1128329405362933</v>
      </c>
      <c r="Y8" s="874"/>
      <c r="Z8" s="874"/>
      <c r="AA8" s="1402">
        <v>0</v>
      </c>
      <c r="AB8" s="875">
        <v>0</v>
      </c>
      <c r="AC8" s="874"/>
      <c r="AD8" s="874"/>
      <c r="AE8" s="874"/>
      <c r="AF8" s="1404">
        <v>379.91500000000002</v>
      </c>
      <c r="AG8" s="1405">
        <v>31.659583333333334</v>
      </c>
      <c r="AH8" s="1406">
        <v>0</v>
      </c>
      <c r="AI8" s="1407">
        <v>2.6320000000000001</v>
      </c>
      <c r="AJ8" s="880">
        <v>381.69789964833274</v>
      </c>
      <c r="AK8" s="881">
        <v>381.69789964833274</v>
      </c>
      <c r="AL8" s="863">
        <v>1.782899648332716</v>
      </c>
      <c r="AM8" s="863">
        <v>1.782899648332716</v>
      </c>
      <c r="AN8" s="863">
        <v>5.1128329405362933</v>
      </c>
      <c r="AO8" s="773"/>
      <c r="AP8" s="896">
        <v>379.91500000000002</v>
      </c>
      <c r="AQ8" s="863">
        <v>1.782899648332716</v>
      </c>
      <c r="AR8" s="863">
        <v>2.6320000000000001</v>
      </c>
      <c r="AT8" s="897">
        <v>381.79996523216789</v>
      </c>
      <c r="AU8" s="881">
        <v>381.69789964833274</v>
      </c>
      <c r="AV8" s="196"/>
      <c r="AW8" s="881"/>
      <c r="AX8" s="196"/>
      <c r="AY8" s="196"/>
      <c r="AZ8" s="881"/>
      <c r="BA8" s="195"/>
      <c r="BB8" s="196"/>
      <c r="BC8" s="195"/>
      <c r="BD8" s="881"/>
      <c r="BE8" s="460"/>
      <c r="BF8" s="455">
        <v>401.95645262726919</v>
      </c>
      <c r="BG8" s="460">
        <v>404.26062901848258</v>
      </c>
      <c r="BH8" s="455">
        <v>404.61063334608355</v>
      </c>
      <c r="BI8" s="454">
        <v>404.65181475114889</v>
      </c>
      <c r="BJ8" s="455">
        <v>407.23828434330284</v>
      </c>
      <c r="BK8" s="460"/>
      <c r="BL8" s="455"/>
      <c r="BM8" s="454"/>
      <c r="BN8" s="455"/>
      <c r="BO8" s="454"/>
      <c r="BP8" s="455"/>
      <c r="BQ8" s="454"/>
      <c r="BR8" s="455"/>
      <c r="BS8" s="460"/>
      <c r="BT8" s="455"/>
      <c r="BU8" s="460"/>
      <c r="BV8" s="455"/>
      <c r="BW8" s="460"/>
      <c r="BX8" s="455"/>
      <c r="BY8" s="460"/>
      <c r="BZ8" s="1403">
        <v>-0.10206558383515585</v>
      </c>
      <c r="CA8" s="884"/>
      <c r="CB8" s="3043"/>
      <c r="CC8" s="1396" t="s">
        <v>156</v>
      </c>
      <c r="CD8" s="1396" t="s">
        <v>112</v>
      </c>
      <c r="CE8" s="1397">
        <v>7500</v>
      </c>
      <c r="CF8" s="1396">
        <v>7785</v>
      </c>
      <c r="CG8" s="1921">
        <v>648.75</v>
      </c>
      <c r="CH8" s="1396">
        <v>90.632740186633413</v>
      </c>
      <c r="CI8" s="1397">
        <v>620</v>
      </c>
      <c r="CJ8" s="1396">
        <v>619.85500000000002</v>
      </c>
      <c r="CK8" s="1490">
        <v>0</v>
      </c>
      <c r="CL8" s="1566">
        <v>0</v>
      </c>
      <c r="CM8" s="1922">
        <v>0</v>
      </c>
      <c r="CN8" s="1490">
        <v>0</v>
      </c>
      <c r="CO8" s="1566">
        <v>0</v>
      </c>
      <c r="CP8" s="1922">
        <v>0</v>
      </c>
      <c r="CQ8" s="1626">
        <v>0</v>
      </c>
      <c r="CR8" s="1923">
        <v>0</v>
      </c>
      <c r="CS8" s="1924">
        <v>0</v>
      </c>
      <c r="CT8" s="1627">
        <v>0</v>
      </c>
      <c r="CU8" s="1925">
        <v>0</v>
      </c>
      <c r="CV8" s="1926">
        <v>0</v>
      </c>
      <c r="CW8" s="1628">
        <v>0</v>
      </c>
      <c r="CX8" s="1927">
        <v>0</v>
      </c>
      <c r="CY8" s="1928">
        <v>0</v>
      </c>
      <c r="CZ8" s="1398" t="s">
        <v>157</v>
      </c>
      <c r="DA8" s="1491">
        <v>0</v>
      </c>
      <c r="DB8" s="1571">
        <v>0</v>
      </c>
      <c r="DC8" s="1928">
        <v>0</v>
      </c>
      <c r="DD8" s="1398" t="s">
        <v>157</v>
      </c>
      <c r="DE8" s="1910">
        <v>0</v>
      </c>
      <c r="DF8" s="1574">
        <v>0</v>
      </c>
      <c r="DG8" s="1911">
        <v>0</v>
      </c>
      <c r="DH8" s="1575">
        <v>0</v>
      </c>
      <c r="DI8" s="1574">
        <v>0</v>
      </c>
      <c r="DJ8" s="1914">
        <v>0</v>
      </c>
      <c r="DK8" s="1929">
        <v>4.2050000000000001</v>
      </c>
      <c r="DL8" s="1578">
        <v>0.14499999999999999</v>
      </c>
      <c r="DM8" s="1400">
        <v>285</v>
      </c>
      <c r="DN8" s="1930" t="s">
        <v>573</v>
      </c>
      <c r="DO8" s="1614">
        <v>0</v>
      </c>
      <c r="DP8" s="1577">
        <v>0</v>
      </c>
      <c r="DQ8" s="1926">
        <v>0</v>
      </c>
      <c r="DR8" s="1575"/>
      <c r="DS8" s="1574"/>
      <c r="DT8" s="1914"/>
      <c r="EV8" s="741"/>
      <c r="EW8" s="741"/>
    </row>
    <row r="9" spans="1:153" ht="14.25" customHeight="1" x14ac:dyDescent="0.2">
      <c r="A9" s="859"/>
      <c r="B9" s="1579" t="s">
        <v>39</v>
      </c>
      <c r="C9" s="1408">
        <v>4</v>
      </c>
      <c r="D9" s="1931">
        <v>620</v>
      </c>
      <c r="E9" s="1409">
        <v>0</v>
      </c>
      <c r="F9" s="1410">
        <v>0</v>
      </c>
      <c r="G9" s="1411"/>
      <c r="H9" s="1412">
        <v>0.14499999999999999</v>
      </c>
      <c r="I9" s="867">
        <v>0</v>
      </c>
      <c r="J9" s="1932">
        <v>0</v>
      </c>
      <c r="K9" s="865">
        <v>0</v>
      </c>
      <c r="L9" s="1413">
        <v>619.85500000000002</v>
      </c>
      <c r="M9" s="1408">
        <v>606.65546800793413</v>
      </c>
      <c r="N9" s="1409">
        <v>-13.199531992065886</v>
      </c>
      <c r="O9" s="1408">
        <v>606.65546800793413</v>
      </c>
      <c r="P9" s="1409">
        <v>-13.199531992065886</v>
      </c>
      <c r="Q9" s="1414"/>
      <c r="R9" s="1409"/>
      <c r="S9" s="1414">
        <v>0</v>
      </c>
      <c r="T9" s="871"/>
      <c r="U9" s="1492"/>
      <c r="V9" s="1933">
        <v>4</v>
      </c>
      <c r="W9" s="1409">
        <v>-10.302856166698234</v>
      </c>
      <c r="X9" s="1409">
        <v>-10.302856166698234</v>
      </c>
      <c r="Y9" s="874"/>
      <c r="Z9" s="874"/>
      <c r="AA9" s="1402">
        <v>0</v>
      </c>
      <c r="AB9" s="1415">
        <v>0</v>
      </c>
      <c r="AC9" s="874"/>
      <c r="AD9" s="1402"/>
      <c r="AE9" s="1402"/>
      <c r="AF9" s="1416">
        <v>619.85500000000002</v>
      </c>
      <c r="AG9" s="1580">
        <v>51.654583333333335</v>
      </c>
      <c r="AH9" s="1417">
        <v>0</v>
      </c>
      <c r="AI9" s="1934">
        <v>2.0289999999999999</v>
      </c>
      <c r="AJ9" s="1935">
        <v>606.65546800793413</v>
      </c>
      <c r="AK9" s="1936">
        <v>606.65546800793413</v>
      </c>
      <c r="AL9" s="1409">
        <v>-13.199531992065886</v>
      </c>
      <c r="AM9" s="1409">
        <v>-13.199531992065886</v>
      </c>
      <c r="AN9" s="1409">
        <v>-10.302856166698234</v>
      </c>
      <c r="AO9" s="773"/>
      <c r="AP9" s="1418">
        <v>619.85500000000002</v>
      </c>
      <c r="AQ9" s="1409">
        <v>-13.199531992065886</v>
      </c>
      <c r="AR9" s="1409">
        <v>2.0289999999999999</v>
      </c>
      <c r="AT9" s="1419">
        <v>602.95285946677973</v>
      </c>
      <c r="AU9" s="1936">
        <v>606.65546800793413</v>
      </c>
      <c r="AV9" s="1937"/>
      <c r="AW9" s="1936"/>
      <c r="AX9" s="1937"/>
      <c r="AY9" s="1937"/>
      <c r="AZ9" s="1936"/>
      <c r="BA9" s="1938"/>
      <c r="BB9" s="1937"/>
      <c r="BC9" s="1938"/>
      <c r="BD9" s="1936"/>
      <c r="BE9" s="454"/>
      <c r="BF9" s="455">
        <v>644.06617190266525</v>
      </c>
      <c r="BG9" s="460">
        <v>642.13725460922853</v>
      </c>
      <c r="BH9" s="455">
        <v>643.19626123944897</v>
      </c>
      <c r="BI9" s="454">
        <v>644.0752225732698</v>
      </c>
      <c r="BJ9" s="455">
        <v>644.79192600191038</v>
      </c>
      <c r="BK9" s="454"/>
      <c r="BL9" s="455"/>
      <c r="BM9" s="454"/>
      <c r="BN9" s="455"/>
      <c r="BO9" s="454"/>
      <c r="BP9" s="455"/>
      <c r="BQ9" s="454"/>
      <c r="BR9" s="455"/>
      <c r="BS9" s="460"/>
      <c r="BT9" s="455"/>
      <c r="BU9" s="454"/>
      <c r="BV9" s="455"/>
      <c r="BW9" s="460"/>
      <c r="BX9" s="455"/>
      <c r="BY9" s="460"/>
      <c r="BZ9" s="1403">
        <v>3.7026085411544045</v>
      </c>
      <c r="CA9" s="885"/>
      <c r="CB9" s="3043"/>
      <c r="CC9" s="1396" t="s">
        <v>156</v>
      </c>
      <c r="CD9" s="1396" t="s">
        <v>158</v>
      </c>
      <c r="CE9" s="1397">
        <v>7100</v>
      </c>
      <c r="CF9" s="1396">
        <v>7150</v>
      </c>
      <c r="CG9" s="1564">
        <v>595.83333333333337</v>
      </c>
      <c r="CH9" s="1396">
        <v>95.886466474701763</v>
      </c>
      <c r="CI9" s="1397">
        <v>250</v>
      </c>
      <c r="CJ9" s="1564">
        <v>250</v>
      </c>
      <c r="CK9" s="1490">
        <v>0</v>
      </c>
      <c r="CL9" s="1566">
        <v>0</v>
      </c>
      <c r="CM9" s="1922">
        <v>0</v>
      </c>
      <c r="CN9" s="1490">
        <v>0</v>
      </c>
      <c r="CO9" s="1566">
        <v>0</v>
      </c>
      <c r="CP9" s="1922">
        <v>0</v>
      </c>
      <c r="CQ9" s="1490">
        <v>0</v>
      </c>
      <c r="CR9" s="1566">
        <v>0</v>
      </c>
      <c r="CS9" s="1922">
        <v>0</v>
      </c>
      <c r="CT9" s="1493">
        <v>0</v>
      </c>
      <c r="CU9" s="1569">
        <v>0</v>
      </c>
      <c r="CV9" s="1918">
        <v>0</v>
      </c>
      <c r="CW9" s="1491">
        <v>0</v>
      </c>
      <c r="CX9" s="1571">
        <v>0</v>
      </c>
      <c r="CY9" s="1572">
        <v>0</v>
      </c>
      <c r="CZ9" s="1398" t="s">
        <v>157</v>
      </c>
      <c r="DA9" s="1491">
        <v>0</v>
      </c>
      <c r="DB9" s="1571">
        <v>0</v>
      </c>
      <c r="DC9" s="1572">
        <v>0</v>
      </c>
      <c r="DD9" s="1398" t="s">
        <v>157</v>
      </c>
      <c r="DE9" s="1910">
        <v>0</v>
      </c>
      <c r="DF9" s="1574">
        <v>0</v>
      </c>
      <c r="DG9" s="1911">
        <v>0</v>
      </c>
      <c r="DH9" s="1575">
        <v>0</v>
      </c>
      <c r="DI9" s="1574">
        <v>0</v>
      </c>
      <c r="DJ9" s="1914">
        <v>0</v>
      </c>
      <c r="DK9" s="1929">
        <v>0</v>
      </c>
      <c r="DL9" s="1578">
        <v>0</v>
      </c>
      <c r="DM9" s="1400">
        <v>50</v>
      </c>
      <c r="DN9" s="1400" t="s">
        <v>574</v>
      </c>
      <c r="DO9" s="1581">
        <v>0</v>
      </c>
      <c r="DP9" s="1577">
        <v>0</v>
      </c>
      <c r="DQ9" s="1918">
        <v>0</v>
      </c>
      <c r="DR9" s="1575"/>
      <c r="DS9" s="1574"/>
      <c r="DT9" s="1914"/>
      <c r="EV9" s="741"/>
      <c r="EW9" s="741"/>
    </row>
    <row r="10" spans="1:153" ht="15.75" thickBot="1" x14ac:dyDescent="0.25">
      <c r="A10" s="859"/>
      <c r="B10" s="1615" t="s">
        <v>39</v>
      </c>
      <c r="C10" s="1939">
        <v>7</v>
      </c>
      <c r="D10" s="1940">
        <v>250</v>
      </c>
      <c r="E10" s="1941">
        <v>0</v>
      </c>
      <c r="F10" s="1942">
        <v>0</v>
      </c>
      <c r="G10" s="1943"/>
      <c r="H10" s="1944">
        <v>0</v>
      </c>
      <c r="I10" s="886">
        <v>0</v>
      </c>
      <c r="J10" s="1945">
        <v>0</v>
      </c>
      <c r="K10" s="887">
        <v>0</v>
      </c>
      <c r="L10" s="1939">
        <v>250</v>
      </c>
      <c r="M10" s="1939">
        <v>257.22908923977712</v>
      </c>
      <c r="N10" s="1941">
        <v>7.2290892397771245</v>
      </c>
      <c r="O10" s="1939">
        <v>257.22908923977712</v>
      </c>
      <c r="P10" s="1941">
        <v>7.2290892397771245</v>
      </c>
      <c r="Q10" s="1946">
        <v>2061.663</v>
      </c>
      <c r="R10" s="1941">
        <v>-816.08054310395596</v>
      </c>
      <c r="S10" s="1946">
        <v>0</v>
      </c>
      <c r="T10" s="871"/>
      <c r="U10" s="888"/>
      <c r="V10" s="1947">
        <v>7</v>
      </c>
      <c r="W10" s="1941">
        <v>17.966083093004443</v>
      </c>
      <c r="X10" s="1941">
        <v>17.966083093004443</v>
      </c>
      <c r="Y10" s="1402"/>
      <c r="Z10" s="874"/>
      <c r="AA10" s="1402">
        <v>0</v>
      </c>
      <c r="AB10" s="1415">
        <v>0</v>
      </c>
      <c r="AC10" s="874"/>
      <c r="AD10" s="1402"/>
      <c r="AE10" s="1402"/>
      <c r="AF10" s="1420">
        <v>250</v>
      </c>
      <c r="AG10" s="1580">
        <v>20.833333333333332</v>
      </c>
      <c r="AH10" s="1417">
        <v>0</v>
      </c>
      <c r="AI10" s="1934">
        <v>1.996</v>
      </c>
      <c r="AJ10" s="1935">
        <v>257.22908923977712</v>
      </c>
      <c r="AK10" s="1936">
        <v>257.22908923977712</v>
      </c>
      <c r="AL10" s="1409">
        <v>7.2290892397771245</v>
      </c>
      <c r="AM10" s="1409">
        <v>7.2290892397771245</v>
      </c>
      <c r="AN10" s="1409">
        <v>17.966083093004443</v>
      </c>
      <c r="AO10" s="773"/>
      <c r="AP10" s="1948">
        <v>250</v>
      </c>
      <c r="AQ10" s="1941">
        <v>7.2290892397771245</v>
      </c>
      <c r="AR10" s="1941">
        <v>1.996</v>
      </c>
      <c r="AT10" s="1949">
        <v>239.28300916372069</v>
      </c>
      <c r="AU10" s="1936">
        <v>257.22908923977712</v>
      </c>
      <c r="AV10" s="1937"/>
      <c r="AW10" s="1936"/>
      <c r="AX10" s="1950"/>
      <c r="AY10" s="1937"/>
      <c r="AZ10" s="1936"/>
      <c r="BA10" s="1951"/>
      <c r="BB10" s="1937"/>
      <c r="BC10" s="1951"/>
      <c r="BD10" s="1936"/>
      <c r="BE10" s="460"/>
      <c r="BF10" s="455">
        <v>340.44185381038267</v>
      </c>
      <c r="BG10" s="454">
        <v>339.14619633233792</v>
      </c>
      <c r="BH10" s="455">
        <v>338.16070099024336</v>
      </c>
      <c r="BI10" s="454">
        <v>336.18891000801739</v>
      </c>
      <c r="BJ10" s="455">
        <v>336.72756835857518</v>
      </c>
      <c r="BK10" s="454"/>
      <c r="BL10" s="455"/>
      <c r="BM10" s="454"/>
      <c r="BN10" s="455"/>
      <c r="BO10" s="454"/>
      <c r="BP10" s="455"/>
      <c r="BQ10" s="454"/>
      <c r="BR10" s="455"/>
      <c r="BS10" s="460"/>
      <c r="BT10" s="455"/>
      <c r="BU10" s="460"/>
      <c r="BV10" s="455"/>
      <c r="BW10" s="454"/>
      <c r="BX10" s="455"/>
      <c r="BY10" s="460"/>
      <c r="BZ10" s="1952">
        <v>17.946080076056433</v>
      </c>
      <c r="CA10" s="885"/>
      <c r="CB10" s="3043"/>
      <c r="CC10" s="1564" t="s">
        <v>156</v>
      </c>
      <c r="CD10" s="1396" t="s">
        <v>163</v>
      </c>
      <c r="CE10" s="1953">
        <v>9550</v>
      </c>
      <c r="CF10" s="1396">
        <v>9840</v>
      </c>
      <c r="CG10" s="1396">
        <v>820</v>
      </c>
      <c r="CH10" s="1396">
        <v>97.393591582974651</v>
      </c>
      <c r="CI10" s="1397">
        <v>218</v>
      </c>
      <c r="CJ10" s="1564">
        <v>218</v>
      </c>
      <c r="CK10" s="1490">
        <v>0</v>
      </c>
      <c r="CL10" s="1566">
        <v>0</v>
      </c>
      <c r="CM10" s="1922">
        <v>0</v>
      </c>
      <c r="CN10" s="1490">
        <v>0</v>
      </c>
      <c r="CO10" s="1566">
        <v>0</v>
      </c>
      <c r="CP10" s="1568">
        <v>0</v>
      </c>
      <c r="CQ10" s="1954">
        <v>0</v>
      </c>
      <c r="CR10" s="1566">
        <v>0</v>
      </c>
      <c r="CS10" s="1922">
        <v>0</v>
      </c>
      <c r="CT10" s="1564">
        <v>0</v>
      </c>
      <c r="CU10" s="1569">
        <v>0</v>
      </c>
      <c r="CV10" s="1918">
        <v>0</v>
      </c>
      <c r="CW10" s="1491">
        <v>0</v>
      </c>
      <c r="CX10" s="1571">
        <v>0</v>
      </c>
      <c r="CY10" s="1572">
        <v>0</v>
      </c>
      <c r="CZ10" s="1398" t="s">
        <v>157</v>
      </c>
      <c r="DA10" s="1491">
        <v>0</v>
      </c>
      <c r="DB10" s="1571">
        <v>0</v>
      </c>
      <c r="DC10" s="1955">
        <v>0</v>
      </c>
      <c r="DD10" s="1398" t="s">
        <v>157</v>
      </c>
      <c r="DE10" s="1910">
        <v>0</v>
      </c>
      <c r="DF10" s="1574">
        <v>0</v>
      </c>
      <c r="DG10" s="1911">
        <v>0</v>
      </c>
      <c r="DH10" s="1575">
        <v>0</v>
      </c>
      <c r="DI10" s="1574">
        <v>0</v>
      </c>
      <c r="DJ10" s="1914">
        <v>0</v>
      </c>
      <c r="DK10" s="1929">
        <v>0</v>
      </c>
      <c r="DL10" s="1421">
        <v>0</v>
      </c>
      <c r="DM10" s="1396">
        <v>290</v>
      </c>
      <c r="DN10" s="1400" t="s">
        <v>575</v>
      </c>
      <c r="DO10" s="1576">
        <v>0</v>
      </c>
      <c r="DP10" s="1577">
        <v>0</v>
      </c>
      <c r="DQ10" s="1918">
        <v>0</v>
      </c>
      <c r="DR10" s="1575"/>
      <c r="DS10" s="1574"/>
      <c r="DT10" s="1914"/>
      <c r="EV10" s="741"/>
      <c r="EW10" s="741"/>
    </row>
    <row r="11" spans="1:153" ht="15.75" thickBot="1" x14ac:dyDescent="0.25">
      <c r="A11" s="859"/>
      <c r="B11" s="1579" t="s">
        <v>41</v>
      </c>
      <c r="C11" s="1408"/>
      <c r="D11" s="1956">
        <v>1398</v>
      </c>
      <c r="E11" s="1409">
        <v>0</v>
      </c>
      <c r="F11" s="1582">
        <v>0</v>
      </c>
      <c r="G11" s="1411"/>
      <c r="H11" s="1412">
        <v>0.58000000000000007</v>
      </c>
      <c r="I11" s="1422">
        <v>0</v>
      </c>
      <c r="J11" s="1422">
        <v>0</v>
      </c>
      <c r="K11" s="1411">
        <v>0</v>
      </c>
      <c r="L11" s="1423">
        <v>1397.42</v>
      </c>
      <c r="M11" s="1408">
        <v>1350.5807102136973</v>
      </c>
      <c r="N11" s="1409">
        <v>-46.839289786302743</v>
      </c>
      <c r="O11" s="1423">
        <v>1350.5807102136973</v>
      </c>
      <c r="P11" s="1409">
        <v>-46.839289786302743</v>
      </c>
      <c r="Q11" s="1414">
        <v>1397.452</v>
      </c>
      <c r="R11" s="1409">
        <v>-46.871289786302668</v>
      </c>
      <c r="S11" s="1414">
        <v>0</v>
      </c>
      <c r="T11" s="871"/>
      <c r="U11" s="888"/>
      <c r="V11" s="1933" t="s">
        <v>161</v>
      </c>
      <c r="W11" s="1941">
        <v>-81.461108414451019</v>
      </c>
      <c r="X11" s="1941">
        <v>-81.461108414451019</v>
      </c>
      <c r="Y11" s="1402"/>
      <c r="Z11" s="874"/>
      <c r="AA11" s="1402">
        <v>-8.843</v>
      </c>
      <c r="AB11" s="1415">
        <v>0</v>
      </c>
      <c r="AC11" s="874"/>
      <c r="AD11" s="1402"/>
      <c r="AE11" s="1402"/>
      <c r="AF11" s="1416">
        <v>1388.577</v>
      </c>
      <c r="AG11" s="1580">
        <v>115.71475</v>
      </c>
      <c r="AH11" s="1417">
        <v>0</v>
      </c>
      <c r="AI11" s="1417">
        <v>16.416</v>
      </c>
      <c r="AJ11" s="1419">
        <v>1350.5807102136973</v>
      </c>
      <c r="AK11" s="1420">
        <v>1350.5807102136973</v>
      </c>
      <c r="AL11" s="1409">
        <v>-37.996289786302668</v>
      </c>
      <c r="AM11" s="1409">
        <v>-46.839289786302743</v>
      </c>
      <c r="AN11" s="1409">
        <v>-81.461108414451019</v>
      </c>
      <c r="AO11" s="773"/>
      <c r="AP11" s="1418">
        <v>1388.577</v>
      </c>
      <c r="AQ11" s="1409">
        <v>-37.996289786302668</v>
      </c>
      <c r="AR11" s="1409">
        <v>16.416</v>
      </c>
      <c r="AT11" s="1419">
        <v>1311.9199282119896</v>
      </c>
      <c r="AU11" s="1420">
        <v>1350.5807102136973</v>
      </c>
      <c r="AV11" s="1424"/>
      <c r="AW11" s="1420"/>
      <c r="AX11" s="1424"/>
      <c r="AY11" s="1424"/>
      <c r="AZ11" s="1420"/>
      <c r="BA11" s="1425"/>
      <c r="BB11" s="1424"/>
      <c r="BC11" s="1938"/>
      <c r="BD11" s="1420"/>
      <c r="BE11" s="454"/>
      <c r="BF11" s="455">
        <v>1859.5389510256409</v>
      </c>
      <c r="BG11" s="454">
        <v>1865.5209761500969</v>
      </c>
      <c r="BH11" s="455">
        <v>1858.0211988412357</v>
      </c>
      <c r="BI11" s="454">
        <v>1862.5599426708748</v>
      </c>
      <c r="BJ11" s="455">
        <v>1861.1202231071532</v>
      </c>
      <c r="BK11" s="454"/>
      <c r="BL11" s="455"/>
      <c r="BM11" s="454"/>
      <c r="BN11" s="455"/>
      <c r="BO11" s="454"/>
      <c r="BP11" s="455"/>
      <c r="BQ11" s="454"/>
      <c r="BR11" s="455"/>
      <c r="BS11" s="454"/>
      <c r="BT11" s="455"/>
      <c r="BU11" s="454"/>
      <c r="BV11" s="455"/>
      <c r="BW11" s="454"/>
      <c r="BX11" s="455"/>
      <c r="BY11" s="454"/>
      <c r="BZ11" s="1403">
        <v>38.66078200170773</v>
      </c>
      <c r="CA11" s="885"/>
      <c r="CB11" s="3043"/>
      <c r="CC11" s="1564" t="s">
        <v>156</v>
      </c>
      <c r="CD11" s="1396" t="s">
        <v>376</v>
      </c>
      <c r="CE11" s="889">
        <v>15750</v>
      </c>
      <c r="CF11" s="1396">
        <v>15818</v>
      </c>
      <c r="CG11" s="890">
        <v>1318.1666666666667</v>
      </c>
      <c r="CH11" s="890">
        <v>97.010628249276692</v>
      </c>
      <c r="CI11" s="891">
        <v>402</v>
      </c>
      <c r="CJ11" s="1396">
        <v>401.93</v>
      </c>
      <c r="CK11" s="1490">
        <v>0</v>
      </c>
      <c r="CL11" s="1566">
        <v>0</v>
      </c>
      <c r="CM11" s="1922">
        <v>0</v>
      </c>
      <c r="CN11" s="1490">
        <v>0</v>
      </c>
      <c r="CO11" s="1566">
        <v>0</v>
      </c>
      <c r="CP11" s="1568">
        <v>0</v>
      </c>
      <c r="CQ11" s="1954">
        <v>0</v>
      </c>
      <c r="CR11" s="1923">
        <v>0</v>
      </c>
      <c r="CS11" s="1924">
        <v>0</v>
      </c>
      <c r="CT11" s="892">
        <v>1</v>
      </c>
      <c r="CU11" s="893">
        <v>68</v>
      </c>
      <c r="CV11" s="1918">
        <v>0</v>
      </c>
      <c r="CW11" s="1491">
        <v>0</v>
      </c>
      <c r="CX11" s="1571">
        <v>0</v>
      </c>
      <c r="CY11" s="1572">
        <v>0</v>
      </c>
      <c r="CZ11" s="1398" t="s">
        <v>157</v>
      </c>
      <c r="DA11" s="1491">
        <v>0</v>
      </c>
      <c r="DB11" s="1571">
        <v>0</v>
      </c>
      <c r="DC11" s="1955">
        <v>0</v>
      </c>
      <c r="DD11" s="1398" t="s">
        <v>157</v>
      </c>
      <c r="DE11" s="1910">
        <v>0</v>
      </c>
      <c r="DF11" s="1574">
        <v>0</v>
      </c>
      <c r="DG11" s="1911">
        <v>0</v>
      </c>
      <c r="DH11" s="1575">
        <v>0</v>
      </c>
      <c r="DI11" s="1574">
        <v>0</v>
      </c>
      <c r="DJ11" s="1914">
        <v>0</v>
      </c>
      <c r="DK11" s="1929">
        <v>2.0300000000000002</v>
      </c>
      <c r="DL11" s="1421">
        <v>7.0000000000000007E-2</v>
      </c>
      <c r="DM11" s="1396">
        <v>0</v>
      </c>
      <c r="DN11" s="1400" t="s">
        <v>576</v>
      </c>
      <c r="DO11" s="1576">
        <v>0</v>
      </c>
      <c r="DP11" s="1577">
        <v>0</v>
      </c>
      <c r="DQ11" s="1918">
        <v>0</v>
      </c>
      <c r="DR11" s="1575"/>
      <c r="DS11" s="1574"/>
      <c r="DT11" s="1914"/>
      <c r="EV11" s="741"/>
      <c r="EW11" s="741"/>
    </row>
    <row r="12" spans="1:153" ht="15" x14ac:dyDescent="0.2">
      <c r="A12" s="859"/>
      <c r="B12" s="860" t="s">
        <v>39</v>
      </c>
      <c r="C12" s="869">
        <v>11</v>
      </c>
      <c r="D12" s="862">
        <v>218</v>
      </c>
      <c r="E12" s="863">
        <v>0</v>
      </c>
      <c r="F12" s="862">
        <v>0</v>
      </c>
      <c r="G12" s="862"/>
      <c r="H12" s="866">
        <v>0</v>
      </c>
      <c r="I12" s="867">
        <v>0</v>
      </c>
      <c r="J12" s="868">
        <v>0</v>
      </c>
      <c r="K12" s="865">
        <v>0</v>
      </c>
      <c r="L12" s="869">
        <v>218</v>
      </c>
      <c r="M12" s="869">
        <v>227.74883225999997</v>
      </c>
      <c r="N12" s="863">
        <v>9.7488322599999719</v>
      </c>
      <c r="O12" s="869">
        <v>227.74883225999997</v>
      </c>
      <c r="P12" s="863">
        <v>9.7488322599999719</v>
      </c>
      <c r="Q12" s="894"/>
      <c r="R12" s="863"/>
      <c r="S12" s="895">
        <v>0</v>
      </c>
      <c r="T12" s="871"/>
      <c r="U12" s="872"/>
      <c r="V12" s="1957">
        <v>11</v>
      </c>
      <c r="W12" s="1941">
        <v>12.637127507659386</v>
      </c>
      <c r="X12" s="1941">
        <v>12.637127507659386</v>
      </c>
      <c r="Y12" s="1402"/>
      <c r="Z12" s="1402"/>
      <c r="AA12" s="1402">
        <v>-5.6359360000000027</v>
      </c>
      <c r="AB12" s="1415">
        <v>0</v>
      </c>
      <c r="AC12" s="874"/>
      <c r="AD12" s="1402"/>
      <c r="AE12" s="1402"/>
      <c r="AF12" s="1420">
        <v>212.36406399999998</v>
      </c>
      <c r="AG12" s="1580">
        <v>17.697005333333333</v>
      </c>
      <c r="AH12" s="1417">
        <v>0</v>
      </c>
      <c r="AI12" s="1417">
        <v>1.429</v>
      </c>
      <c r="AJ12" s="1419">
        <v>227.74883225999997</v>
      </c>
      <c r="AK12" s="1419">
        <v>227.74883225999997</v>
      </c>
      <c r="AL12" s="1409">
        <v>15.384768259999987</v>
      </c>
      <c r="AM12" s="1409">
        <v>9.7488322599999719</v>
      </c>
      <c r="AN12" s="1409">
        <v>12.637127507659386</v>
      </c>
      <c r="AO12" s="773"/>
      <c r="AP12" s="896">
        <v>212.36406399999998</v>
      </c>
      <c r="AQ12" s="863">
        <v>15.384768259999987</v>
      </c>
      <c r="AR12" s="863">
        <v>1.429</v>
      </c>
      <c r="AT12" s="897">
        <v>248.45269815734463</v>
      </c>
      <c r="AU12" s="1419">
        <v>227.74883225999997</v>
      </c>
      <c r="AV12" s="1425"/>
      <c r="AW12" s="1419"/>
      <c r="AX12" s="197"/>
      <c r="AY12" s="1425"/>
      <c r="AZ12" s="1419"/>
      <c r="BA12" s="197"/>
      <c r="BB12" s="1425"/>
      <c r="BC12" s="197"/>
      <c r="BD12" s="1419"/>
      <c r="BE12" s="454"/>
      <c r="BF12" s="455">
        <v>272.32958387921224</v>
      </c>
      <c r="BG12" s="454">
        <v>274.16914314902789</v>
      </c>
      <c r="BH12" s="455">
        <v>276.20083888311308</v>
      </c>
      <c r="BI12" s="454">
        <v>271.28997237535577</v>
      </c>
      <c r="BJ12" s="455">
        <v>274.10354725153451</v>
      </c>
      <c r="BK12" s="454"/>
      <c r="BL12" s="455"/>
      <c r="BM12" s="454"/>
      <c r="BN12" s="455"/>
      <c r="BO12" s="454"/>
      <c r="BP12" s="455"/>
      <c r="BQ12" s="454"/>
      <c r="BR12" s="455"/>
      <c r="BS12" s="454"/>
      <c r="BT12" s="455"/>
      <c r="BU12" s="454"/>
      <c r="BV12" s="455"/>
      <c r="BW12" s="454"/>
      <c r="BX12" s="455"/>
      <c r="BY12" s="454"/>
      <c r="BZ12" s="461">
        <v>-20.703865897344656</v>
      </c>
      <c r="CA12" s="885"/>
      <c r="CB12" s="3043"/>
      <c r="CC12" s="1564" t="s">
        <v>156</v>
      </c>
      <c r="CD12" s="1396" t="s">
        <v>164</v>
      </c>
      <c r="CE12" s="1953">
        <v>6370</v>
      </c>
      <c r="CF12" s="1396">
        <v>6480</v>
      </c>
      <c r="CG12" s="1396">
        <v>540</v>
      </c>
      <c r="CH12" s="1396">
        <v>96.514161220043576</v>
      </c>
      <c r="CI12" s="1397">
        <v>192</v>
      </c>
      <c r="CJ12" s="1564">
        <v>192</v>
      </c>
      <c r="CK12" s="1490">
        <v>0</v>
      </c>
      <c r="CL12" s="1566">
        <v>0</v>
      </c>
      <c r="CM12" s="1922">
        <v>0</v>
      </c>
      <c r="CN12" s="1490">
        <v>0</v>
      </c>
      <c r="CO12" s="1566">
        <v>0</v>
      </c>
      <c r="CP12" s="1568">
        <v>0</v>
      </c>
      <c r="CQ12" s="1954">
        <v>0</v>
      </c>
      <c r="CR12" s="1566">
        <v>0</v>
      </c>
      <c r="CS12" s="1922">
        <v>0</v>
      </c>
      <c r="CT12" s="1564">
        <v>0</v>
      </c>
      <c r="CU12" s="1569">
        <v>0</v>
      </c>
      <c r="CV12" s="1918">
        <v>0</v>
      </c>
      <c r="CW12" s="1491">
        <v>0</v>
      </c>
      <c r="CX12" s="1571">
        <v>0</v>
      </c>
      <c r="CY12" s="1572">
        <v>0</v>
      </c>
      <c r="CZ12" s="1398" t="s">
        <v>157</v>
      </c>
      <c r="DA12" s="1491">
        <v>0</v>
      </c>
      <c r="DB12" s="1571">
        <v>0</v>
      </c>
      <c r="DC12" s="1955">
        <v>0</v>
      </c>
      <c r="DD12" s="1398" t="s">
        <v>157</v>
      </c>
      <c r="DE12" s="1910">
        <v>0</v>
      </c>
      <c r="DF12" s="1574">
        <v>0</v>
      </c>
      <c r="DG12" s="1911">
        <v>0</v>
      </c>
      <c r="DH12" s="1575">
        <v>0</v>
      </c>
      <c r="DI12" s="1574">
        <v>0</v>
      </c>
      <c r="DJ12" s="1914">
        <v>0</v>
      </c>
      <c r="DK12" s="1915">
        <v>0</v>
      </c>
      <c r="DL12" s="1399">
        <v>0</v>
      </c>
      <c r="DM12" s="1396">
        <v>110</v>
      </c>
      <c r="DN12" s="1400" t="s">
        <v>577</v>
      </c>
      <c r="DO12" s="1576">
        <v>0</v>
      </c>
      <c r="DP12" s="1577">
        <v>0</v>
      </c>
      <c r="DQ12" s="1918">
        <v>0</v>
      </c>
      <c r="DR12" s="1575"/>
      <c r="DS12" s="1574"/>
      <c r="DT12" s="1914"/>
      <c r="DV12" s="792"/>
      <c r="DY12" s="792"/>
      <c r="EV12" s="741"/>
      <c r="EW12" s="741"/>
    </row>
    <row r="13" spans="1:153" ht="15" x14ac:dyDescent="0.2">
      <c r="A13" s="859"/>
      <c r="B13" s="1579" t="s">
        <v>39</v>
      </c>
      <c r="C13" s="1408">
        <v>13</v>
      </c>
      <c r="D13" s="1931">
        <v>402</v>
      </c>
      <c r="E13" s="1409">
        <v>0</v>
      </c>
      <c r="F13" s="1931">
        <v>0</v>
      </c>
      <c r="G13" s="1931"/>
      <c r="H13" s="1412">
        <v>7.0000000000000007E-2</v>
      </c>
      <c r="I13" s="1422">
        <v>0</v>
      </c>
      <c r="J13" s="1932">
        <v>0</v>
      </c>
      <c r="K13" s="865">
        <v>0</v>
      </c>
      <c r="L13" s="1408">
        <v>401.93</v>
      </c>
      <c r="M13" s="1408">
        <v>400.63017958160515</v>
      </c>
      <c r="N13" s="1409">
        <v>-1.2998204183948587</v>
      </c>
      <c r="O13" s="1408">
        <v>400.63017958160515</v>
      </c>
      <c r="P13" s="1409">
        <v>-1.2998204183948587</v>
      </c>
      <c r="Q13" s="1426"/>
      <c r="R13" s="1409"/>
      <c r="S13" s="1414">
        <v>0</v>
      </c>
      <c r="T13" s="871"/>
      <c r="U13" s="1492"/>
      <c r="V13" s="1958">
        <v>13</v>
      </c>
      <c r="W13" s="1941">
        <v>-4.0755615875832518</v>
      </c>
      <c r="X13" s="1941">
        <v>-4.0755615875832518</v>
      </c>
      <c r="Y13" s="1402"/>
      <c r="Z13" s="1402"/>
      <c r="AA13" s="1402">
        <v>0</v>
      </c>
      <c r="AB13" s="1415">
        <v>0</v>
      </c>
      <c r="AC13" s="874"/>
      <c r="AD13" s="1402"/>
      <c r="AE13" s="1402"/>
      <c r="AF13" s="1420">
        <v>401.93</v>
      </c>
      <c r="AG13" s="1580">
        <v>33.494166666666665</v>
      </c>
      <c r="AH13" s="1417">
        <v>0</v>
      </c>
      <c r="AI13" s="1417">
        <v>4.4409999999999998</v>
      </c>
      <c r="AJ13" s="1419">
        <v>400.63017958160515</v>
      </c>
      <c r="AK13" s="1419">
        <v>400.63017958160515</v>
      </c>
      <c r="AL13" s="1409">
        <v>-1.2998204183948587</v>
      </c>
      <c r="AM13" s="1409">
        <v>-1.2998204183948587</v>
      </c>
      <c r="AN13" s="1409">
        <v>-4.0755615875832518</v>
      </c>
      <c r="AO13" s="773"/>
      <c r="AP13" s="1427">
        <v>401.93</v>
      </c>
      <c r="AQ13" s="1409">
        <v>-1.2998204183948587</v>
      </c>
      <c r="AR13" s="1409">
        <v>4.4409999999999998</v>
      </c>
      <c r="AT13" s="1419">
        <v>406.80250084550062</v>
      </c>
      <c r="AU13" s="1419">
        <v>400.63017958160515</v>
      </c>
      <c r="AV13" s="1425"/>
      <c r="AW13" s="1419"/>
      <c r="AX13" s="1425"/>
      <c r="AY13" s="1425"/>
      <c r="AZ13" s="1419"/>
      <c r="BA13" s="1425"/>
      <c r="BB13" s="1425"/>
      <c r="BC13" s="1425"/>
      <c r="BD13" s="1419"/>
      <c r="BE13" s="454"/>
      <c r="BF13" s="455">
        <v>499.93277236551108</v>
      </c>
      <c r="BG13" s="454">
        <v>502.18300362225267</v>
      </c>
      <c r="BH13" s="455">
        <v>500.78732380236704</v>
      </c>
      <c r="BI13" s="454">
        <v>500.49671662335516</v>
      </c>
      <c r="BJ13" s="455">
        <v>498.41460514020332</v>
      </c>
      <c r="BK13" s="454"/>
      <c r="BL13" s="455"/>
      <c r="BM13" s="454"/>
      <c r="BN13" s="455"/>
      <c r="BO13" s="454"/>
      <c r="BP13" s="455"/>
      <c r="BQ13" s="454"/>
      <c r="BR13" s="455"/>
      <c r="BS13" s="454"/>
      <c r="BT13" s="455"/>
      <c r="BU13" s="454"/>
      <c r="BV13" s="455"/>
      <c r="BW13" s="454"/>
      <c r="BX13" s="455"/>
      <c r="BY13" s="454"/>
      <c r="BZ13" s="1403">
        <v>-6.1723212638954692</v>
      </c>
      <c r="CA13" s="885"/>
      <c r="CB13" s="3043"/>
      <c r="CC13" s="898" t="s">
        <v>159</v>
      </c>
      <c r="CD13" s="890" t="s">
        <v>160</v>
      </c>
      <c r="CE13" s="891">
        <v>1300</v>
      </c>
      <c r="CF13" s="2871">
        <v>1300</v>
      </c>
      <c r="CG13" s="890">
        <v>108.33333333333333</v>
      </c>
      <c r="CH13" s="890">
        <v>68.796380090497735</v>
      </c>
      <c r="CI13" s="899">
        <v>345</v>
      </c>
      <c r="CJ13" s="892">
        <v>344.8</v>
      </c>
      <c r="CK13" s="857">
        <v>0</v>
      </c>
      <c r="CL13" s="900">
        <v>0</v>
      </c>
      <c r="CM13" s="901">
        <v>0</v>
      </c>
      <c r="CN13" s="902">
        <v>0</v>
      </c>
      <c r="CO13" s="900">
        <v>0</v>
      </c>
      <c r="CP13" s="901">
        <v>0</v>
      </c>
      <c r="CQ13" s="902">
        <v>0</v>
      </c>
      <c r="CR13" s="858">
        <v>0</v>
      </c>
      <c r="CS13" s="903">
        <v>0</v>
      </c>
      <c r="CT13" s="904">
        <v>0</v>
      </c>
      <c r="CU13" s="905">
        <v>0</v>
      </c>
      <c r="CV13" s="906">
        <v>0</v>
      </c>
      <c r="CW13" s="907">
        <v>0</v>
      </c>
      <c r="CX13" s="908">
        <v>0</v>
      </c>
      <c r="CY13" s="909">
        <v>0</v>
      </c>
      <c r="CZ13" s="910" t="s">
        <v>157</v>
      </c>
      <c r="DA13" s="911">
        <v>0</v>
      </c>
      <c r="DB13" s="912">
        <v>0</v>
      </c>
      <c r="DC13" s="909">
        <v>0</v>
      </c>
      <c r="DD13" s="910" t="s">
        <v>157</v>
      </c>
      <c r="DE13" s="1919">
        <v>0</v>
      </c>
      <c r="DF13" s="913">
        <v>0</v>
      </c>
      <c r="DG13" s="1920">
        <v>0</v>
      </c>
      <c r="DH13" s="914">
        <v>0</v>
      </c>
      <c r="DI13" s="915">
        <v>0</v>
      </c>
      <c r="DJ13" s="916">
        <v>0</v>
      </c>
      <c r="DK13" s="917">
        <v>5.8000000000000007</v>
      </c>
      <c r="DL13" s="918">
        <v>0.2</v>
      </c>
      <c r="DM13" s="919">
        <v>0</v>
      </c>
      <c r="DN13" s="919" t="s">
        <v>578</v>
      </c>
      <c r="DO13" s="920">
        <v>0</v>
      </c>
      <c r="DP13" s="921">
        <v>0</v>
      </c>
      <c r="DQ13" s="906">
        <v>0</v>
      </c>
      <c r="DR13" s="914"/>
      <c r="DS13" s="915"/>
      <c r="DT13" s="916"/>
      <c r="EV13" s="741"/>
      <c r="EW13" s="741"/>
    </row>
    <row r="14" spans="1:153" ht="15.75" thickBot="1" x14ac:dyDescent="0.25">
      <c r="A14" s="859"/>
      <c r="B14" s="922" t="s">
        <v>39</v>
      </c>
      <c r="C14" s="923">
        <v>15</v>
      </c>
      <c r="D14" s="1940">
        <v>192</v>
      </c>
      <c r="E14" s="1941">
        <v>0</v>
      </c>
      <c r="F14" s="1940">
        <v>0</v>
      </c>
      <c r="G14" s="1940"/>
      <c r="H14" s="1412">
        <v>0</v>
      </c>
      <c r="I14" s="1959">
        <v>0</v>
      </c>
      <c r="J14" s="1945">
        <v>0</v>
      </c>
      <c r="K14" s="1943">
        <v>0</v>
      </c>
      <c r="L14" s="1939">
        <v>192</v>
      </c>
      <c r="M14" s="1939">
        <v>188.91387053643757</v>
      </c>
      <c r="N14" s="1941">
        <v>-3.086129463562429</v>
      </c>
      <c r="O14" s="1939">
        <v>188.91387053643757</v>
      </c>
      <c r="P14" s="1941">
        <v>-3.086129463562429</v>
      </c>
      <c r="Q14" s="1946">
        <v>0</v>
      </c>
      <c r="R14" s="1941">
        <v>817.29288237804269</v>
      </c>
      <c r="S14" s="924">
        <v>0</v>
      </c>
      <c r="T14" s="871"/>
      <c r="U14" s="888"/>
      <c r="V14" s="1428">
        <v>15</v>
      </c>
      <c r="W14" s="1941">
        <v>4.3186930436476985</v>
      </c>
      <c r="X14" s="1941">
        <v>4.3186930436476985</v>
      </c>
      <c r="Y14" s="925"/>
      <c r="Z14" s="1402"/>
      <c r="AA14" s="1402">
        <v>0</v>
      </c>
      <c r="AB14" s="1960">
        <v>0</v>
      </c>
      <c r="AC14" s="874"/>
      <c r="AD14" s="1961"/>
      <c r="AE14" s="925"/>
      <c r="AF14" s="926">
        <v>192</v>
      </c>
      <c r="AG14" s="1616">
        <v>16</v>
      </c>
      <c r="AH14" s="1962">
        <v>0</v>
      </c>
      <c r="AI14" s="1962">
        <v>0.35799999999999998</v>
      </c>
      <c r="AJ14" s="1949">
        <v>188.91387053643757</v>
      </c>
      <c r="AK14" s="1949">
        <v>188.91387053643757</v>
      </c>
      <c r="AL14" s="1941">
        <v>-3.086129463562429</v>
      </c>
      <c r="AM14" s="1941">
        <v>-3.086129463562429</v>
      </c>
      <c r="AN14" s="1941">
        <v>4.3186930436476985</v>
      </c>
      <c r="AO14" s="773"/>
      <c r="AP14" s="927">
        <v>192</v>
      </c>
      <c r="AQ14" s="1941">
        <v>-3.086129463562429</v>
      </c>
      <c r="AR14" s="1941">
        <v>0.35799999999999998</v>
      </c>
      <c r="AT14" s="928">
        <v>182.84537929440688</v>
      </c>
      <c r="AU14" s="1949">
        <v>188.91387053643757</v>
      </c>
      <c r="AV14" s="1963"/>
      <c r="AW14" s="1949"/>
      <c r="AX14" s="929"/>
      <c r="AY14" s="1963"/>
      <c r="AZ14" s="1949"/>
      <c r="BA14" s="929"/>
      <c r="BB14" s="1963"/>
      <c r="BC14" s="929"/>
      <c r="BD14" s="1949"/>
      <c r="BE14" s="454"/>
      <c r="BF14" s="455">
        <v>108.09446370629476</v>
      </c>
      <c r="BG14" s="454">
        <v>105.28848220524853</v>
      </c>
      <c r="BH14" s="455">
        <v>105.58838675445824</v>
      </c>
      <c r="BI14" s="454">
        <v>106.65076769399975</v>
      </c>
      <c r="BJ14" s="455">
        <v>103.77954431778672</v>
      </c>
      <c r="BK14" s="454"/>
      <c r="BL14" s="455"/>
      <c r="BM14" s="454"/>
      <c r="BN14" s="455"/>
      <c r="BO14" s="454"/>
      <c r="BP14" s="455"/>
      <c r="BQ14" s="454"/>
      <c r="BR14" s="455"/>
      <c r="BS14" s="454"/>
      <c r="BT14" s="455"/>
      <c r="BU14" s="454"/>
      <c r="BV14" s="455"/>
      <c r="BW14" s="454"/>
      <c r="BX14" s="455"/>
      <c r="BY14" s="454"/>
      <c r="BZ14" s="1952">
        <v>6.0684912420306887</v>
      </c>
      <c r="CA14" s="885"/>
      <c r="CB14" s="3043"/>
      <c r="CC14" s="1564" t="s">
        <v>161</v>
      </c>
      <c r="CD14" s="1396" t="s">
        <v>162</v>
      </c>
      <c r="CE14" s="930">
        <v>8800</v>
      </c>
      <c r="CF14" s="931">
        <v>10500</v>
      </c>
      <c r="CG14" s="931">
        <v>875</v>
      </c>
      <c r="CH14" s="931">
        <v>88.205938375350144</v>
      </c>
      <c r="CI14" s="930">
        <v>1053</v>
      </c>
      <c r="CJ14" s="931">
        <v>1052.6199999999999</v>
      </c>
      <c r="CK14" s="932">
        <v>0</v>
      </c>
      <c r="CL14" s="1494">
        <v>0</v>
      </c>
      <c r="CM14" s="1495">
        <v>0</v>
      </c>
      <c r="CN14" s="932">
        <v>0</v>
      </c>
      <c r="CO14" s="1494">
        <v>0</v>
      </c>
      <c r="CP14" s="1495">
        <v>0</v>
      </c>
      <c r="CQ14" s="932">
        <v>0</v>
      </c>
      <c r="CR14" s="1494">
        <v>0</v>
      </c>
      <c r="CS14" s="1496">
        <v>0</v>
      </c>
      <c r="CT14" s="933">
        <v>0</v>
      </c>
      <c r="CU14" s="1497">
        <v>0</v>
      </c>
      <c r="CV14" s="1498">
        <v>0</v>
      </c>
      <c r="CW14" s="934">
        <v>0</v>
      </c>
      <c r="CX14" s="1499">
        <v>0</v>
      </c>
      <c r="CY14" s="1500">
        <v>0</v>
      </c>
      <c r="CZ14" s="935" t="s">
        <v>157</v>
      </c>
      <c r="DA14" s="934">
        <v>0</v>
      </c>
      <c r="DB14" s="1499">
        <v>0</v>
      </c>
      <c r="DC14" s="1500">
        <v>0</v>
      </c>
      <c r="DD14" s="935" t="s">
        <v>157</v>
      </c>
      <c r="DE14" s="1429">
        <v>0</v>
      </c>
      <c r="DF14" s="1501">
        <v>0</v>
      </c>
      <c r="DG14" s="1430">
        <v>0</v>
      </c>
      <c r="DH14" s="1431">
        <v>0</v>
      </c>
      <c r="DI14" s="1501">
        <v>0</v>
      </c>
      <c r="DJ14" s="1432">
        <v>0</v>
      </c>
      <c r="DK14" s="1433">
        <v>11.02</v>
      </c>
      <c r="DL14" s="1434">
        <v>0.38</v>
      </c>
      <c r="DM14" s="931">
        <v>1700</v>
      </c>
      <c r="DN14" s="936" t="s">
        <v>579</v>
      </c>
      <c r="DO14" s="1435">
        <v>0</v>
      </c>
      <c r="DP14" s="1502">
        <v>0</v>
      </c>
      <c r="DQ14" s="1498">
        <v>0</v>
      </c>
      <c r="DR14" s="1431"/>
      <c r="DS14" s="1501"/>
      <c r="DT14" s="1432"/>
      <c r="EV14" s="741"/>
      <c r="EW14" s="741"/>
    </row>
    <row r="15" spans="1:153" ht="15.75" thickBot="1" x14ac:dyDescent="0.25">
      <c r="A15" s="859"/>
      <c r="B15" s="937" t="s">
        <v>40</v>
      </c>
      <c r="C15" s="938"/>
      <c r="D15" s="939">
        <v>3460</v>
      </c>
      <c r="E15" s="940">
        <v>0</v>
      </c>
      <c r="F15" s="939">
        <v>0</v>
      </c>
      <c r="G15" s="941">
        <v>0</v>
      </c>
      <c r="H15" s="941">
        <v>0.88000000000000012</v>
      </c>
      <c r="I15" s="942">
        <v>0</v>
      </c>
      <c r="J15" s="943">
        <v>0</v>
      </c>
      <c r="K15" s="941">
        <v>0</v>
      </c>
      <c r="L15" s="939">
        <v>3459.12</v>
      </c>
      <c r="M15" s="939">
        <v>3413.4560494877842</v>
      </c>
      <c r="N15" s="940">
        <v>-45.663950512216104</v>
      </c>
      <c r="O15" s="939">
        <v>3413.4560494877842</v>
      </c>
      <c r="P15" s="940">
        <v>-45.663950512216104</v>
      </c>
      <c r="Q15" s="939">
        <v>3459.1149999999998</v>
      </c>
      <c r="R15" s="940">
        <v>-45.658950512215938</v>
      </c>
      <c r="S15" s="939">
        <v>0</v>
      </c>
      <c r="T15" s="871"/>
      <c r="U15" s="944"/>
      <c r="V15" s="945" t="s">
        <v>40</v>
      </c>
      <c r="W15" s="940">
        <v>-55.804789583884684</v>
      </c>
      <c r="X15" s="940">
        <v>-55.804789583884684</v>
      </c>
      <c r="Y15" s="946">
        <v>0</v>
      </c>
      <c r="Z15" s="947">
        <v>0</v>
      </c>
      <c r="AA15" s="947">
        <v>-14.478936000000003</v>
      </c>
      <c r="AB15" s="948">
        <v>0</v>
      </c>
      <c r="AC15" s="949">
        <v>0</v>
      </c>
      <c r="AD15" s="947">
        <v>0</v>
      </c>
      <c r="AE15" s="946">
        <v>0</v>
      </c>
      <c r="AF15" s="950">
        <v>3444.6410639999995</v>
      </c>
      <c r="AG15" s="951">
        <v>287.05342199999996</v>
      </c>
      <c r="AH15" s="952">
        <v>0</v>
      </c>
      <c r="AI15" s="952">
        <v>29.300999999999998</v>
      </c>
      <c r="AJ15" s="953">
        <v>3413.4560494877842</v>
      </c>
      <c r="AK15" s="953">
        <v>3413.4560494877842</v>
      </c>
      <c r="AL15" s="954">
        <v>-31.185014512216014</v>
      </c>
      <c r="AM15" s="954">
        <v>-45.663950512216104</v>
      </c>
      <c r="AN15" s="954">
        <v>-55.80478958388494</v>
      </c>
      <c r="AO15" s="955"/>
      <c r="AP15" s="956">
        <v>3444.6410639999995</v>
      </c>
      <c r="AQ15" s="954">
        <v>-31.185014512215275</v>
      </c>
      <c r="AR15" s="954">
        <v>29.300999999999998</v>
      </c>
      <c r="AS15" s="871"/>
      <c r="AT15" s="957">
        <v>3374.0563403719102</v>
      </c>
      <c r="AU15" s="953">
        <v>3413.4560494877842</v>
      </c>
      <c r="AV15" s="463"/>
      <c r="AW15" s="953"/>
      <c r="AX15" s="957"/>
      <c r="AY15" s="463"/>
      <c r="AZ15" s="953"/>
      <c r="BA15" s="464"/>
      <c r="BB15" s="463"/>
      <c r="BC15" s="464"/>
      <c r="BD15" s="953"/>
      <c r="BE15" s="460"/>
      <c r="BF15" s="465">
        <v>4126.3602493169765</v>
      </c>
      <c r="BG15" s="460">
        <v>4132.7056850866747</v>
      </c>
      <c r="BH15" s="465">
        <v>4126.5653438569498</v>
      </c>
      <c r="BI15" s="460">
        <v>4125.913346696022</v>
      </c>
      <c r="BJ15" s="465">
        <v>4126.1756985204656</v>
      </c>
      <c r="BK15" s="460"/>
      <c r="BL15" s="465"/>
      <c r="BM15" s="460"/>
      <c r="BN15" s="465"/>
      <c r="BO15" s="460"/>
      <c r="BP15" s="465"/>
      <c r="BQ15" s="460"/>
      <c r="BR15" s="465"/>
      <c r="BS15" s="460"/>
      <c r="BT15" s="465"/>
      <c r="BU15" s="460"/>
      <c r="BV15" s="465"/>
      <c r="BW15" s="454"/>
      <c r="BX15" s="455"/>
      <c r="BY15" s="460"/>
      <c r="BZ15" s="466">
        <v>39.399709115873975</v>
      </c>
      <c r="CA15" s="885"/>
      <c r="CB15" s="3044"/>
      <c r="CC15" s="958"/>
      <c r="CD15" s="931"/>
      <c r="CE15" s="1629">
        <v>63120</v>
      </c>
      <c r="CF15" s="1629">
        <v>65735</v>
      </c>
      <c r="CG15" s="1629">
        <v>5477.9166666666661</v>
      </c>
      <c r="CH15" s="1629">
        <v>827.9244714341512</v>
      </c>
      <c r="CI15" s="1629">
        <v>3460</v>
      </c>
      <c r="CJ15" s="1629">
        <v>3459.12</v>
      </c>
      <c r="CK15" s="1629">
        <v>0</v>
      </c>
      <c r="CL15" s="1629">
        <v>0</v>
      </c>
      <c r="CM15" s="1629">
        <v>0</v>
      </c>
      <c r="CN15" s="1629">
        <v>0</v>
      </c>
      <c r="CO15" s="1629">
        <v>0</v>
      </c>
      <c r="CP15" s="1629">
        <v>0</v>
      </c>
      <c r="CQ15" s="1629">
        <v>0</v>
      </c>
      <c r="CR15" s="1629">
        <v>0</v>
      </c>
      <c r="CS15" s="1629">
        <v>0</v>
      </c>
      <c r="CT15" s="1629">
        <v>3</v>
      </c>
      <c r="CU15" s="1629">
        <v>70</v>
      </c>
      <c r="CV15" s="1629">
        <v>0</v>
      </c>
      <c r="CW15" s="1629">
        <v>0</v>
      </c>
      <c r="CX15" s="1629">
        <v>0</v>
      </c>
      <c r="CY15" s="1629">
        <v>0</v>
      </c>
      <c r="CZ15" s="1629">
        <v>0</v>
      </c>
      <c r="DA15" s="1629">
        <v>0</v>
      </c>
      <c r="DB15" s="1629">
        <v>0</v>
      </c>
      <c r="DC15" s="1629">
        <v>0</v>
      </c>
      <c r="DD15" s="1629">
        <v>0</v>
      </c>
      <c r="DE15" s="1629">
        <v>0</v>
      </c>
      <c r="DF15" s="1629">
        <v>0</v>
      </c>
      <c r="DG15" s="1629">
        <v>0</v>
      </c>
      <c r="DH15" s="1629">
        <v>0</v>
      </c>
      <c r="DI15" s="1629">
        <v>0</v>
      </c>
      <c r="DJ15" s="1629">
        <v>0</v>
      </c>
      <c r="DK15" s="1629">
        <v>25.52</v>
      </c>
      <c r="DL15" s="1629">
        <v>0.88</v>
      </c>
      <c r="DM15" s="1629">
        <v>2545</v>
      </c>
      <c r="DN15" s="1629">
        <v>0</v>
      </c>
      <c r="DO15" s="1629">
        <v>0</v>
      </c>
      <c r="DP15" s="1629">
        <v>0</v>
      </c>
      <c r="DQ15" s="1629">
        <v>0</v>
      </c>
      <c r="DR15" s="1629"/>
      <c r="DS15" s="1629"/>
      <c r="DT15" s="1629"/>
      <c r="EV15" s="741"/>
      <c r="EW15" s="741"/>
    </row>
    <row r="16" spans="1:153" ht="15.75" thickBot="1" x14ac:dyDescent="0.25">
      <c r="A16" s="859"/>
      <c r="B16" s="860" t="s">
        <v>43</v>
      </c>
      <c r="C16" s="869">
        <v>1</v>
      </c>
      <c r="D16" s="864">
        <v>103</v>
      </c>
      <c r="E16" s="863">
        <v>0</v>
      </c>
      <c r="F16" s="862">
        <v>0</v>
      </c>
      <c r="G16" s="959"/>
      <c r="H16" s="866">
        <v>0</v>
      </c>
      <c r="I16" s="867">
        <v>0</v>
      </c>
      <c r="J16" s="867">
        <v>0</v>
      </c>
      <c r="K16" s="865">
        <v>0</v>
      </c>
      <c r="L16" s="1408">
        <v>103</v>
      </c>
      <c r="M16" s="869">
        <v>114.67993908802316</v>
      </c>
      <c r="N16" s="863">
        <v>11.679939088023161</v>
      </c>
      <c r="O16" s="960">
        <v>114.67993908802316</v>
      </c>
      <c r="P16" s="863">
        <v>11.679939088023161</v>
      </c>
      <c r="Q16" s="895"/>
      <c r="R16" s="863"/>
      <c r="S16" s="870">
        <v>1</v>
      </c>
      <c r="T16" s="871"/>
      <c r="U16" s="872"/>
      <c r="V16" s="873">
        <v>1</v>
      </c>
      <c r="W16" s="863">
        <v>8.7907167380132307</v>
      </c>
      <c r="X16" s="863">
        <v>8.7907167380132307</v>
      </c>
      <c r="Y16" s="961"/>
      <c r="Z16" s="1402"/>
      <c r="AA16" s="1402">
        <v>-3</v>
      </c>
      <c r="AB16" s="962">
        <v>0</v>
      </c>
      <c r="AC16" s="874"/>
      <c r="AD16" s="961"/>
      <c r="AE16" s="961"/>
      <c r="AF16" s="310">
        <v>100</v>
      </c>
      <c r="AG16" s="311">
        <v>8.3333333333333339</v>
      </c>
      <c r="AH16" s="312">
        <v>0</v>
      </c>
      <c r="AI16" s="312">
        <v>1.732</v>
      </c>
      <c r="AJ16" s="310">
        <v>114.67993908802316</v>
      </c>
      <c r="AK16" s="310">
        <v>114.67993908802316</v>
      </c>
      <c r="AL16" s="963">
        <v>14.679939088023161</v>
      </c>
      <c r="AM16" s="963">
        <v>11.679939088023161</v>
      </c>
      <c r="AN16" s="963">
        <v>8.7907167380132307</v>
      </c>
      <c r="AO16" s="964"/>
      <c r="AP16" s="882">
        <v>100</v>
      </c>
      <c r="AQ16" s="963">
        <v>14.679939088023161</v>
      </c>
      <c r="AR16" s="963">
        <v>1.732</v>
      </c>
      <c r="AS16" s="771"/>
      <c r="AT16" s="897">
        <v>116.44931543061308</v>
      </c>
      <c r="AU16" s="310">
        <v>114.67993908802316</v>
      </c>
      <c r="AV16" s="310"/>
      <c r="AW16" s="310"/>
      <c r="AX16" s="197"/>
      <c r="AY16" s="310"/>
      <c r="AZ16" s="310"/>
      <c r="BA16" s="197"/>
      <c r="BB16" s="310"/>
      <c r="BC16" s="459"/>
      <c r="BD16" s="310"/>
      <c r="BE16" s="454"/>
      <c r="BF16" s="455">
        <v>125.22273761491809</v>
      </c>
      <c r="BG16" s="454">
        <v>122.99944761605435</v>
      </c>
      <c r="BH16" s="455">
        <v>121.45532152918011</v>
      </c>
      <c r="BI16" s="454">
        <v>122.58600648296417</v>
      </c>
      <c r="BJ16" s="455">
        <v>121.40796518040193</v>
      </c>
      <c r="BK16" s="454"/>
      <c r="BL16" s="455"/>
      <c r="BM16" s="454"/>
      <c r="BN16" s="455"/>
      <c r="BO16" s="454"/>
      <c r="BP16" s="455"/>
      <c r="BQ16" s="454"/>
      <c r="BR16" s="455"/>
      <c r="BS16" s="460"/>
      <c r="BT16" s="455"/>
      <c r="BU16" s="460"/>
      <c r="BV16" s="455"/>
      <c r="BW16" s="460"/>
      <c r="BX16" s="455"/>
      <c r="BY16" s="460"/>
      <c r="BZ16" s="461">
        <v>-1.769376342589922</v>
      </c>
      <c r="CA16" s="885"/>
      <c r="CB16" s="3101" t="s">
        <v>156</v>
      </c>
      <c r="CC16" s="3102" t="s">
        <v>333</v>
      </c>
      <c r="CD16" s="3103"/>
      <c r="CE16" s="965">
        <v>53020</v>
      </c>
      <c r="CF16" s="965">
        <v>53933</v>
      </c>
      <c r="CG16" s="965">
        <v>4494.416666666667</v>
      </c>
      <c r="CH16" s="965">
        <v>570.92215296830341</v>
      </c>
      <c r="CI16" s="965">
        <v>2062</v>
      </c>
      <c r="CJ16" s="965">
        <v>2061.6999999999998</v>
      </c>
      <c r="CK16" s="965">
        <v>0</v>
      </c>
      <c r="CL16" s="965">
        <v>0</v>
      </c>
      <c r="CM16" s="965">
        <v>0</v>
      </c>
      <c r="CN16" s="965">
        <v>0</v>
      </c>
      <c r="CO16" s="965">
        <v>0</v>
      </c>
      <c r="CP16" s="965">
        <v>0</v>
      </c>
      <c r="CQ16" s="965">
        <v>0</v>
      </c>
      <c r="CR16" s="965">
        <v>0</v>
      </c>
      <c r="CS16" s="965">
        <v>0</v>
      </c>
      <c r="CT16" s="965">
        <v>1</v>
      </c>
      <c r="CU16" s="965">
        <v>68</v>
      </c>
      <c r="CV16" s="965">
        <v>0</v>
      </c>
      <c r="CW16" s="965">
        <v>0</v>
      </c>
      <c r="CX16" s="965">
        <v>0</v>
      </c>
      <c r="CY16" s="965">
        <v>0</v>
      </c>
      <c r="CZ16" s="965">
        <v>0</v>
      </c>
      <c r="DA16" s="965">
        <v>0</v>
      </c>
      <c r="DB16" s="965">
        <v>0</v>
      </c>
      <c r="DC16" s="965">
        <v>0</v>
      </c>
      <c r="DD16" s="965">
        <v>0</v>
      </c>
      <c r="DE16" s="965">
        <v>0</v>
      </c>
      <c r="DF16" s="965">
        <v>0</v>
      </c>
      <c r="DG16" s="965">
        <v>0</v>
      </c>
      <c r="DH16" s="965">
        <v>0</v>
      </c>
      <c r="DI16" s="965">
        <v>0</v>
      </c>
      <c r="DJ16" s="965">
        <v>0</v>
      </c>
      <c r="DK16" s="965">
        <v>8.6999999999999993</v>
      </c>
      <c r="DL16" s="965">
        <v>0.3</v>
      </c>
      <c r="DM16" s="965">
        <v>845</v>
      </c>
      <c r="DN16" s="965">
        <v>0</v>
      </c>
      <c r="DO16" s="965">
        <v>0</v>
      </c>
      <c r="DP16" s="965">
        <v>0</v>
      </c>
      <c r="DQ16" s="965">
        <v>0</v>
      </c>
      <c r="DR16" s="965"/>
      <c r="DS16" s="965"/>
      <c r="DT16" s="965"/>
      <c r="EV16" s="741"/>
      <c r="EW16" s="741"/>
    </row>
    <row r="17" spans="1:153" ht="15" x14ac:dyDescent="0.2">
      <c r="A17" s="859"/>
      <c r="B17" s="1579" t="s">
        <v>43</v>
      </c>
      <c r="C17" s="1408">
        <v>2</v>
      </c>
      <c r="D17" s="1410">
        <v>78</v>
      </c>
      <c r="E17" s="1409">
        <v>0</v>
      </c>
      <c r="F17" s="1410">
        <v>0</v>
      </c>
      <c r="G17" s="1964"/>
      <c r="H17" s="1412">
        <v>0</v>
      </c>
      <c r="I17" s="867">
        <v>0</v>
      </c>
      <c r="J17" s="1436">
        <v>0</v>
      </c>
      <c r="K17" s="1411">
        <v>0</v>
      </c>
      <c r="L17" s="1408">
        <v>78</v>
      </c>
      <c r="M17" s="1437">
        <v>81.140121735339591</v>
      </c>
      <c r="N17" s="1409">
        <v>3.1401217353395907</v>
      </c>
      <c r="O17" s="1438">
        <v>81.140121735339591</v>
      </c>
      <c r="P17" s="1409">
        <v>3.1401217353395907</v>
      </c>
      <c r="Q17" s="1946">
        <v>769.43799999999999</v>
      </c>
      <c r="R17" s="1409">
        <v>25.372061596369804</v>
      </c>
      <c r="S17" s="1439">
        <v>0</v>
      </c>
      <c r="T17" s="871"/>
      <c r="U17" s="1492"/>
      <c r="V17" s="1933">
        <v>2</v>
      </c>
      <c r="W17" s="1409">
        <v>2.0348544448729058</v>
      </c>
      <c r="X17" s="1409">
        <v>2.0348544448729058</v>
      </c>
      <c r="Y17" s="1402"/>
      <c r="Z17" s="1402"/>
      <c r="AA17" s="1402">
        <v>0</v>
      </c>
      <c r="AB17" s="1415">
        <v>0</v>
      </c>
      <c r="AC17" s="874"/>
      <c r="AD17" s="1402"/>
      <c r="AE17" s="1415"/>
      <c r="AF17" s="1424">
        <v>78</v>
      </c>
      <c r="AG17" s="1583">
        <v>6.5</v>
      </c>
      <c r="AH17" s="1440">
        <v>0</v>
      </c>
      <c r="AI17" s="1440">
        <v>0.14099999999999999</v>
      </c>
      <c r="AJ17" s="1424">
        <v>81.140121735339591</v>
      </c>
      <c r="AK17" s="1424">
        <v>81.140121735339591</v>
      </c>
      <c r="AL17" s="1409">
        <v>3.1401217353395907</v>
      </c>
      <c r="AM17" s="1409">
        <v>3.1401217353395907</v>
      </c>
      <c r="AN17" s="1409">
        <v>2.0348544448729058</v>
      </c>
      <c r="AO17" s="955"/>
      <c r="AP17" s="1427">
        <v>78</v>
      </c>
      <c r="AQ17" s="1409">
        <v>3.1401217353395907</v>
      </c>
      <c r="AR17" s="1409">
        <v>0.14099999999999999</v>
      </c>
      <c r="AS17" s="771"/>
      <c r="AT17" s="1419">
        <v>96.176902966294591</v>
      </c>
      <c r="AU17" s="1424">
        <v>81.140121735339591</v>
      </c>
      <c r="AV17" s="1424"/>
      <c r="AW17" s="1424"/>
      <c r="AX17" s="1425"/>
      <c r="AY17" s="1424"/>
      <c r="AZ17" s="1424"/>
      <c r="BA17" s="1425"/>
      <c r="BB17" s="1424"/>
      <c r="BC17" s="1425"/>
      <c r="BD17" s="1424"/>
      <c r="BE17" s="454"/>
      <c r="BF17" s="455">
        <v>74.229216286831701</v>
      </c>
      <c r="BG17" s="454">
        <v>72.433839929328784</v>
      </c>
      <c r="BH17" s="455">
        <v>73.698147893361721</v>
      </c>
      <c r="BI17" s="454">
        <v>71.833533208615634</v>
      </c>
      <c r="BJ17" s="455">
        <v>73.357835552491721</v>
      </c>
      <c r="BK17" s="454"/>
      <c r="BL17" s="455"/>
      <c r="BM17" s="454"/>
      <c r="BN17" s="455"/>
      <c r="BO17" s="454"/>
      <c r="BP17" s="455"/>
      <c r="BQ17" s="454"/>
      <c r="BR17" s="455"/>
      <c r="BS17" s="460"/>
      <c r="BT17" s="455"/>
      <c r="BU17" s="460"/>
      <c r="BV17" s="455"/>
      <c r="BW17" s="460"/>
      <c r="BX17" s="455"/>
      <c r="BY17" s="460"/>
      <c r="BZ17" s="1403">
        <v>-15.036781230955</v>
      </c>
      <c r="CA17" s="885"/>
      <c r="CB17" s="3043" t="s">
        <v>47</v>
      </c>
      <c r="CC17" s="966" t="s">
        <v>174</v>
      </c>
      <c r="CD17" s="890" t="s">
        <v>112</v>
      </c>
      <c r="CE17" s="891">
        <v>8530</v>
      </c>
      <c r="CF17" s="2871">
        <v>8680</v>
      </c>
      <c r="CG17" s="967">
        <v>723.33333333333337</v>
      </c>
      <c r="CH17" s="967">
        <v>97.926402819192191</v>
      </c>
      <c r="CI17" s="968">
        <v>153</v>
      </c>
      <c r="CJ17" s="892">
        <v>152.99</v>
      </c>
      <c r="CK17" s="902">
        <v>0</v>
      </c>
      <c r="CL17" s="900">
        <v>0</v>
      </c>
      <c r="CM17" s="901">
        <v>0</v>
      </c>
      <c r="CN17" s="902">
        <v>0</v>
      </c>
      <c r="CO17" s="900">
        <v>0</v>
      </c>
      <c r="CP17" s="969">
        <v>0</v>
      </c>
      <c r="CQ17" s="970">
        <v>0</v>
      </c>
      <c r="CR17" s="858">
        <v>0</v>
      </c>
      <c r="CS17" s="903">
        <v>0</v>
      </c>
      <c r="CT17" s="971">
        <v>0</v>
      </c>
      <c r="CU17" s="972">
        <v>0</v>
      </c>
      <c r="CV17" s="973">
        <v>0</v>
      </c>
      <c r="CW17" s="907">
        <v>0</v>
      </c>
      <c r="CX17" s="908">
        <v>0</v>
      </c>
      <c r="CY17" s="909">
        <v>0</v>
      </c>
      <c r="CZ17" s="910" t="s">
        <v>157</v>
      </c>
      <c r="DA17" s="907">
        <v>0</v>
      </c>
      <c r="DB17" s="908">
        <v>0</v>
      </c>
      <c r="DC17" s="909">
        <v>0</v>
      </c>
      <c r="DD17" s="910" t="s">
        <v>157</v>
      </c>
      <c r="DE17" s="1919">
        <v>0</v>
      </c>
      <c r="DF17" s="913">
        <v>0</v>
      </c>
      <c r="DG17" s="1920">
        <v>0</v>
      </c>
      <c r="DH17" s="914">
        <v>0</v>
      </c>
      <c r="DI17" s="915">
        <v>0</v>
      </c>
      <c r="DJ17" s="916">
        <v>0</v>
      </c>
      <c r="DK17" s="1965">
        <v>0.28999999999999998</v>
      </c>
      <c r="DL17" s="974">
        <v>0.01</v>
      </c>
      <c r="DM17" s="967">
        <v>150</v>
      </c>
      <c r="DN17" s="919" t="s">
        <v>580</v>
      </c>
      <c r="DO17" s="975">
        <v>0</v>
      </c>
      <c r="DP17" s="976">
        <v>0</v>
      </c>
      <c r="DQ17" s="973">
        <v>0</v>
      </c>
      <c r="DR17" s="914"/>
      <c r="DS17" s="915"/>
      <c r="DT17" s="916"/>
      <c r="EV17" s="741"/>
      <c r="EW17" s="741"/>
    </row>
    <row r="18" spans="1:153" ht="15" x14ac:dyDescent="0.2">
      <c r="A18" s="859"/>
      <c r="B18" s="1579" t="s">
        <v>43</v>
      </c>
      <c r="C18" s="1408">
        <v>3</v>
      </c>
      <c r="D18" s="864">
        <v>220</v>
      </c>
      <c r="E18" s="1409">
        <v>0</v>
      </c>
      <c r="F18" s="864">
        <v>0</v>
      </c>
      <c r="G18" s="959"/>
      <c r="H18" s="1412">
        <v>0.4</v>
      </c>
      <c r="I18" s="867">
        <v>0</v>
      </c>
      <c r="J18" s="977">
        <v>0</v>
      </c>
      <c r="K18" s="865">
        <v>0</v>
      </c>
      <c r="L18" s="1939">
        <v>219.6</v>
      </c>
      <c r="M18" s="1408">
        <v>209.42804101941701</v>
      </c>
      <c r="N18" s="1409">
        <v>-10.171958980582986</v>
      </c>
      <c r="O18" s="1438">
        <v>209.42804101941701</v>
      </c>
      <c r="P18" s="1409">
        <v>-10.171958980582986</v>
      </c>
      <c r="Q18" s="1414"/>
      <c r="R18" s="1409"/>
      <c r="S18" s="1439">
        <v>0</v>
      </c>
      <c r="T18" s="871"/>
      <c r="U18" s="1492"/>
      <c r="V18" s="1584">
        <v>3</v>
      </c>
      <c r="W18" s="1409">
        <v>26.914868835800974</v>
      </c>
      <c r="X18" s="1409">
        <v>26.914868835800974</v>
      </c>
      <c r="Y18" s="1402"/>
      <c r="Z18" s="1402"/>
      <c r="AA18" s="1402">
        <v>-41.608000000000004</v>
      </c>
      <c r="AB18" s="1415">
        <v>0</v>
      </c>
      <c r="AC18" s="874"/>
      <c r="AD18" s="874"/>
      <c r="AE18" s="1402"/>
      <c r="AF18" s="1424">
        <v>177.99199999999999</v>
      </c>
      <c r="AG18" s="1583">
        <v>14.832666666666666</v>
      </c>
      <c r="AH18" s="1440">
        <v>0</v>
      </c>
      <c r="AI18" s="1440">
        <v>1.9930000000000001</v>
      </c>
      <c r="AJ18" s="1424">
        <v>209.42804101941701</v>
      </c>
      <c r="AK18" s="1424">
        <v>209.42804101941701</v>
      </c>
      <c r="AL18" s="1409">
        <v>31.436041019417019</v>
      </c>
      <c r="AM18" s="1409">
        <v>-10.171958980582986</v>
      </c>
      <c r="AN18" s="1409">
        <v>26.914868835800974</v>
      </c>
      <c r="AO18" s="955"/>
      <c r="AP18" s="1427">
        <v>177.99199999999999</v>
      </c>
      <c r="AQ18" s="1409">
        <v>31.436041019417019</v>
      </c>
      <c r="AR18" s="1409">
        <v>1.9930000000000001</v>
      </c>
      <c r="AS18" s="771"/>
      <c r="AT18" s="1419">
        <v>203.45736162524048</v>
      </c>
      <c r="AU18" s="1424">
        <v>209.42804101941701</v>
      </c>
      <c r="AV18" s="1424"/>
      <c r="AW18" s="1424"/>
      <c r="AX18" s="1425"/>
      <c r="AY18" s="1424"/>
      <c r="AZ18" s="1424"/>
      <c r="BA18" s="1425"/>
      <c r="BB18" s="1425"/>
      <c r="BC18" s="1425"/>
      <c r="BD18" s="1424"/>
      <c r="BE18" s="454"/>
      <c r="BF18" s="455">
        <v>181.90779070803094</v>
      </c>
      <c r="BG18" s="454">
        <v>181.60616084072109</v>
      </c>
      <c r="BH18" s="455">
        <v>182.69864410852125</v>
      </c>
      <c r="BI18" s="454">
        <v>182.37606944273</v>
      </c>
      <c r="BJ18" s="455">
        <v>183.19779240242278</v>
      </c>
      <c r="BK18" s="454"/>
      <c r="BL18" s="455"/>
      <c r="BM18" s="454"/>
      <c r="BN18" s="455"/>
      <c r="BO18" s="454"/>
      <c r="BP18" s="455"/>
      <c r="BQ18" s="454"/>
      <c r="BR18" s="455"/>
      <c r="BS18" s="460"/>
      <c r="BT18" s="455"/>
      <c r="BU18" s="460"/>
      <c r="BV18" s="455"/>
      <c r="BW18" s="460"/>
      <c r="BX18" s="455"/>
      <c r="BY18" s="460"/>
      <c r="BZ18" s="1403">
        <v>5.9706793941765284</v>
      </c>
      <c r="CA18" s="885"/>
      <c r="CB18" s="3043"/>
      <c r="CC18" s="1585" t="s">
        <v>174</v>
      </c>
      <c r="CD18" s="1441" t="s">
        <v>146</v>
      </c>
      <c r="CE18" s="1397">
        <v>9600</v>
      </c>
      <c r="CF18" s="1396">
        <v>9600</v>
      </c>
      <c r="CG18" s="1586">
        <v>800</v>
      </c>
      <c r="CH18" s="1586">
        <v>98.799142156862743</v>
      </c>
      <c r="CI18" s="1587">
        <v>98</v>
      </c>
      <c r="CJ18" s="1396">
        <v>97.99</v>
      </c>
      <c r="CK18" s="1490">
        <v>0</v>
      </c>
      <c r="CL18" s="1566">
        <v>0</v>
      </c>
      <c r="CM18" s="1922">
        <v>0</v>
      </c>
      <c r="CN18" s="1490">
        <v>0</v>
      </c>
      <c r="CO18" s="1566">
        <v>0</v>
      </c>
      <c r="CP18" s="1568">
        <v>0</v>
      </c>
      <c r="CQ18" s="1954">
        <v>0</v>
      </c>
      <c r="CR18" s="1923">
        <v>0</v>
      </c>
      <c r="CS18" s="1924">
        <v>0</v>
      </c>
      <c r="CT18" s="1503">
        <v>0</v>
      </c>
      <c r="CU18" s="1588">
        <v>0</v>
      </c>
      <c r="CV18" s="1966">
        <v>0</v>
      </c>
      <c r="CW18" s="1491">
        <v>0</v>
      </c>
      <c r="CX18" s="1571">
        <v>0</v>
      </c>
      <c r="CY18" s="1572">
        <v>0</v>
      </c>
      <c r="CZ18" s="1398" t="s">
        <v>157</v>
      </c>
      <c r="DA18" s="1491">
        <v>0</v>
      </c>
      <c r="DB18" s="1571">
        <v>0</v>
      </c>
      <c r="DC18" s="1572">
        <v>0</v>
      </c>
      <c r="DD18" s="1398" t="s">
        <v>157</v>
      </c>
      <c r="DE18" s="1910">
        <v>0</v>
      </c>
      <c r="DF18" s="1574">
        <v>0</v>
      </c>
      <c r="DG18" s="1911">
        <v>0</v>
      </c>
      <c r="DH18" s="1575">
        <v>0</v>
      </c>
      <c r="DI18" s="1574">
        <v>0</v>
      </c>
      <c r="DJ18" s="1914">
        <v>0</v>
      </c>
      <c r="DK18" s="1967">
        <v>0.28999999999999998</v>
      </c>
      <c r="DL18" s="1589">
        <v>0.01</v>
      </c>
      <c r="DM18" s="1586">
        <v>0</v>
      </c>
      <c r="DN18" s="1400" t="s">
        <v>581</v>
      </c>
      <c r="DO18" s="978">
        <v>0</v>
      </c>
      <c r="DP18" s="1577">
        <v>0</v>
      </c>
      <c r="DQ18" s="1966">
        <v>0</v>
      </c>
      <c r="DR18" s="1575"/>
      <c r="DS18" s="1574"/>
      <c r="DT18" s="1914"/>
      <c r="EV18" s="741"/>
      <c r="EW18" s="741"/>
    </row>
    <row r="19" spans="1:153" ht="15" x14ac:dyDescent="0.2">
      <c r="A19" s="859"/>
      <c r="B19" s="1579" t="s">
        <v>43</v>
      </c>
      <c r="C19" s="1408" t="s">
        <v>44</v>
      </c>
      <c r="D19" s="1410">
        <v>384</v>
      </c>
      <c r="E19" s="863">
        <v>0</v>
      </c>
      <c r="F19" s="1410">
        <v>0</v>
      </c>
      <c r="G19" s="1964"/>
      <c r="H19" s="1412">
        <v>0.2</v>
      </c>
      <c r="I19" s="867">
        <v>0</v>
      </c>
      <c r="J19" s="1422">
        <v>0</v>
      </c>
      <c r="K19" s="1411">
        <v>0</v>
      </c>
      <c r="L19" s="1408">
        <v>383.8</v>
      </c>
      <c r="M19" s="1437">
        <v>389.56195975359003</v>
      </c>
      <c r="N19" s="863">
        <v>5.7619597535900198</v>
      </c>
      <c r="O19" s="1438">
        <v>389.56195975359003</v>
      </c>
      <c r="P19" s="863">
        <v>5.7619597535900198</v>
      </c>
      <c r="Q19" s="1414"/>
      <c r="R19" s="863"/>
      <c r="S19" s="1414">
        <v>0</v>
      </c>
      <c r="T19" s="871"/>
      <c r="U19" s="1492"/>
      <c r="V19" s="1584" t="s">
        <v>44</v>
      </c>
      <c r="W19" s="863">
        <v>8.1014196935533391</v>
      </c>
      <c r="X19" s="863">
        <v>8.1014196935533391</v>
      </c>
      <c r="Y19" s="874"/>
      <c r="Z19" s="1402"/>
      <c r="AA19" s="1402">
        <v>0</v>
      </c>
      <c r="AB19" s="875">
        <v>0</v>
      </c>
      <c r="AC19" s="874"/>
      <c r="AD19" s="874"/>
      <c r="AE19" s="874"/>
      <c r="AF19" s="1424">
        <v>383.8</v>
      </c>
      <c r="AG19" s="1583">
        <v>31.983333333333334</v>
      </c>
      <c r="AH19" s="1440">
        <v>0</v>
      </c>
      <c r="AI19" s="1440">
        <v>2.4249999999999998</v>
      </c>
      <c r="AJ19" s="1424">
        <v>389.56195975359003</v>
      </c>
      <c r="AK19" s="1424">
        <v>389.56195975359003</v>
      </c>
      <c r="AL19" s="863">
        <v>5.7619597535900198</v>
      </c>
      <c r="AM19" s="863">
        <v>5.7619597535900198</v>
      </c>
      <c r="AN19" s="863">
        <v>8.1014196935533391</v>
      </c>
      <c r="AO19" s="955"/>
      <c r="AP19" s="1427">
        <v>383.8</v>
      </c>
      <c r="AQ19" s="863">
        <v>5.7619597535900198</v>
      </c>
      <c r="AR19" s="863">
        <v>2.4249999999999998</v>
      </c>
      <c r="AS19" s="771"/>
      <c r="AT19" s="1419">
        <v>395.55527442686082</v>
      </c>
      <c r="AU19" s="1424">
        <v>389.56195975359003</v>
      </c>
      <c r="AV19" s="1424"/>
      <c r="AW19" s="1424"/>
      <c r="AX19" s="1425"/>
      <c r="AY19" s="1424"/>
      <c r="AZ19" s="1424"/>
      <c r="BA19" s="1425"/>
      <c r="BB19" s="1424"/>
      <c r="BC19" s="1425"/>
      <c r="BD19" s="1424"/>
      <c r="BE19" s="454"/>
      <c r="BF19" s="455">
        <v>303.4204667671724</v>
      </c>
      <c r="BG19" s="454">
        <v>301.49194261991863</v>
      </c>
      <c r="BH19" s="455">
        <v>302.65857272547754</v>
      </c>
      <c r="BI19" s="454">
        <v>302.39190855668505</v>
      </c>
      <c r="BJ19" s="455">
        <v>301.08284840162696</v>
      </c>
      <c r="BK19" s="454"/>
      <c r="BL19" s="455"/>
      <c r="BM19" s="454"/>
      <c r="BN19" s="455"/>
      <c r="BO19" s="454"/>
      <c r="BP19" s="455"/>
      <c r="BQ19" s="454"/>
      <c r="BR19" s="455"/>
      <c r="BS19" s="460"/>
      <c r="BT19" s="455"/>
      <c r="BU19" s="460"/>
      <c r="BV19" s="455"/>
      <c r="BW19" s="460"/>
      <c r="BX19" s="455"/>
      <c r="BY19" s="460"/>
      <c r="BZ19" s="461">
        <v>-5.9933146732707883</v>
      </c>
      <c r="CA19" s="885"/>
      <c r="CB19" s="3043"/>
      <c r="CC19" s="1585" t="s">
        <v>177</v>
      </c>
      <c r="CD19" s="1441" t="s">
        <v>178</v>
      </c>
      <c r="CE19" s="1397">
        <v>871</v>
      </c>
      <c r="CF19" s="1396">
        <v>871</v>
      </c>
      <c r="CG19" s="1586">
        <v>72.583333333333329</v>
      </c>
      <c r="CH19" s="1586">
        <v>97.301276423313297</v>
      </c>
      <c r="CI19" s="1587">
        <v>20</v>
      </c>
      <c r="CJ19" s="1396">
        <v>19.98</v>
      </c>
      <c r="CK19" s="1490">
        <v>0</v>
      </c>
      <c r="CL19" s="1566">
        <v>0</v>
      </c>
      <c r="CM19" s="1922">
        <v>0</v>
      </c>
      <c r="CN19" s="1490">
        <v>0</v>
      </c>
      <c r="CO19" s="1566">
        <v>0</v>
      </c>
      <c r="CP19" s="1568">
        <v>0</v>
      </c>
      <c r="CQ19" s="1954">
        <v>0</v>
      </c>
      <c r="CR19" s="1923">
        <v>0</v>
      </c>
      <c r="CS19" s="1924">
        <v>0</v>
      </c>
      <c r="CT19" s="1503">
        <v>0</v>
      </c>
      <c r="CU19" s="1588">
        <v>0</v>
      </c>
      <c r="CV19" s="1966">
        <v>0</v>
      </c>
      <c r="CW19" s="1491">
        <v>0</v>
      </c>
      <c r="CX19" s="1571">
        <v>0</v>
      </c>
      <c r="CY19" s="1572">
        <v>0</v>
      </c>
      <c r="CZ19" s="1398" t="s">
        <v>157</v>
      </c>
      <c r="DA19" s="1491">
        <v>0</v>
      </c>
      <c r="DB19" s="1571">
        <v>0</v>
      </c>
      <c r="DC19" s="1572">
        <v>0</v>
      </c>
      <c r="DD19" s="1398" t="s">
        <v>157</v>
      </c>
      <c r="DE19" s="1910">
        <v>0</v>
      </c>
      <c r="DF19" s="1574">
        <v>0</v>
      </c>
      <c r="DG19" s="1911">
        <v>0</v>
      </c>
      <c r="DH19" s="1575">
        <v>0</v>
      </c>
      <c r="DI19" s="1574">
        <v>0</v>
      </c>
      <c r="DJ19" s="1914">
        <v>0</v>
      </c>
      <c r="DK19" s="1967">
        <v>0.57999999999999996</v>
      </c>
      <c r="DL19" s="1589">
        <v>0.02</v>
      </c>
      <c r="DM19" s="1586">
        <v>0</v>
      </c>
      <c r="DN19" s="1400">
        <v>0</v>
      </c>
      <c r="DO19" s="1576">
        <v>0</v>
      </c>
      <c r="DP19" s="1577">
        <v>0</v>
      </c>
      <c r="DQ19" s="1966">
        <v>0</v>
      </c>
      <c r="DR19" s="1575"/>
      <c r="DS19" s="1574"/>
      <c r="DT19" s="1914"/>
      <c r="EV19" s="741"/>
      <c r="EW19" s="741"/>
    </row>
    <row r="20" spans="1:153" ht="15" x14ac:dyDescent="0.2">
      <c r="A20" s="859"/>
      <c r="B20" s="1579" t="s">
        <v>45</v>
      </c>
      <c r="C20" s="1408" t="s">
        <v>46</v>
      </c>
      <c r="D20" s="864">
        <v>1320</v>
      </c>
      <c r="E20" s="1409">
        <v>0</v>
      </c>
      <c r="F20" s="864">
        <v>0</v>
      </c>
      <c r="G20" s="959"/>
      <c r="H20" s="1412">
        <v>3.2</v>
      </c>
      <c r="I20" s="867">
        <v>0</v>
      </c>
      <c r="J20" s="867">
        <v>0</v>
      </c>
      <c r="K20" s="865">
        <v>0</v>
      </c>
      <c r="L20" s="1408">
        <v>1316.8</v>
      </c>
      <c r="M20" s="1408">
        <v>1288.9570695578591</v>
      </c>
      <c r="N20" s="1409">
        <v>-27.842930442140869</v>
      </c>
      <c r="O20" s="1438">
        <v>1288.9570695578591</v>
      </c>
      <c r="P20" s="1409">
        <v>-27.842930442140869</v>
      </c>
      <c r="Q20" s="1946">
        <v>1316.7950000000001</v>
      </c>
      <c r="R20" s="1409">
        <v>-27.837930442140987</v>
      </c>
      <c r="S20" s="1414">
        <v>0</v>
      </c>
      <c r="T20" s="871" t="s">
        <v>294</v>
      </c>
      <c r="U20" s="1630"/>
      <c r="V20" s="1947" t="s">
        <v>46</v>
      </c>
      <c r="W20" s="863">
        <v>-28.139307608609215</v>
      </c>
      <c r="X20" s="1409">
        <v>-28.139307608609215</v>
      </c>
      <c r="Y20" s="1402"/>
      <c r="Z20" s="874"/>
      <c r="AA20" s="1442">
        <v>0</v>
      </c>
      <c r="AB20" s="1415">
        <v>0</v>
      </c>
      <c r="AC20" s="874"/>
      <c r="AD20" s="1402"/>
      <c r="AE20" s="1402"/>
      <c r="AF20" s="313">
        <v>1316.8</v>
      </c>
      <c r="AG20" s="1617">
        <v>109.73333333333333</v>
      </c>
      <c r="AH20" s="1440">
        <v>0</v>
      </c>
      <c r="AI20" s="1440">
        <v>7.89</v>
      </c>
      <c r="AJ20" s="1424">
        <v>1288.9570695578591</v>
      </c>
      <c r="AK20" s="1424">
        <v>1288.9570695578591</v>
      </c>
      <c r="AL20" s="1409">
        <v>-27.842930442140869</v>
      </c>
      <c r="AM20" s="1409">
        <v>-27.842930442140869</v>
      </c>
      <c r="AN20" s="1409">
        <v>-28.139307608609215</v>
      </c>
      <c r="AO20" s="964"/>
      <c r="AP20" s="896">
        <v>1316.8</v>
      </c>
      <c r="AQ20" s="1409">
        <v>-27.842930442140869</v>
      </c>
      <c r="AR20" s="1409">
        <v>7.89</v>
      </c>
      <c r="AS20" s="871"/>
      <c r="AT20" s="1419">
        <v>1343.3709767968935</v>
      </c>
      <c r="AU20" s="1424">
        <v>1288.9570695578591</v>
      </c>
      <c r="AV20" s="1424"/>
      <c r="AW20" s="1424"/>
      <c r="AX20" s="1425"/>
      <c r="AY20" s="1424"/>
      <c r="AZ20" s="1424"/>
      <c r="BA20" s="1425"/>
      <c r="BB20" s="1424"/>
      <c r="BC20" s="1425"/>
      <c r="BD20" s="1424"/>
      <c r="BE20" s="454"/>
      <c r="BF20" s="455">
        <v>1369.7891834059833</v>
      </c>
      <c r="BG20" s="454">
        <v>1376.2229588089369</v>
      </c>
      <c r="BH20" s="455">
        <v>1381.3793169226019</v>
      </c>
      <c r="BI20" s="454">
        <v>1377.232270008582</v>
      </c>
      <c r="BJ20" s="455">
        <v>1367.3135944793544</v>
      </c>
      <c r="BK20" s="454"/>
      <c r="BL20" s="455"/>
      <c r="BM20" s="454"/>
      <c r="BN20" s="455"/>
      <c r="BO20" s="454"/>
      <c r="BP20" s="455"/>
      <c r="BQ20" s="454"/>
      <c r="BR20" s="455"/>
      <c r="BS20" s="460"/>
      <c r="BT20" s="455"/>
      <c r="BU20" s="460"/>
      <c r="BV20" s="455"/>
      <c r="BW20" s="460"/>
      <c r="BX20" s="455"/>
      <c r="BY20" s="460"/>
      <c r="BZ20" s="1403">
        <v>-54.413907239034415</v>
      </c>
      <c r="CA20" s="885"/>
      <c r="CB20" s="3043"/>
      <c r="CC20" s="1585" t="s">
        <v>179</v>
      </c>
      <c r="CD20" s="2392" t="s">
        <v>180</v>
      </c>
      <c r="CE20" s="1397">
        <v>1069</v>
      </c>
      <c r="CF20" s="1396">
        <v>1530</v>
      </c>
      <c r="CG20" s="1586">
        <v>127.5</v>
      </c>
      <c r="CH20" s="1586">
        <v>93.467128027681667</v>
      </c>
      <c r="CI20" s="1587">
        <v>85</v>
      </c>
      <c r="CJ20" s="1396">
        <v>84.96</v>
      </c>
      <c r="CK20" s="1490">
        <v>0</v>
      </c>
      <c r="CL20" s="1566">
        <v>0</v>
      </c>
      <c r="CM20" s="1922">
        <v>0</v>
      </c>
      <c r="CN20" s="1490">
        <v>0</v>
      </c>
      <c r="CO20" s="1566">
        <v>0</v>
      </c>
      <c r="CP20" s="1568">
        <v>0</v>
      </c>
      <c r="CQ20" s="1954">
        <v>0</v>
      </c>
      <c r="CR20" s="1566">
        <v>0</v>
      </c>
      <c r="CS20" s="1922">
        <v>0</v>
      </c>
      <c r="CT20" s="1503">
        <v>0</v>
      </c>
      <c r="CU20" s="1588">
        <v>0</v>
      </c>
      <c r="CV20" s="1966">
        <v>0</v>
      </c>
      <c r="CW20" s="1491">
        <v>0</v>
      </c>
      <c r="CX20" s="1571">
        <v>0</v>
      </c>
      <c r="CY20" s="1572">
        <v>0</v>
      </c>
      <c r="CZ20" s="1398" t="s">
        <v>157</v>
      </c>
      <c r="DA20" s="1491">
        <v>0</v>
      </c>
      <c r="DB20" s="1571">
        <v>0</v>
      </c>
      <c r="DC20" s="1572">
        <v>0</v>
      </c>
      <c r="DD20" s="1398" t="s">
        <v>157</v>
      </c>
      <c r="DE20" s="1910">
        <v>0</v>
      </c>
      <c r="DF20" s="1574">
        <v>0</v>
      </c>
      <c r="DG20" s="1911">
        <v>0</v>
      </c>
      <c r="DH20" s="1575">
        <v>0</v>
      </c>
      <c r="DI20" s="1574">
        <v>0</v>
      </c>
      <c r="DJ20" s="1914">
        <v>0</v>
      </c>
      <c r="DK20" s="1967">
        <v>1.1599999999999999</v>
      </c>
      <c r="DL20" s="1589">
        <v>0.04</v>
      </c>
      <c r="DM20" s="1586">
        <v>461</v>
      </c>
      <c r="DN20" s="1400" t="s">
        <v>582</v>
      </c>
      <c r="DO20" s="1576">
        <v>0</v>
      </c>
      <c r="DP20" s="1577">
        <v>0</v>
      </c>
      <c r="DQ20" s="1966">
        <v>0</v>
      </c>
      <c r="DR20" s="1575"/>
      <c r="DS20" s="1574"/>
      <c r="DT20" s="1914"/>
      <c r="EV20" s="741"/>
      <c r="EW20" s="741"/>
    </row>
    <row r="21" spans="1:153" ht="15" x14ac:dyDescent="0.2">
      <c r="A21" s="859"/>
      <c r="B21" s="1579" t="s">
        <v>48</v>
      </c>
      <c r="C21" s="1408">
        <v>4</v>
      </c>
      <c r="D21" s="1410">
        <v>153</v>
      </c>
      <c r="E21" s="863">
        <v>0</v>
      </c>
      <c r="F21" s="1410">
        <v>0</v>
      </c>
      <c r="G21" s="1964"/>
      <c r="H21" s="1412">
        <v>0.01</v>
      </c>
      <c r="I21" s="867">
        <v>0</v>
      </c>
      <c r="J21" s="1422">
        <v>0</v>
      </c>
      <c r="K21" s="1411">
        <v>0</v>
      </c>
      <c r="L21" s="1939">
        <v>152.99</v>
      </c>
      <c r="M21" s="1437">
        <v>168.1122204705062</v>
      </c>
      <c r="N21" s="863">
        <v>15.122220470506193</v>
      </c>
      <c r="O21" s="1438">
        <v>168.1122204705062</v>
      </c>
      <c r="P21" s="863">
        <v>15.122220470506193</v>
      </c>
      <c r="Q21" s="1946">
        <v>251.02500000000001</v>
      </c>
      <c r="R21" s="1409">
        <v>18.896123641073274</v>
      </c>
      <c r="S21" s="1439">
        <v>0</v>
      </c>
      <c r="T21" s="871"/>
      <c r="U21" s="1492"/>
      <c r="V21" s="1933">
        <v>4</v>
      </c>
      <c r="W21" s="1409">
        <v>13.907055125269579</v>
      </c>
      <c r="X21" s="863">
        <v>13.907055125269579</v>
      </c>
      <c r="Y21" s="1402"/>
      <c r="Z21" s="1402"/>
      <c r="AA21" s="1402">
        <v>0</v>
      </c>
      <c r="AB21" s="875">
        <v>0</v>
      </c>
      <c r="AC21" s="874"/>
      <c r="AD21" s="1402"/>
      <c r="AE21" s="1443"/>
      <c r="AF21" s="1424">
        <v>152.99</v>
      </c>
      <c r="AG21" s="1583">
        <v>12.749166666666667</v>
      </c>
      <c r="AH21" s="314">
        <v>0</v>
      </c>
      <c r="AI21" s="1968">
        <v>0.13500000000000001</v>
      </c>
      <c r="AJ21" s="315">
        <v>168.1122204705062</v>
      </c>
      <c r="AK21" s="315">
        <v>168.1122204705062</v>
      </c>
      <c r="AL21" s="863">
        <v>15.122220470506193</v>
      </c>
      <c r="AM21" s="863">
        <v>15.122220470506193</v>
      </c>
      <c r="AN21" s="863">
        <v>13.907055125269579</v>
      </c>
      <c r="AO21" s="955"/>
      <c r="AP21" s="896">
        <v>152.99</v>
      </c>
      <c r="AQ21" s="863">
        <v>15.122220470506193</v>
      </c>
      <c r="AR21" s="863">
        <v>0.13500000000000001</v>
      </c>
      <c r="AS21" s="771"/>
      <c r="AT21" s="1419">
        <v>168.24470348211173</v>
      </c>
      <c r="AU21" s="315">
        <v>168.1122204705062</v>
      </c>
      <c r="AV21" s="315"/>
      <c r="AW21" s="315"/>
      <c r="AX21" s="1425"/>
      <c r="AY21" s="315"/>
      <c r="AZ21" s="315"/>
      <c r="BA21" s="1425"/>
      <c r="BB21" s="315"/>
      <c r="BC21" s="1425"/>
      <c r="BD21" s="315"/>
      <c r="BE21" s="454"/>
      <c r="BF21" s="455">
        <v>231.08786933612441</v>
      </c>
      <c r="BG21" s="454">
        <v>235.63986197618095</v>
      </c>
      <c r="BH21" s="455">
        <v>232.38744585312378</v>
      </c>
      <c r="BI21" s="454">
        <v>229.67378388217492</v>
      </c>
      <c r="BJ21" s="455">
        <v>227.37382302291672</v>
      </c>
      <c r="BK21" s="454"/>
      <c r="BL21" s="455"/>
      <c r="BM21" s="454"/>
      <c r="BN21" s="455"/>
      <c r="BO21" s="454"/>
      <c r="BP21" s="455"/>
      <c r="BQ21" s="454"/>
      <c r="BR21" s="455"/>
      <c r="BS21" s="454"/>
      <c r="BT21" s="455"/>
      <c r="BU21" s="454"/>
      <c r="BV21" s="455"/>
      <c r="BW21" s="454"/>
      <c r="BX21" s="455"/>
      <c r="BY21" s="454"/>
      <c r="BZ21" s="461">
        <v>-0.13248301160552955</v>
      </c>
      <c r="CA21" s="885"/>
      <c r="CB21" s="3043"/>
      <c r="CC21" s="966" t="s">
        <v>165</v>
      </c>
      <c r="CD21" s="967" t="s">
        <v>110</v>
      </c>
      <c r="CE21" s="891">
        <v>3150</v>
      </c>
      <c r="CF21" s="2871">
        <v>3419</v>
      </c>
      <c r="CG21" s="967">
        <v>284.91666666666669</v>
      </c>
      <c r="CH21" s="967">
        <v>96.455792027252556</v>
      </c>
      <c r="CI21" s="968">
        <v>103</v>
      </c>
      <c r="CJ21" s="892">
        <v>103</v>
      </c>
      <c r="CK21" s="902">
        <v>0</v>
      </c>
      <c r="CL21" s="900">
        <v>0</v>
      </c>
      <c r="CM21" s="901">
        <v>0</v>
      </c>
      <c r="CN21" s="902">
        <v>0</v>
      </c>
      <c r="CO21" s="900">
        <v>0</v>
      </c>
      <c r="CP21" s="969">
        <v>0</v>
      </c>
      <c r="CQ21" s="970">
        <v>0</v>
      </c>
      <c r="CR21" s="858">
        <v>0</v>
      </c>
      <c r="CS21" s="903">
        <v>0</v>
      </c>
      <c r="CT21" s="971">
        <v>0</v>
      </c>
      <c r="CU21" s="972">
        <v>0</v>
      </c>
      <c r="CV21" s="973">
        <v>0</v>
      </c>
      <c r="CW21" s="907">
        <v>0</v>
      </c>
      <c r="CX21" s="908">
        <v>0</v>
      </c>
      <c r="CY21" s="909">
        <v>0</v>
      </c>
      <c r="CZ21" s="910" t="s">
        <v>157</v>
      </c>
      <c r="DA21" s="907">
        <v>0</v>
      </c>
      <c r="DB21" s="908">
        <v>0</v>
      </c>
      <c r="DC21" s="909">
        <v>0</v>
      </c>
      <c r="DD21" s="910" t="s">
        <v>157</v>
      </c>
      <c r="DE21" s="1919">
        <v>0</v>
      </c>
      <c r="DF21" s="913">
        <v>0</v>
      </c>
      <c r="DG21" s="1920">
        <v>0</v>
      </c>
      <c r="DH21" s="914">
        <v>0</v>
      </c>
      <c r="DI21" s="915">
        <v>0</v>
      </c>
      <c r="DJ21" s="916">
        <v>0</v>
      </c>
      <c r="DK21" s="1965">
        <v>0</v>
      </c>
      <c r="DL21" s="974">
        <v>0</v>
      </c>
      <c r="DM21" s="967">
        <v>269</v>
      </c>
      <c r="DN21" s="919" t="s">
        <v>583</v>
      </c>
      <c r="DO21" s="978">
        <v>0</v>
      </c>
      <c r="DP21" s="976">
        <v>0</v>
      </c>
      <c r="DQ21" s="973">
        <v>0</v>
      </c>
      <c r="DR21" s="914"/>
      <c r="DS21" s="915"/>
      <c r="DT21" s="916"/>
      <c r="EV21" s="741"/>
      <c r="EW21" s="741"/>
    </row>
    <row r="22" spans="1:153" ht="15" x14ac:dyDescent="0.2">
      <c r="A22" s="859"/>
      <c r="B22" s="1579" t="s">
        <v>48</v>
      </c>
      <c r="C22" s="1408">
        <v>6</v>
      </c>
      <c r="D22" s="864">
        <v>98</v>
      </c>
      <c r="E22" s="1409">
        <v>0</v>
      </c>
      <c r="F22" s="864">
        <v>0</v>
      </c>
      <c r="G22" s="959"/>
      <c r="H22" s="1412">
        <v>0.01</v>
      </c>
      <c r="I22" s="867">
        <v>0</v>
      </c>
      <c r="J22" s="867">
        <v>0</v>
      </c>
      <c r="K22" s="865">
        <v>0</v>
      </c>
      <c r="L22" s="1408">
        <v>97.99</v>
      </c>
      <c r="M22" s="1408">
        <v>101.80890317056709</v>
      </c>
      <c r="N22" s="863">
        <v>3.818903170567097</v>
      </c>
      <c r="O22" s="1438">
        <v>101.80890317056709</v>
      </c>
      <c r="P22" s="1409">
        <v>3.818903170567097</v>
      </c>
      <c r="Q22" s="1414"/>
      <c r="R22" s="1409"/>
      <c r="S22" s="1414">
        <v>0</v>
      </c>
      <c r="T22" s="871"/>
      <c r="U22" s="1492"/>
      <c r="V22" s="1584">
        <v>6</v>
      </c>
      <c r="W22" s="1409">
        <v>-0.12630980450146012</v>
      </c>
      <c r="X22" s="1409">
        <v>-0.12630980450146012</v>
      </c>
      <c r="Y22" s="1402"/>
      <c r="Z22" s="1402"/>
      <c r="AA22" s="1402">
        <v>0</v>
      </c>
      <c r="AB22" s="1415">
        <v>0</v>
      </c>
      <c r="AC22" s="874"/>
      <c r="AD22" s="1402"/>
      <c r="AE22" s="1443"/>
      <c r="AF22" s="1424">
        <v>97.99</v>
      </c>
      <c r="AG22" s="1583">
        <v>8.1658333333333335</v>
      </c>
      <c r="AH22" s="1440">
        <v>0</v>
      </c>
      <c r="AI22" s="1969">
        <v>0.106</v>
      </c>
      <c r="AJ22" s="1424">
        <v>101.80890317056709</v>
      </c>
      <c r="AK22" s="1424">
        <v>101.80890317056709</v>
      </c>
      <c r="AL22" s="1409">
        <v>3.818903170567097</v>
      </c>
      <c r="AM22" s="1409">
        <v>3.818903170567097</v>
      </c>
      <c r="AN22" s="1409">
        <v>-0.12630980450146012</v>
      </c>
      <c r="AO22" s="955"/>
      <c r="AP22" s="1427">
        <v>97.99</v>
      </c>
      <c r="AQ22" s="1409">
        <v>3.818903170567097</v>
      </c>
      <c r="AR22" s="1409">
        <v>0.106</v>
      </c>
      <c r="AS22" s="771"/>
      <c r="AT22" s="1419">
        <v>95.819914495059564</v>
      </c>
      <c r="AU22" s="1424">
        <v>101.80890317056709</v>
      </c>
      <c r="AV22" s="1424"/>
      <c r="AW22" s="1424"/>
      <c r="AX22" s="1425"/>
      <c r="AY22" s="1424"/>
      <c r="AZ22" s="1424"/>
      <c r="BA22" s="1425"/>
      <c r="BB22" s="1424"/>
      <c r="BC22" s="1425"/>
      <c r="BD22" s="1424"/>
      <c r="BE22" s="460"/>
      <c r="BF22" s="465">
        <v>110.69641849943527</v>
      </c>
      <c r="BG22" s="460">
        <v>111.39206372300602</v>
      </c>
      <c r="BH22" s="465">
        <v>109.66177703628033</v>
      </c>
      <c r="BI22" s="460">
        <v>106.57131124674606</v>
      </c>
      <c r="BJ22" s="465">
        <v>106.68520402519563</v>
      </c>
      <c r="BK22" s="460"/>
      <c r="BL22" s="465"/>
      <c r="BM22" s="460"/>
      <c r="BN22" s="465"/>
      <c r="BO22" s="460"/>
      <c r="BP22" s="465"/>
      <c r="BQ22" s="460"/>
      <c r="BR22" s="465"/>
      <c r="BS22" s="460"/>
      <c r="BT22" s="465"/>
      <c r="BU22" s="460"/>
      <c r="BV22" s="465"/>
      <c r="BW22" s="454"/>
      <c r="BX22" s="455"/>
      <c r="BY22" s="460"/>
      <c r="BZ22" s="461">
        <v>5.9889886755075281</v>
      </c>
      <c r="CA22" s="885"/>
      <c r="CB22" s="3043"/>
      <c r="CC22" s="1585" t="s">
        <v>165</v>
      </c>
      <c r="CD22" s="1586" t="s">
        <v>113</v>
      </c>
      <c r="CE22" s="1397">
        <v>4140</v>
      </c>
      <c r="CF22" s="1396">
        <v>4534</v>
      </c>
      <c r="CG22" s="1586">
        <v>377.83333333333331</v>
      </c>
      <c r="CH22" s="1586">
        <v>97.976076182568306</v>
      </c>
      <c r="CI22" s="1587">
        <v>78</v>
      </c>
      <c r="CJ22" s="1396">
        <v>78</v>
      </c>
      <c r="CK22" s="1490">
        <v>0</v>
      </c>
      <c r="CL22" s="1566">
        <v>0</v>
      </c>
      <c r="CM22" s="1922">
        <v>0</v>
      </c>
      <c r="CN22" s="1490">
        <v>0</v>
      </c>
      <c r="CO22" s="1566">
        <v>0</v>
      </c>
      <c r="CP22" s="1568">
        <v>0</v>
      </c>
      <c r="CQ22" s="1954">
        <v>0</v>
      </c>
      <c r="CR22" s="1923">
        <v>0</v>
      </c>
      <c r="CS22" s="1924">
        <v>0</v>
      </c>
      <c r="CT22" s="1503">
        <v>1</v>
      </c>
      <c r="CU22" s="1588">
        <v>1</v>
      </c>
      <c r="CV22" s="1966">
        <v>0</v>
      </c>
      <c r="CW22" s="1491">
        <v>0</v>
      </c>
      <c r="CX22" s="1571">
        <v>0</v>
      </c>
      <c r="CY22" s="1572">
        <v>0</v>
      </c>
      <c r="CZ22" s="1398" t="s">
        <v>157</v>
      </c>
      <c r="DA22" s="1491">
        <v>0</v>
      </c>
      <c r="DB22" s="1571">
        <v>0</v>
      </c>
      <c r="DC22" s="1572">
        <v>0</v>
      </c>
      <c r="DD22" s="1398" t="s">
        <v>157</v>
      </c>
      <c r="DE22" s="1910">
        <v>0</v>
      </c>
      <c r="DF22" s="1574">
        <v>0</v>
      </c>
      <c r="DG22" s="1911">
        <v>0</v>
      </c>
      <c r="DH22" s="1575">
        <v>0</v>
      </c>
      <c r="DI22" s="1574">
        <v>0</v>
      </c>
      <c r="DJ22" s="1914">
        <v>0</v>
      </c>
      <c r="DK22" s="1967">
        <v>0</v>
      </c>
      <c r="DL22" s="1589">
        <v>0</v>
      </c>
      <c r="DM22" s="1586">
        <v>393</v>
      </c>
      <c r="DN22" s="1400" t="s">
        <v>584</v>
      </c>
      <c r="DO22" s="1576">
        <v>0</v>
      </c>
      <c r="DP22" s="1590">
        <v>0</v>
      </c>
      <c r="DQ22" s="1966">
        <v>0</v>
      </c>
      <c r="DR22" s="1575"/>
      <c r="DS22" s="1574"/>
      <c r="DT22" s="1914"/>
      <c r="EV22" s="741"/>
      <c r="EW22" s="741"/>
    </row>
    <row r="23" spans="1:153" ht="15" x14ac:dyDescent="0.2">
      <c r="A23" s="859"/>
      <c r="B23" s="1579" t="s">
        <v>49</v>
      </c>
      <c r="C23" s="1408"/>
      <c r="D23" s="1410">
        <v>105</v>
      </c>
      <c r="E23" s="1409">
        <v>0</v>
      </c>
      <c r="F23" s="1410">
        <v>0</v>
      </c>
      <c r="G23" s="1964"/>
      <c r="H23" s="1412">
        <v>0.06</v>
      </c>
      <c r="I23" s="867">
        <v>0</v>
      </c>
      <c r="J23" s="1422">
        <v>0</v>
      </c>
      <c r="K23" s="1411">
        <v>0</v>
      </c>
      <c r="L23" s="1408">
        <v>104.94</v>
      </c>
      <c r="M23" s="1437">
        <v>103.0559120547843</v>
      </c>
      <c r="N23" s="1409">
        <v>-1.8840879452156969</v>
      </c>
      <c r="O23" s="1438">
        <v>103.0559120547843</v>
      </c>
      <c r="P23" s="1409">
        <v>-1.8840879452156969</v>
      </c>
      <c r="Q23" s="979">
        <v>119.98299999999999</v>
      </c>
      <c r="R23" s="1409">
        <v>-16.927087945215689</v>
      </c>
      <c r="S23" s="1414">
        <v>0</v>
      </c>
      <c r="T23" s="871"/>
      <c r="U23" s="1492"/>
      <c r="V23" s="1584" t="s">
        <v>50</v>
      </c>
      <c r="W23" s="1409">
        <v>-2.8849086222311939</v>
      </c>
      <c r="X23" s="1409">
        <v>-2.8849086222311939</v>
      </c>
      <c r="Y23" s="1444"/>
      <c r="Z23" s="1402"/>
      <c r="AA23" s="1402">
        <v>0</v>
      </c>
      <c r="AB23" s="1415">
        <v>0</v>
      </c>
      <c r="AC23" s="874"/>
      <c r="AD23" s="1402"/>
      <c r="AE23" s="1402"/>
      <c r="AF23" s="1424">
        <v>104.94</v>
      </c>
      <c r="AG23" s="1583">
        <v>8.7449999999999992</v>
      </c>
      <c r="AH23" s="1440">
        <v>0</v>
      </c>
      <c r="AI23" s="1969">
        <v>0.49299999999999999</v>
      </c>
      <c r="AJ23" s="1424">
        <v>103.0559120547843</v>
      </c>
      <c r="AK23" s="1424">
        <v>103.0559120547843</v>
      </c>
      <c r="AL23" s="1409">
        <v>-1.8840879452156969</v>
      </c>
      <c r="AM23" s="1409">
        <v>-1.8840879452156969</v>
      </c>
      <c r="AN23" s="1409">
        <v>-2.8849086222311939</v>
      </c>
      <c r="AO23" s="955"/>
      <c r="AP23" s="1427">
        <v>104.94</v>
      </c>
      <c r="AQ23" s="1409">
        <v>-1.8840879452156969</v>
      </c>
      <c r="AR23" s="1409">
        <v>0.49299999999999999</v>
      </c>
      <c r="AS23" s="771"/>
      <c r="AT23" s="1419">
        <v>107.96074411199976</v>
      </c>
      <c r="AU23" s="1424">
        <v>103.0559120547843</v>
      </c>
      <c r="AV23" s="1424"/>
      <c r="AW23" s="1424"/>
      <c r="AX23" s="1425"/>
      <c r="AY23" s="1424"/>
      <c r="AZ23" s="1424"/>
      <c r="BA23" s="1425"/>
      <c r="BB23" s="1424"/>
      <c r="BC23" s="1425"/>
      <c r="BD23" s="1424"/>
      <c r="BE23" s="460"/>
      <c r="BF23" s="465">
        <v>73.365709703665715</v>
      </c>
      <c r="BG23" s="460">
        <v>73.153493206886694</v>
      </c>
      <c r="BH23" s="465">
        <v>74.311114567750664</v>
      </c>
      <c r="BI23" s="460">
        <v>74.005094699962925</v>
      </c>
      <c r="BJ23" s="465">
        <v>73.791833917315884</v>
      </c>
      <c r="BK23" s="460"/>
      <c r="BL23" s="465"/>
      <c r="BM23" s="460"/>
      <c r="BN23" s="465"/>
      <c r="BO23" s="460"/>
      <c r="BP23" s="465"/>
      <c r="BQ23" s="460"/>
      <c r="BR23" s="465"/>
      <c r="BS23" s="460"/>
      <c r="BT23" s="465"/>
      <c r="BU23" s="460"/>
      <c r="BV23" s="465"/>
      <c r="BW23" s="454"/>
      <c r="BX23" s="455"/>
      <c r="BY23" s="460"/>
      <c r="BZ23" s="1403">
        <v>-4.904832057215458</v>
      </c>
      <c r="CA23" s="885"/>
      <c r="CB23" s="3043"/>
      <c r="CC23" s="1585" t="s">
        <v>165</v>
      </c>
      <c r="CD23" s="1586" t="s">
        <v>111</v>
      </c>
      <c r="CE23" s="1397">
        <v>6600</v>
      </c>
      <c r="CF23" s="2871">
        <v>6600</v>
      </c>
      <c r="CG23" s="1586">
        <v>550</v>
      </c>
      <c r="CH23" s="1586">
        <v>96.352941176470594</v>
      </c>
      <c r="CI23" s="1587">
        <v>205</v>
      </c>
      <c r="CJ23" s="892">
        <v>204.6</v>
      </c>
      <c r="CK23" s="1490">
        <v>0</v>
      </c>
      <c r="CL23" s="1566">
        <v>0</v>
      </c>
      <c r="CM23" s="1922">
        <v>0</v>
      </c>
      <c r="CN23" s="1490">
        <v>0</v>
      </c>
      <c r="CO23" s="1566">
        <v>0</v>
      </c>
      <c r="CP23" s="1568">
        <v>0</v>
      </c>
      <c r="CQ23" s="1954">
        <v>0</v>
      </c>
      <c r="CR23" s="1923">
        <v>0</v>
      </c>
      <c r="CS23" s="1924">
        <v>0</v>
      </c>
      <c r="CT23" s="1503">
        <v>0</v>
      </c>
      <c r="CU23" s="1588">
        <v>0</v>
      </c>
      <c r="CV23" s="1966">
        <v>0</v>
      </c>
      <c r="CW23" s="1491">
        <v>0</v>
      </c>
      <c r="CX23" s="1571">
        <v>0</v>
      </c>
      <c r="CY23" s="1572">
        <v>0</v>
      </c>
      <c r="CZ23" s="1398" t="s">
        <v>157</v>
      </c>
      <c r="DA23" s="1491">
        <v>0</v>
      </c>
      <c r="DB23" s="1571">
        <v>0</v>
      </c>
      <c r="DC23" s="1572">
        <v>0</v>
      </c>
      <c r="DD23" s="1398" t="s">
        <v>157</v>
      </c>
      <c r="DE23" s="1910">
        <v>0</v>
      </c>
      <c r="DF23" s="1574">
        <v>0</v>
      </c>
      <c r="DG23" s="1911">
        <v>0</v>
      </c>
      <c r="DH23" s="914">
        <v>0</v>
      </c>
      <c r="DI23" s="915">
        <v>0</v>
      </c>
      <c r="DJ23" s="916">
        <v>0</v>
      </c>
      <c r="DK23" s="1967">
        <v>11.600000000000001</v>
      </c>
      <c r="DL23" s="1589">
        <v>0.4</v>
      </c>
      <c r="DM23" s="1586">
        <v>0</v>
      </c>
      <c r="DN23" s="1400" t="s">
        <v>585</v>
      </c>
      <c r="DO23" s="978">
        <v>0</v>
      </c>
      <c r="DP23" s="1577">
        <v>0</v>
      </c>
      <c r="DQ23" s="1966">
        <v>0</v>
      </c>
      <c r="DR23" s="914"/>
      <c r="DS23" s="915"/>
      <c r="DT23" s="916"/>
      <c r="EV23" s="741"/>
      <c r="EW23" s="741"/>
    </row>
    <row r="24" spans="1:153" ht="15.75" thickBot="1" x14ac:dyDescent="0.25">
      <c r="A24" s="859"/>
      <c r="B24" s="1579" t="s">
        <v>51</v>
      </c>
      <c r="C24" s="1408"/>
      <c r="D24" s="864">
        <v>274</v>
      </c>
      <c r="E24" s="863">
        <v>0</v>
      </c>
      <c r="F24" s="864">
        <v>0</v>
      </c>
      <c r="G24" s="959"/>
      <c r="H24" s="1412">
        <v>0.3</v>
      </c>
      <c r="I24" s="867">
        <v>0</v>
      </c>
      <c r="J24" s="867">
        <v>0</v>
      </c>
      <c r="K24" s="865">
        <v>0</v>
      </c>
      <c r="L24" s="1939">
        <v>273.7</v>
      </c>
      <c r="M24" s="1408">
        <v>267.48869552560473</v>
      </c>
      <c r="N24" s="863">
        <v>-6.2113044743952628</v>
      </c>
      <c r="O24" s="1438">
        <v>267.48869552560473</v>
      </c>
      <c r="P24" s="863">
        <v>-6.2113044743952628</v>
      </c>
      <c r="Q24" s="1946">
        <v>273.69400000000002</v>
      </c>
      <c r="R24" s="863">
        <v>-6.205304474395291</v>
      </c>
      <c r="S24" s="1414">
        <v>0</v>
      </c>
      <c r="T24" s="871"/>
      <c r="U24" s="1492"/>
      <c r="V24" s="1933" t="s">
        <v>52</v>
      </c>
      <c r="W24" s="1409">
        <v>-10.249120406995246</v>
      </c>
      <c r="X24" s="863">
        <v>-10.249120406995246</v>
      </c>
      <c r="Y24" s="1402"/>
      <c r="Z24" s="1961"/>
      <c r="AA24" s="1961">
        <v>0</v>
      </c>
      <c r="AB24" s="980">
        <v>0</v>
      </c>
      <c r="AC24" s="874"/>
      <c r="AD24" s="1961"/>
      <c r="AE24" s="1402"/>
      <c r="AF24" s="1970">
        <v>273.7</v>
      </c>
      <c r="AG24" s="1617">
        <v>22.808333333333334</v>
      </c>
      <c r="AH24" s="1971">
        <v>0</v>
      </c>
      <c r="AI24" s="1972">
        <v>0.79300000000000004</v>
      </c>
      <c r="AJ24" s="1970">
        <v>267.48869552560473</v>
      </c>
      <c r="AK24" s="1970">
        <v>267.48869552560473</v>
      </c>
      <c r="AL24" s="981">
        <v>-6.2113044743952628</v>
      </c>
      <c r="AM24" s="981">
        <v>-6.2113044743952628</v>
      </c>
      <c r="AN24" s="981">
        <v>-10.249120406995246</v>
      </c>
      <c r="AO24" s="955"/>
      <c r="AP24" s="982">
        <v>273.7</v>
      </c>
      <c r="AQ24" s="983">
        <v>-6.2113044743952628</v>
      </c>
      <c r="AR24" s="983">
        <v>0.79300000000000004</v>
      </c>
      <c r="AS24" s="771"/>
      <c r="AT24" s="928">
        <v>246.68192594211587</v>
      </c>
      <c r="AU24" s="1970">
        <v>267.48869552560473</v>
      </c>
      <c r="AV24" s="1970"/>
      <c r="AW24" s="1970"/>
      <c r="AX24" s="929"/>
      <c r="AY24" s="1970"/>
      <c r="AZ24" s="1970"/>
      <c r="BA24" s="929"/>
      <c r="BB24" s="929"/>
      <c r="BC24" s="984"/>
      <c r="BD24" s="1970"/>
      <c r="BE24" s="467"/>
      <c r="BF24" s="1591">
        <v>124.66474635578867</v>
      </c>
      <c r="BG24" s="1592">
        <v>123.19871771597559</v>
      </c>
      <c r="BH24" s="1591">
        <v>122.52094698903284</v>
      </c>
      <c r="BI24" s="1592">
        <v>122.72768978099835</v>
      </c>
      <c r="BJ24" s="1591">
        <v>121.78623856828607</v>
      </c>
      <c r="BK24" s="1592"/>
      <c r="BL24" s="1591"/>
      <c r="BM24" s="1592"/>
      <c r="BN24" s="1591"/>
      <c r="BO24" s="1592"/>
      <c r="BP24" s="1591"/>
      <c r="BQ24" s="1592"/>
      <c r="BR24" s="1591"/>
      <c r="BS24" s="1592"/>
      <c r="BT24" s="1591"/>
      <c r="BU24" s="1592"/>
      <c r="BV24" s="1591"/>
      <c r="BW24" s="1593"/>
      <c r="BX24" s="1594"/>
      <c r="BY24" s="1592"/>
      <c r="BZ24" s="468">
        <v>20.806769583488858</v>
      </c>
      <c r="CA24" s="885"/>
      <c r="CB24" s="3043"/>
      <c r="CC24" s="1585" t="s">
        <v>165</v>
      </c>
      <c r="CD24" s="1586" t="s">
        <v>166</v>
      </c>
      <c r="CE24" s="1397">
        <v>5240</v>
      </c>
      <c r="CF24" s="1973">
        <v>5678</v>
      </c>
      <c r="CG24" s="1586">
        <v>473.16666666666669</v>
      </c>
      <c r="CH24" s="1586">
        <v>92.047738433168263</v>
      </c>
      <c r="CI24" s="1587">
        <v>384</v>
      </c>
      <c r="CJ24" s="1396">
        <v>383.8</v>
      </c>
      <c r="CK24" s="1490">
        <v>0</v>
      </c>
      <c r="CL24" s="1566">
        <v>0</v>
      </c>
      <c r="CM24" s="1922">
        <v>0</v>
      </c>
      <c r="CN24" s="1490">
        <v>0</v>
      </c>
      <c r="CO24" s="1566">
        <v>0</v>
      </c>
      <c r="CP24" s="1568">
        <v>0</v>
      </c>
      <c r="CQ24" s="1954">
        <v>0</v>
      </c>
      <c r="CR24" s="1923">
        <v>0</v>
      </c>
      <c r="CS24" s="1924">
        <v>0</v>
      </c>
      <c r="CT24" s="1503">
        <v>0</v>
      </c>
      <c r="CU24" s="1588">
        <v>0</v>
      </c>
      <c r="CV24" s="1966">
        <v>0</v>
      </c>
      <c r="CW24" s="1491">
        <v>0</v>
      </c>
      <c r="CX24" s="1571">
        <v>0</v>
      </c>
      <c r="CY24" s="1572">
        <v>0</v>
      </c>
      <c r="CZ24" s="1398" t="s">
        <v>157</v>
      </c>
      <c r="DA24" s="1491">
        <v>0</v>
      </c>
      <c r="DB24" s="1571">
        <v>0</v>
      </c>
      <c r="DC24" s="1572">
        <v>0</v>
      </c>
      <c r="DD24" s="1398" t="s">
        <v>157</v>
      </c>
      <c r="DE24" s="1910">
        <v>0</v>
      </c>
      <c r="DF24" s="1574">
        <v>0</v>
      </c>
      <c r="DG24" s="1911">
        <v>0</v>
      </c>
      <c r="DH24" s="1575">
        <v>0</v>
      </c>
      <c r="DI24" s="1574">
        <v>0</v>
      </c>
      <c r="DJ24" s="1914">
        <v>0</v>
      </c>
      <c r="DK24" s="1967">
        <v>5.8000000000000007</v>
      </c>
      <c r="DL24" s="1589">
        <v>0.2</v>
      </c>
      <c r="DM24" s="1586">
        <v>438</v>
      </c>
      <c r="DN24" s="1400" t="s">
        <v>586</v>
      </c>
      <c r="DO24" s="1576">
        <v>0</v>
      </c>
      <c r="DP24" s="1590">
        <v>0</v>
      </c>
      <c r="DQ24" s="1966">
        <v>0</v>
      </c>
      <c r="DR24" s="1575"/>
      <c r="DS24" s="1574"/>
      <c r="DT24" s="1914"/>
      <c r="EV24" s="741"/>
      <c r="EW24" s="741"/>
    </row>
    <row r="25" spans="1:153" ht="15.75" thickBot="1" x14ac:dyDescent="0.25">
      <c r="A25" s="859"/>
      <c r="B25" s="937" t="s">
        <v>47</v>
      </c>
      <c r="C25" s="938"/>
      <c r="D25" s="939">
        <v>2735</v>
      </c>
      <c r="E25" s="940">
        <v>0</v>
      </c>
      <c r="F25" s="939">
        <v>0</v>
      </c>
      <c r="G25" s="941">
        <v>0</v>
      </c>
      <c r="H25" s="941">
        <v>4.18</v>
      </c>
      <c r="I25" s="942">
        <v>0</v>
      </c>
      <c r="J25" s="943">
        <v>0</v>
      </c>
      <c r="K25" s="941">
        <v>0</v>
      </c>
      <c r="L25" s="939">
        <v>2730.8199999999993</v>
      </c>
      <c r="M25" s="939">
        <v>2724.2328623756912</v>
      </c>
      <c r="N25" s="940">
        <v>-6.5871376243080704</v>
      </c>
      <c r="O25" s="939">
        <v>2724.2328623756912</v>
      </c>
      <c r="P25" s="940">
        <v>-6.5871376243080704</v>
      </c>
      <c r="Q25" s="939">
        <v>2730.9350000000004</v>
      </c>
      <c r="R25" s="940">
        <v>-6.7021376243092163</v>
      </c>
      <c r="S25" s="939">
        <v>0</v>
      </c>
      <c r="T25" s="871"/>
      <c r="U25" s="944"/>
      <c r="V25" s="945" t="s">
        <v>47</v>
      </c>
      <c r="W25" s="940">
        <v>18.349268395172658</v>
      </c>
      <c r="X25" s="940">
        <v>18.349268395172658</v>
      </c>
      <c r="Y25" s="946">
        <v>0</v>
      </c>
      <c r="Z25" s="948">
        <v>0</v>
      </c>
      <c r="AA25" s="947">
        <v>-44.608000000000004</v>
      </c>
      <c r="AB25" s="948">
        <v>0</v>
      </c>
      <c r="AC25" s="949">
        <v>0</v>
      </c>
      <c r="AD25" s="947">
        <v>0</v>
      </c>
      <c r="AE25" s="946">
        <v>0</v>
      </c>
      <c r="AF25" s="950">
        <v>2686.2119999999991</v>
      </c>
      <c r="AG25" s="951">
        <v>223.851</v>
      </c>
      <c r="AH25" s="952">
        <v>0</v>
      </c>
      <c r="AI25" s="952">
        <v>15.708</v>
      </c>
      <c r="AJ25" s="953">
        <v>2724.2328623756912</v>
      </c>
      <c r="AK25" s="953">
        <v>2724.2328623756912</v>
      </c>
      <c r="AL25" s="954">
        <v>38.020862375691252</v>
      </c>
      <c r="AM25" s="954">
        <v>-6.5871376243087525</v>
      </c>
      <c r="AN25" s="954">
        <v>18.349268395172658</v>
      </c>
      <c r="AO25" s="955"/>
      <c r="AP25" s="985">
        <v>2686.2119999999991</v>
      </c>
      <c r="AQ25" s="986">
        <v>38.020862375692104</v>
      </c>
      <c r="AR25" s="986">
        <v>15.708</v>
      </c>
      <c r="AS25" s="771"/>
      <c r="AT25" s="957">
        <v>2773.7171192771889</v>
      </c>
      <c r="AU25" s="953">
        <v>2724.2328623756912</v>
      </c>
      <c r="AV25" s="463"/>
      <c r="AW25" s="953"/>
      <c r="AX25" s="957"/>
      <c r="AY25" s="463"/>
      <c r="AZ25" s="953"/>
      <c r="BA25" s="464"/>
      <c r="BB25" s="463"/>
      <c r="BC25" s="464"/>
      <c r="BD25" s="953"/>
      <c r="BE25" s="460"/>
      <c r="BF25" s="465">
        <v>2594.3841386779504</v>
      </c>
      <c r="BG25" s="460">
        <v>2598.1384864370093</v>
      </c>
      <c r="BH25" s="465">
        <v>2600.7712876253304</v>
      </c>
      <c r="BI25" s="460">
        <v>2589.3976673094594</v>
      </c>
      <c r="BJ25" s="465">
        <v>2575.997135550012</v>
      </c>
      <c r="BK25" s="460"/>
      <c r="BL25" s="465"/>
      <c r="BM25" s="460"/>
      <c r="BN25" s="465"/>
      <c r="BO25" s="460"/>
      <c r="BP25" s="465"/>
      <c r="BQ25" s="460"/>
      <c r="BR25" s="465"/>
      <c r="BS25" s="460"/>
      <c r="BT25" s="465"/>
      <c r="BU25" s="460"/>
      <c r="BV25" s="465"/>
      <c r="BW25" s="454"/>
      <c r="BX25" s="455"/>
      <c r="BY25" s="460"/>
      <c r="BZ25" s="469">
        <v>-49.484256901497702</v>
      </c>
      <c r="CA25" s="885"/>
      <c r="CB25" s="3043"/>
      <c r="CC25" s="1585" t="s">
        <v>570</v>
      </c>
      <c r="CD25" s="1586" t="s">
        <v>571</v>
      </c>
      <c r="CE25" s="1397">
        <v>70</v>
      </c>
      <c r="CF25" s="1973">
        <v>70</v>
      </c>
      <c r="CG25" s="1586">
        <v>5.833333333333333</v>
      </c>
      <c r="CH25" s="1586">
        <v>74.789915966386559</v>
      </c>
      <c r="CI25" s="1587">
        <v>15</v>
      </c>
      <c r="CJ25" s="892">
        <v>15</v>
      </c>
      <c r="CK25" s="1490">
        <v>0</v>
      </c>
      <c r="CL25" s="1566">
        <v>0</v>
      </c>
      <c r="CM25" s="1922">
        <v>0</v>
      </c>
      <c r="CN25" s="1490">
        <v>0</v>
      </c>
      <c r="CO25" s="1566">
        <v>0</v>
      </c>
      <c r="CP25" s="1568">
        <v>0</v>
      </c>
      <c r="CQ25" s="1954">
        <v>0</v>
      </c>
      <c r="CR25" s="1923">
        <v>0</v>
      </c>
      <c r="CS25" s="1924">
        <v>0</v>
      </c>
      <c r="CT25" s="1493">
        <v>0</v>
      </c>
      <c r="CU25" s="1569">
        <v>0</v>
      </c>
      <c r="CV25" s="1918">
        <v>0</v>
      </c>
      <c r="CW25" s="1491">
        <v>0</v>
      </c>
      <c r="CX25" s="1571">
        <v>0</v>
      </c>
      <c r="CY25" s="1572">
        <v>0</v>
      </c>
      <c r="CZ25" s="1398">
        <v>0</v>
      </c>
      <c r="DA25" s="1491">
        <v>0</v>
      </c>
      <c r="DB25" s="1571">
        <v>0</v>
      </c>
      <c r="DC25" s="1572">
        <v>0</v>
      </c>
      <c r="DD25" s="1398" t="s">
        <v>157</v>
      </c>
      <c r="DE25" s="1910">
        <v>0</v>
      </c>
      <c r="DF25" s="1574">
        <v>0</v>
      </c>
      <c r="DG25" s="1911">
        <v>0</v>
      </c>
      <c r="DH25" s="914">
        <v>0</v>
      </c>
      <c r="DI25" s="915">
        <v>0</v>
      </c>
      <c r="DJ25" s="916">
        <v>0</v>
      </c>
      <c r="DK25" s="1974">
        <v>0</v>
      </c>
      <c r="DL25" s="1578">
        <v>0</v>
      </c>
      <c r="DM25" s="1564">
        <v>0</v>
      </c>
      <c r="DN25" s="1400">
        <v>0</v>
      </c>
      <c r="DO25" s="978">
        <v>0</v>
      </c>
      <c r="DP25" s="1577">
        <v>0</v>
      </c>
      <c r="DQ25" s="1918">
        <v>0</v>
      </c>
      <c r="DR25" s="914"/>
      <c r="DS25" s="915"/>
      <c r="DT25" s="916"/>
      <c r="EV25" s="741"/>
      <c r="EW25" s="741"/>
    </row>
    <row r="26" spans="1:153" ht="15.75" thickBot="1" x14ac:dyDescent="0.25">
      <c r="A26" s="859"/>
      <c r="B26" s="987" t="s">
        <v>172</v>
      </c>
      <c r="C26" s="988"/>
      <c r="D26" s="989">
        <v>251</v>
      </c>
      <c r="E26" s="990">
        <v>0</v>
      </c>
      <c r="F26" s="989">
        <v>0</v>
      </c>
      <c r="G26" s="991">
        <v>0</v>
      </c>
      <c r="H26" s="991">
        <v>0.02</v>
      </c>
      <c r="I26" s="943">
        <v>0</v>
      </c>
      <c r="J26" s="943">
        <v>0</v>
      </c>
      <c r="K26" s="989">
        <v>0</v>
      </c>
      <c r="L26" s="989">
        <v>250.98000000000002</v>
      </c>
      <c r="M26" s="989">
        <v>269.92112364107328</v>
      </c>
      <c r="N26" s="990">
        <v>18.941123641073261</v>
      </c>
      <c r="O26" s="992">
        <v>269.92112364107328</v>
      </c>
      <c r="P26" s="990">
        <v>18.941123641073261</v>
      </c>
      <c r="Q26" s="993">
        <v>251.02500000000001</v>
      </c>
      <c r="R26" s="990">
        <v>18.896123641073274</v>
      </c>
      <c r="S26" s="994">
        <v>0</v>
      </c>
      <c r="T26" s="871"/>
      <c r="U26" s="995"/>
      <c r="V26" s="996" t="s">
        <v>172</v>
      </c>
      <c r="W26" s="990">
        <v>13.780745320768119</v>
      </c>
      <c r="X26" s="990">
        <v>13.780745320768119</v>
      </c>
      <c r="Y26" s="997">
        <v>0</v>
      </c>
      <c r="Z26" s="998"/>
      <c r="AA26" s="998">
        <v>0</v>
      </c>
      <c r="AB26" s="998">
        <v>0</v>
      </c>
      <c r="AC26" s="999">
        <v>0</v>
      </c>
      <c r="AD26" s="998">
        <v>0</v>
      </c>
      <c r="AE26" s="997">
        <v>0</v>
      </c>
      <c r="AF26" s="999">
        <v>250.98000000000002</v>
      </c>
      <c r="AG26" s="1631">
        <v>20.914999999999999</v>
      </c>
      <c r="AH26" s="1000">
        <v>0</v>
      </c>
      <c r="AI26" s="1000">
        <v>0.24099999999999999</v>
      </c>
      <c r="AJ26" s="1632">
        <v>269.92112364107328</v>
      </c>
      <c r="AK26" s="1632">
        <v>269.92112364107328</v>
      </c>
      <c r="AL26" s="1001">
        <v>10.84573122146233</v>
      </c>
      <c r="AM26" s="1001">
        <v>10.84573122146233</v>
      </c>
      <c r="AN26" s="1001">
        <v>13.780745320768119</v>
      </c>
      <c r="AO26" s="964"/>
      <c r="AP26" s="1002">
        <v>250.98000000000002</v>
      </c>
      <c r="AQ26" s="1001">
        <v>18.941123641073261</v>
      </c>
      <c r="AR26" s="1001">
        <v>0.24099999999999999</v>
      </c>
      <c r="AS26" s="871"/>
      <c r="AT26" s="999">
        <v>264.06461797717128</v>
      </c>
      <c r="AU26" s="1632">
        <v>269.92112364107328</v>
      </c>
      <c r="AV26" s="1633"/>
      <c r="AW26" s="1632"/>
      <c r="AX26" s="999"/>
      <c r="AY26" s="1633"/>
      <c r="AZ26" s="1632"/>
      <c r="BA26" s="470"/>
      <c r="BB26" s="1633"/>
      <c r="BC26" s="470"/>
      <c r="BD26" s="1632"/>
      <c r="BE26" s="467"/>
      <c r="BF26" s="1591">
        <v>341.78428783555967</v>
      </c>
      <c r="BG26" s="1592">
        <v>347.03192569918696</v>
      </c>
      <c r="BH26" s="1591">
        <v>342.04922288940412</v>
      </c>
      <c r="BI26" s="1592">
        <v>336.24509512892098</v>
      </c>
      <c r="BJ26" s="1591">
        <v>334.05902704811234</v>
      </c>
      <c r="BK26" s="1592"/>
      <c r="BL26" s="1591"/>
      <c r="BM26" s="1592"/>
      <c r="BN26" s="1591"/>
      <c r="BO26" s="1592"/>
      <c r="BP26" s="1591"/>
      <c r="BQ26" s="1592"/>
      <c r="BR26" s="1591"/>
      <c r="BS26" s="1592"/>
      <c r="BT26" s="1591"/>
      <c r="BU26" s="1592"/>
      <c r="BV26" s="1591"/>
      <c r="BW26" s="1593"/>
      <c r="BX26" s="1594"/>
      <c r="BY26" s="1592"/>
      <c r="BZ26" s="471">
        <v>5.8565056639019986</v>
      </c>
      <c r="CA26" s="885"/>
      <c r="CB26" s="3043"/>
      <c r="CC26" s="1585" t="s">
        <v>167</v>
      </c>
      <c r="CD26" s="1586" t="s">
        <v>168</v>
      </c>
      <c r="CE26" s="1975">
        <v>0</v>
      </c>
      <c r="CF26" s="1396">
        <v>0</v>
      </c>
      <c r="CG26" s="1586">
        <v>0</v>
      </c>
      <c r="CH26" s="1586">
        <v>0</v>
      </c>
      <c r="CI26" s="1587">
        <v>0</v>
      </c>
      <c r="CJ26" s="1396">
        <v>0</v>
      </c>
      <c r="CK26" s="1490">
        <v>0</v>
      </c>
      <c r="CL26" s="1566">
        <v>0</v>
      </c>
      <c r="CM26" s="1922">
        <v>0</v>
      </c>
      <c r="CN26" s="1490">
        <v>0</v>
      </c>
      <c r="CO26" s="1566">
        <v>0</v>
      </c>
      <c r="CP26" s="1568">
        <v>0</v>
      </c>
      <c r="CQ26" s="1954">
        <v>0</v>
      </c>
      <c r="CR26" s="1566">
        <v>0</v>
      </c>
      <c r="CS26" s="1922">
        <v>0</v>
      </c>
      <c r="CT26" s="1493">
        <v>0</v>
      </c>
      <c r="CU26" s="1569">
        <v>0</v>
      </c>
      <c r="CV26" s="1918">
        <v>0</v>
      </c>
      <c r="CW26" s="1491">
        <v>0</v>
      </c>
      <c r="CX26" s="1571">
        <v>0</v>
      </c>
      <c r="CY26" s="1572">
        <v>0</v>
      </c>
      <c r="CZ26" s="1398" t="s">
        <v>157</v>
      </c>
      <c r="DA26" s="1491">
        <v>0</v>
      </c>
      <c r="DB26" s="1571">
        <v>0</v>
      </c>
      <c r="DC26" s="1572">
        <v>0</v>
      </c>
      <c r="DD26" s="1398" t="s">
        <v>157</v>
      </c>
      <c r="DE26" s="1910">
        <v>0</v>
      </c>
      <c r="DF26" s="1574">
        <v>0</v>
      </c>
      <c r="DG26" s="1911">
        <v>0</v>
      </c>
      <c r="DH26" s="1575">
        <v>0</v>
      </c>
      <c r="DI26" s="1574">
        <v>0</v>
      </c>
      <c r="DJ26" s="1914">
        <v>0</v>
      </c>
      <c r="DK26" s="1976">
        <v>0</v>
      </c>
      <c r="DL26" s="1596">
        <v>0</v>
      </c>
      <c r="DM26" s="1564">
        <v>0</v>
      </c>
      <c r="DN26" s="1400">
        <v>0</v>
      </c>
      <c r="DO26" s="1576">
        <v>0</v>
      </c>
      <c r="DP26" s="1577">
        <v>0</v>
      </c>
      <c r="DQ26" s="1918">
        <v>0</v>
      </c>
      <c r="DR26" s="1575"/>
      <c r="DS26" s="1574"/>
      <c r="DT26" s="1914"/>
      <c r="EV26" s="741"/>
      <c r="EW26" s="741"/>
    </row>
    <row r="27" spans="1:153" ht="15.75" thickBot="1" x14ac:dyDescent="0.25">
      <c r="A27" s="859"/>
      <c r="B27" s="1003" t="s">
        <v>43</v>
      </c>
      <c r="C27" s="988"/>
      <c r="D27" s="1004">
        <v>785</v>
      </c>
      <c r="E27" s="1004">
        <v>0</v>
      </c>
      <c r="F27" s="1004">
        <v>0</v>
      </c>
      <c r="G27" s="1004">
        <v>0</v>
      </c>
      <c r="H27" s="1004">
        <v>0.60000000000000009</v>
      </c>
      <c r="I27" s="1004">
        <v>0</v>
      </c>
      <c r="J27" s="1004">
        <v>0</v>
      </c>
      <c r="K27" s="1004">
        <v>0</v>
      </c>
      <c r="L27" s="1004">
        <v>784.40000000000009</v>
      </c>
      <c r="M27" s="1004">
        <v>794.81006159636979</v>
      </c>
      <c r="N27" s="1004">
        <v>10.410061596369786</v>
      </c>
      <c r="O27" s="1004">
        <v>794.81006159636979</v>
      </c>
      <c r="P27" s="1004">
        <v>10.410061596369786</v>
      </c>
      <c r="Q27" s="1004">
        <v>769.43799999999999</v>
      </c>
      <c r="R27" s="1004">
        <v>25.372061596369804</v>
      </c>
      <c r="S27" s="1004">
        <v>1</v>
      </c>
      <c r="T27" s="871"/>
      <c r="U27" s="995"/>
      <c r="V27" s="996" t="s">
        <v>43</v>
      </c>
      <c r="W27" s="990"/>
      <c r="X27" s="990"/>
      <c r="Y27" s="997">
        <v>0</v>
      </c>
      <c r="Z27" s="1005">
        <v>0</v>
      </c>
      <c r="AA27" s="1005">
        <v>-44.608000000000004</v>
      </c>
      <c r="AB27" s="1005">
        <v>0</v>
      </c>
      <c r="AC27" s="999">
        <v>0</v>
      </c>
      <c r="AD27" s="1005">
        <v>0</v>
      </c>
      <c r="AE27" s="997">
        <v>0</v>
      </c>
      <c r="AF27" s="999">
        <v>739.79199999999992</v>
      </c>
      <c r="AG27" s="1631">
        <v>61.649333333333331</v>
      </c>
      <c r="AH27" s="1000">
        <v>0</v>
      </c>
      <c r="AI27" s="1000">
        <v>6.2910000000000004</v>
      </c>
      <c r="AJ27" s="1006">
        <v>794.81006159636979</v>
      </c>
      <c r="AK27" s="1632">
        <v>794.81006159636979</v>
      </c>
      <c r="AL27" s="1007">
        <v>27.175131154228922</v>
      </c>
      <c r="AM27" s="1007">
        <v>-17.432868845771083</v>
      </c>
      <c r="AN27" s="1007">
        <v>45.841859712240421</v>
      </c>
      <c r="AO27" s="773"/>
      <c r="AP27" s="1007">
        <v>2056.5919999999996</v>
      </c>
      <c r="AQ27" s="1007">
        <v>27.175131154228922</v>
      </c>
      <c r="AR27" s="1007">
        <v>14.181000000000001</v>
      </c>
      <c r="AT27" s="999">
        <v>811.63885444900893</v>
      </c>
      <c r="AU27" s="1632">
        <v>794.81006159636979</v>
      </c>
      <c r="AV27" s="1633"/>
      <c r="AW27" s="1632"/>
      <c r="AX27" s="999"/>
      <c r="AY27" s="1633"/>
      <c r="AZ27" s="1632"/>
      <c r="BA27" s="470"/>
      <c r="BB27" s="470"/>
      <c r="BC27" s="470"/>
      <c r="BD27" s="1632"/>
      <c r="BE27" s="460"/>
      <c r="BF27" s="465">
        <v>684.78021137695305</v>
      </c>
      <c r="BG27" s="460">
        <v>678.53139100602289</v>
      </c>
      <c r="BH27" s="465">
        <v>680.51068625654057</v>
      </c>
      <c r="BI27" s="460">
        <v>679.18751769099481</v>
      </c>
      <c r="BJ27" s="465">
        <v>679.04644153694335</v>
      </c>
      <c r="BK27" s="460"/>
      <c r="BL27" s="465"/>
      <c r="BM27" s="460"/>
      <c r="BN27" s="465"/>
      <c r="BO27" s="460"/>
      <c r="BP27" s="465"/>
      <c r="BQ27" s="460"/>
      <c r="BR27" s="465"/>
      <c r="BS27" s="460"/>
      <c r="BT27" s="465"/>
      <c r="BU27" s="460"/>
      <c r="BV27" s="465"/>
      <c r="BW27" s="454"/>
      <c r="BX27" s="455"/>
      <c r="BY27" s="460"/>
      <c r="BZ27" s="472">
        <v>-16.82879285263914</v>
      </c>
      <c r="CA27" s="885"/>
      <c r="CB27" s="3043"/>
      <c r="CC27" s="1595" t="s">
        <v>169</v>
      </c>
      <c r="CD27" s="1441" t="s">
        <v>168</v>
      </c>
      <c r="CE27" s="1397">
        <v>5530</v>
      </c>
      <c r="CF27" s="2871">
        <v>5530</v>
      </c>
      <c r="CG27" s="967">
        <v>460.83333333333331</v>
      </c>
      <c r="CH27" s="967">
        <v>71.985958940538239</v>
      </c>
      <c r="CI27" s="968">
        <v>1320</v>
      </c>
      <c r="CJ27" s="892">
        <v>1316.8</v>
      </c>
      <c r="CK27" s="902">
        <v>0</v>
      </c>
      <c r="CL27" s="900">
        <v>0</v>
      </c>
      <c r="CM27" s="901">
        <v>0</v>
      </c>
      <c r="CN27" s="902">
        <v>0</v>
      </c>
      <c r="CO27" s="900">
        <v>0</v>
      </c>
      <c r="CP27" s="969">
        <v>0</v>
      </c>
      <c r="CQ27" s="970">
        <v>0</v>
      </c>
      <c r="CR27" s="858">
        <v>0</v>
      </c>
      <c r="CS27" s="903">
        <v>0</v>
      </c>
      <c r="CT27" s="971">
        <v>0</v>
      </c>
      <c r="CU27" s="972">
        <v>0</v>
      </c>
      <c r="CV27" s="973">
        <v>0</v>
      </c>
      <c r="CW27" s="907">
        <v>0</v>
      </c>
      <c r="CX27" s="908">
        <v>0</v>
      </c>
      <c r="CY27" s="909">
        <v>0</v>
      </c>
      <c r="CZ27" s="910" t="s">
        <v>157</v>
      </c>
      <c r="DA27" s="907">
        <v>0</v>
      </c>
      <c r="DB27" s="908">
        <v>0</v>
      </c>
      <c r="DC27" s="909">
        <v>0</v>
      </c>
      <c r="DD27" s="910" t="s">
        <v>157</v>
      </c>
      <c r="DE27" s="1919">
        <v>0</v>
      </c>
      <c r="DF27" s="913">
        <v>0</v>
      </c>
      <c r="DG27" s="1920">
        <v>0</v>
      </c>
      <c r="DH27" s="914">
        <v>0</v>
      </c>
      <c r="DI27" s="915">
        <v>0</v>
      </c>
      <c r="DJ27" s="916">
        <v>0</v>
      </c>
      <c r="DK27" s="1965">
        <v>92.800000000000011</v>
      </c>
      <c r="DL27" s="974">
        <v>3.2</v>
      </c>
      <c r="DM27" s="967">
        <v>0</v>
      </c>
      <c r="DN27" s="919" t="s">
        <v>587</v>
      </c>
      <c r="DO27" s="975">
        <v>0</v>
      </c>
      <c r="DP27" s="976">
        <v>0</v>
      </c>
      <c r="DQ27" s="973">
        <v>0</v>
      </c>
      <c r="DR27" s="914"/>
      <c r="DS27" s="915"/>
      <c r="DT27" s="916"/>
      <c r="EV27" s="741"/>
      <c r="EW27" s="741"/>
    </row>
    <row r="28" spans="1:153" ht="16.5" thickBot="1" x14ac:dyDescent="0.3">
      <c r="A28" s="859"/>
      <c r="B28" s="1008" t="s">
        <v>306</v>
      </c>
      <c r="C28" s="1009"/>
      <c r="D28" s="1010">
        <v>6195</v>
      </c>
      <c r="E28" s="1010">
        <v>0</v>
      </c>
      <c r="F28" s="1010">
        <v>0</v>
      </c>
      <c r="G28" s="1010">
        <v>0</v>
      </c>
      <c r="H28" s="1010">
        <v>5.0599999999999996</v>
      </c>
      <c r="I28" s="1010">
        <v>0</v>
      </c>
      <c r="J28" s="1010">
        <v>0</v>
      </c>
      <c r="K28" s="1010">
        <v>0</v>
      </c>
      <c r="L28" s="1010">
        <v>6189.9399999999987</v>
      </c>
      <c r="M28" s="1010">
        <v>6137.6889118634754</v>
      </c>
      <c r="N28" s="1010">
        <v>-52.251088136524174</v>
      </c>
      <c r="O28" s="1010">
        <v>6138</v>
      </c>
      <c r="P28" s="1010">
        <v>-52.251088136524174</v>
      </c>
      <c r="Q28" s="1010">
        <v>6190.05</v>
      </c>
      <c r="R28" s="1010">
        <v>-52.361088136525154</v>
      </c>
      <c r="S28" s="1010">
        <v>0</v>
      </c>
      <c r="T28" s="1011"/>
      <c r="U28" s="1012"/>
      <c r="V28" s="1013" t="s">
        <v>306</v>
      </c>
      <c r="W28" s="1001">
        <v>-37.455521188712737</v>
      </c>
      <c r="X28" s="1001">
        <v>-40.399999999999636</v>
      </c>
      <c r="Y28" s="1014">
        <v>0</v>
      </c>
      <c r="Z28" s="948">
        <v>0</v>
      </c>
      <c r="AA28" s="948">
        <v>-59.086936000000009</v>
      </c>
      <c r="AB28" s="948">
        <v>0</v>
      </c>
      <c r="AC28" s="949">
        <v>0</v>
      </c>
      <c r="AD28" s="947">
        <v>0</v>
      </c>
      <c r="AE28" s="1014">
        <v>0</v>
      </c>
      <c r="AF28" s="1015">
        <v>6130.853063999999</v>
      </c>
      <c r="AG28" s="1634">
        <v>510.90442199999995</v>
      </c>
      <c r="AH28" s="952">
        <v>0</v>
      </c>
      <c r="AI28" s="952">
        <v>45.009</v>
      </c>
      <c r="AJ28" s="953">
        <v>6138</v>
      </c>
      <c r="AK28" s="953">
        <v>6138</v>
      </c>
      <c r="AL28" s="954">
        <v>7.1469360000010056</v>
      </c>
      <c r="AM28" s="954">
        <v>-52.251088136524857</v>
      </c>
      <c r="AN28" s="954">
        <v>-40.399999999999636</v>
      </c>
      <c r="AO28" s="773"/>
      <c r="AP28" s="1016">
        <v>6130.853063999999</v>
      </c>
      <c r="AQ28" s="954">
        <v>6.8358478634768289</v>
      </c>
      <c r="AR28" s="954">
        <v>45.009</v>
      </c>
      <c r="AT28" s="952">
        <v>6148</v>
      </c>
      <c r="AU28" s="953">
        <v>6138</v>
      </c>
      <c r="AV28" s="463"/>
      <c r="AW28" s="953"/>
      <c r="AX28" s="952"/>
      <c r="AY28" s="463"/>
      <c r="AZ28" s="953"/>
      <c r="BA28" s="462"/>
      <c r="BB28" s="463"/>
      <c r="BC28" s="462"/>
      <c r="BD28" s="953"/>
      <c r="BE28" s="460"/>
      <c r="BF28" s="465">
        <v>6704</v>
      </c>
      <c r="BG28" s="460">
        <v>6718</v>
      </c>
      <c r="BH28" s="465">
        <v>6719</v>
      </c>
      <c r="BI28" s="460">
        <v>6711</v>
      </c>
      <c r="BJ28" s="465">
        <v>6698</v>
      </c>
      <c r="BK28" s="460"/>
      <c r="BL28" s="465"/>
      <c r="BM28" s="460"/>
      <c r="BN28" s="465"/>
      <c r="BO28" s="460"/>
      <c r="BP28" s="465"/>
      <c r="BQ28" s="460"/>
      <c r="BR28" s="465"/>
      <c r="BS28" s="460"/>
      <c r="BT28" s="465"/>
      <c r="BU28" s="460"/>
      <c r="BV28" s="465"/>
      <c r="BW28" s="454"/>
      <c r="BX28" s="455"/>
      <c r="BY28" s="460"/>
      <c r="BZ28" s="466">
        <v>-10</v>
      </c>
      <c r="CA28" s="885"/>
      <c r="CB28" s="3044"/>
      <c r="CC28" s="2809" t="s">
        <v>175</v>
      </c>
      <c r="CD28" s="1017" t="s">
        <v>176</v>
      </c>
      <c r="CE28" s="1018">
        <v>6500</v>
      </c>
      <c r="CF28" s="1018">
        <v>6708</v>
      </c>
      <c r="CG28" s="1018">
        <v>559</v>
      </c>
      <c r="CH28" s="1018">
        <v>95.199761478831249</v>
      </c>
      <c r="CI28" s="1019">
        <v>274</v>
      </c>
      <c r="CJ28" s="1018">
        <v>273.7</v>
      </c>
      <c r="CK28" s="1020">
        <v>0</v>
      </c>
      <c r="CL28" s="1021">
        <v>0</v>
      </c>
      <c r="CM28" s="1022">
        <v>0</v>
      </c>
      <c r="CN28" s="1020">
        <v>0</v>
      </c>
      <c r="CO28" s="1021">
        <v>0</v>
      </c>
      <c r="CP28" s="1023">
        <v>0</v>
      </c>
      <c r="CQ28" s="1024">
        <v>0</v>
      </c>
      <c r="CR28" s="1021">
        <v>0</v>
      </c>
      <c r="CS28" s="1023">
        <v>0</v>
      </c>
      <c r="CT28" s="1635">
        <v>0</v>
      </c>
      <c r="CU28" s="1636">
        <v>0</v>
      </c>
      <c r="CV28" s="1597">
        <v>0</v>
      </c>
      <c r="CW28" s="1637">
        <v>0</v>
      </c>
      <c r="CX28" s="1638">
        <v>0</v>
      </c>
      <c r="CY28" s="1639">
        <v>0</v>
      </c>
      <c r="CZ28" s="1025" t="s">
        <v>157</v>
      </c>
      <c r="DA28" s="1026">
        <v>0</v>
      </c>
      <c r="DB28" s="1027">
        <v>0</v>
      </c>
      <c r="DC28" s="1640">
        <v>0</v>
      </c>
      <c r="DD28" s="1025" t="s">
        <v>157</v>
      </c>
      <c r="DE28" s="1028">
        <v>0</v>
      </c>
      <c r="DF28" s="1029">
        <v>0</v>
      </c>
      <c r="DG28" s="1030">
        <v>0</v>
      </c>
      <c r="DH28" s="1031">
        <v>0</v>
      </c>
      <c r="DI28" s="1029">
        <v>0</v>
      </c>
      <c r="DJ28" s="1032">
        <v>0</v>
      </c>
      <c r="DK28" s="1641">
        <v>8.6999999999999993</v>
      </c>
      <c r="DL28" s="1033">
        <v>0.3</v>
      </c>
      <c r="DM28" s="1019">
        <v>208</v>
      </c>
      <c r="DN28" s="1025" t="s">
        <v>588</v>
      </c>
      <c r="DO28" s="1642">
        <v>0</v>
      </c>
      <c r="DP28" s="1643">
        <v>0</v>
      </c>
      <c r="DQ28" s="1597">
        <v>0</v>
      </c>
      <c r="DR28" s="1031"/>
      <c r="DS28" s="1029"/>
      <c r="DT28" s="1032"/>
      <c r="EV28" s="741"/>
      <c r="EW28" s="741"/>
    </row>
    <row r="29" spans="1:153" ht="16.5" thickBot="1" x14ac:dyDescent="0.3">
      <c r="A29" s="859"/>
      <c r="B29" s="1034"/>
      <c r="C29" s="1035"/>
      <c r="D29" s="1035"/>
      <c r="E29" s="1036"/>
      <c r="F29" s="1035"/>
      <c r="G29" s="1035"/>
      <c r="H29" s="1037"/>
      <c r="I29" s="1037"/>
      <c r="J29" s="1037"/>
      <c r="K29" s="1035"/>
      <c r="L29" s="1038"/>
      <c r="M29" s="1035"/>
      <c r="N29" s="1036"/>
      <c r="O29" s="1035"/>
      <c r="P29" s="1036"/>
      <c r="Q29" s="1035"/>
      <c r="R29" s="1036"/>
      <c r="S29" s="1039"/>
      <c r="T29" s="1011"/>
      <c r="U29" s="1040"/>
      <c r="V29" s="1041"/>
      <c r="W29" s="1042" t="s">
        <v>26</v>
      </c>
      <c r="X29" s="1043" t="s">
        <v>27</v>
      </c>
      <c r="Y29" s="827"/>
      <c r="Z29" s="1044"/>
      <c r="AA29" s="1044"/>
      <c r="AB29" s="1045"/>
      <c r="AC29" s="1046"/>
      <c r="AD29" s="1045"/>
      <c r="AE29" s="827"/>
      <c r="AF29" s="1047"/>
      <c r="AG29" s="1048"/>
      <c r="AH29" s="1049"/>
      <c r="AI29" s="1047"/>
      <c r="AJ29" s="1050"/>
      <c r="AK29" s="1050"/>
      <c r="AL29" s="1051"/>
      <c r="AM29" s="1047"/>
      <c r="AN29" s="1052"/>
      <c r="AO29" s="773"/>
      <c r="AP29" s="1053"/>
      <c r="AQ29" s="1054"/>
      <c r="AR29" s="1052"/>
      <c r="AT29" s="1055"/>
      <c r="AU29" s="1050"/>
      <c r="AV29" s="77"/>
      <c r="AW29" s="1050"/>
      <c r="AX29" s="198"/>
      <c r="AY29" s="77"/>
      <c r="AZ29" s="1050"/>
      <c r="BA29" s="77"/>
      <c r="BB29" s="77"/>
      <c r="BC29" s="198"/>
      <c r="BD29" s="1050"/>
      <c r="BE29" s="460"/>
      <c r="BF29" s="465"/>
      <c r="BG29" s="460"/>
      <c r="BH29" s="465"/>
      <c r="BI29" s="460"/>
      <c r="BJ29" s="465"/>
      <c r="BK29" s="460"/>
      <c r="BL29" s="465"/>
      <c r="BM29" s="460"/>
      <c r="BN29" s="465"/>
      <c r="BO29" s="460"/>
      <c r="BP29" s="465"/>
      <c r="BQ29" s="460"/>
      <c r="BR29" s="465"/>
      <c r="BS29" s="460"/>
      <c r="BT29" s="465"/>
      <c r="BU29" s="460"/>
      <c r="BV29" s="465"/>
      <c r="BW29" s="454"/>
      <c r="BX29" s="455"/>
      <c r="BY29" s="460"/>
      <c r="BZ29" s="473">
        <v>0</v>
      </c>
      <c r="CA29" s="474"/>
      <c r="CB29" s="3101"/>
      <c r="CC29" s="3106"/>
      <c r="CD29" s="3103"/>
      <c r="CE29" s="965">
        <v>51300</v>
      </c>
      <c r="CF29" s="965">
        <v>53220</v>
      </c>
      <c r="CG29" s="965">
        <v>4435</v>
      </c>
      <c r="CH29" s="965">
        <v>1012.3021336322658</v>
      </c>
      <c r="CI29" s="965">
        <v>2735</v>
      </c>
      <c r="CJ29" s="965">
        <v>2730.8199999999997</v>
      </c>
      <c r="CK29" s="1056">
        <v>0</v>
      </c>
      <c r="CL29" s="1057">
        <v>0</v>
      </c>
      <c r="CM29" s="1058">
        <v>0</v>
      </c>
      <c r="CN29" s="1056">
        <v>0</v>
      </c>
      <c r="CO29" s="1057">
        <v>0</v>
      </c>
      <c r="CP29" s="1059">
        <v>0</v>
      </c>
      <c r="CQ29" s="1060">
        <v>0</v>
      </c>
      <c r="CR29" s="1057">
        <v>0</v>
      </c>
      <c r="CS29" s="1059">
        <v>0</v>
      </c>
      <c r="CT29" s="2881">
        <v>1</v>
      </c>
      <c r="CU29" s="1057">
        <v>1</v>
      </c>
      <c r="CV29" s="1058">
        <v>0</v>
      </c>
      <c r="CW29" s="1056">
        <v>0</v>
      </c>
      <c r="CX29" s="1057">
        <v>0</v>
      </c>
      <c r="CY29" s="1059">
        <v>0</v>
      </c>
      <c r="CZ29" s="1061">
        <v>0</v>
      </c>
      <c r="DA29" s="1056">
        <v>0</v>
      </c>
      <c r="DB29" s="1057">
        <v>0</v>
      </c>
      <c r="DC29" s="2883">
        <v>0</v>
      </c>
      <c r="DD29" s="1061">
        <v>0</v>
      </c>
      <c r="DE29" s="1062">
        <v>0</v>
      </c>
      <c r="DF29" s="1445">
        <v>0</v>
      </c>
      <c r="DG29" s="1446">
        <v>0</v>
      </c>
      <c r="DH29" s="1447">
        <v>0</v>
      </c>
      <c r="DI29" s="1445">
        <v>0</v>
      </c>
      <c r="DJ29" s="1448">
        <v>0</v>
      </c>
      <c r="DK29" s="1063">
        <v>121.22000000000001</v>
      </c>
      <c r="DL29" s="1064">
        <v>4.1800000000000006</v>
      </c>
      <c r="DM29" s="965">
        <v>1919</v>
      </c>
      <c r="DN29" s="965">
        <v>0</v>
      </c>
      <c r="DO29" s="1449">
        <v>0</v>
      </c>
      <c r="DP29" s="1065">
        <v>0</v>
      </c>
      <c r="DQ29" s="1058">
        <v>0</v>
      </c>
      <c r="DR29" s="1447"/>
      <c r="DS29" s="1445"/>
      <c r="DT29" s="1448"/>
      <c r="EV29" s="741"/>
      <c r="EW29" s="741"/>
    </row>
    <row r="30" spans="1:153" ht="16.5" thickBot="1" x14ac:dyDescent="0.3">
      <c r="A30" s="859"/>
      <c r="B30" s="860" t="s">
        <v>53</v>
      </c>
      <c r="C30" s="861">
        <v>2</v>
      </c>
      <c r="D30" s="862">
        <v>970</v>
      </c>
      <c r="E30" s="863">
        <v>0</v>
      </c>
      <c r="F30" s="862">
        <v>0</v>
      </c>
      <c r="G30" s="862"/>
      <c r="H30" s="866">
        <v>1.45</v>
      </c>
      <c r="I30" s="867">
        <v>0</v>
      </c>
      <c r="J30" s="868">
        <v>0</v>
      </c>
      <c r="K30" s="865">
        <v>0</v>
      </c>
      <c r="L30" s="869">
        <v>968.55</v>
      </c>
      <c r="M30" s="869">
        <v>836.8989018159748</v>
      </c>
      <c r="N30" s="863">
        <v>-131.65109818402516</v>
      </c>
      <c r="O30" s="869">
        <v>907.27243160912008</v>
      </c>
      <c r="P30" s="863">
        <v>-61.277568390879878</v>
      </c>
      <c r="Q30" s="1066"/>
      <c r="R30" s="863"/>
      <c r="S30" s="870">
        <v>70.373529793145281</v>
      </c>
      <c r="T30" s="1011"/>
      <c r="U30" s="872"/>
      <c r="V30" s="873">
        <v>2</v>
      </c>
      <c r="W30" s="863">
        <v>-28.500560846301596</v>
      </c>
      <c r="X30" s="863">
        <v>-18.749086023054019</v>
      </c>
      <c r="Y30" s="874"/>
      <c r="Z30" s="1961"/>
      <c r="AA30" s="1961">
        <v>-10.306800000000003</v>
      </c>
      <c r="AB30" s="875">
        <v>0</v>
      </c>
      <c r="AC30" s="1402"/>
      <c r="AD30" s="1961"/>
      <c r="AE30" s="874"/>
      <c r="AF30" s="311">
        <v>958.2432</v>
      </c>
      <c r="AG30" s="311">
        <v>79.8536</v>
      </c>
      <c r="AH30" s="312">
        <v>0</v>
      </c>
      <c r="AI30" s="492">
        <v>39.524999999999999</v>
      </c>
      <c r="AJ30" s="264">
        <v>907.27243160912008</v>
      </c>
      <c r="AK30" s="264">
        <v>907.27243160912008</v>
      </c>
      <c r="AL30" s="863">
        <v>-50.970768390879925</v>
      </c>
      <c r="AM30" s="863">
        <v>-61.277568390879878</v>
      </c>
      <c r="AN30" s="863">
        <v>-18.749086023054019</v>
      </c>
      <c r="AO30" s="773"/>
      <c r="AP30" s="1067">
        <v>958.2432</v>
      </c>
      <c r="AQ30" s="863">
        <v>-50.970768390879925</v>
      </c>
      <c r="AR30" s="863">
        <v>39.524999999999999</v>
      </c>
      <c r="AT30" s="883">
        <v>869.90162194446566</v>
      </c>
      <c r="AU30" s="264">
        <v>907.27243160912008</v>
      </c>
      <c r="AV30" s="264"/>
      <c r="AW30" s="264"/>
      <c r="AX30" s="264"/>
      <c r="AY30" s="264"/>
      <c r="AZ30" s="264"/>
      <c r="BA30" s="265"/>
      <c r="BB30" s="264"/>
      <c r="BC30" s="265"/>
      <c r="BD30" s="264"/>
      <c r="BE30" s="460"/>
      <c r="BF30" s="465">
        <v>2416.7236518667346</v>
      </c>
      <c r="BG30" s="460">
        <v>2414.6129305270442</v>
      </c>
      <c r="BH30" s="465">
        <v>2459.3889728798799</v>
      </c>
      <c r="BI30" s="460">
        <v>2500.8430564565888</v>
      </c>
      <c r="BJ30" s="465">
        <v>2463.7243155473598</v>
      </c>
      <c r="BK30" s="460"/>
      <c r="BL30" s="465"/>
      <c r="BM30" s="460"/>
      <c r="BN30" s="465"/>
      <c r="BO30" s="460"/>
      <c r="BP30" s="465"/>
      <c r="BQ30" s="460"/>
      <c r="BR30" s="465"/>
      <c r="BS30" s="460"/>
      <c r="BT30" s="465"/>
      <c r="BU30" s="460"/>
      <c r="BV30" s="465"/>
      <c r="BW30" s="454"/>
      <c r="BX30" s="455"/>
      <c r="BY30" s="460"/>
      <c r="BZ30" s="461">
        <v>37.370809664654416</v>
      </c>
      <c r="CA30" s="885"/>
      <c r="CB30" s="3101" t="s">
        <v>174</v>
      </c>
      <c r="CC30" s="3102"/>
      <c r="CD30" s="3103"/>
      <c r="CE30" s="965">
        <v>18130</v>
      </c>
      <c r="CF30" s="965">
        <v>18280</v>
      </c>
      <c r="CG30" s="965">
        <v>1523.3333333333335</v>
      </c>
      <c r="CH30" s="965">
        <v>196.72554497605495</v>
      </c>
      <c r="CI30" s="965">
        <v>251</v>
      </c>
      <c r="CJ30" s="965">
        <v>250.98000000000002</v>
      </c>
      <c r="CK30" s="2881">
        <v>0</v>
      </c>
      <c r="CL30" s="1057">
        <v>0</v>
      </c>
      <c r="CM30" s="2883">
        <v>0</v>
      </c>
      <c r="CN30" s="2881">
        <v>0</v>
      </c>
      <c r="CO30" s="1057">
        <v>0</v>
      </c>
      <c r="CP30" s="2883">
        <v>0</v>
      </c>
      <c r="CQ30" s="2881">
        <v>0</v>
      </c>
      <c r="CR30" s="1057">
        <v>0</v>
      </c>
      <c r="CS30" s="2883">
        <v>0</v>
      </c>
      <c r="CT30" s="2881">
        <v>0</v>
      </c>
      <c r="CU30" s="1057">
        <v>0</v>
      </c>
      <c r="CV30" s="2882">
        <v>0</v>
      </c>
      <c r="CW30" s="1056">
        <v>0</v>
      </c>
      <c r="CX30" s="1057">
        <v>0</v>
      </c>
      <c r="CY30" s="1059">
        <v>0</v>
      </c>
      <c r="CZ30" s="1061">
        <v>0</v>
      </c>
      <c r="DA30" s="1056">
        <v>0</v>
      </c>
      <c r="DB30" s="1057">
        <v>0</v>
      </c>
      <c r="DC30" s="2883">
        <v>0</v>
      </c>
      <c r="DD30" s="1061">
        <v>0</v>
      </c>
      <c r="DE30" s="2882">
        <v>0</v>
      </c>
      <c r="DF30" s="2810">
        <v>0</v>
      </c>
      <c r="DG30" s="2811">
        <v>0</v>
      </c>
      <c r="DH30" s="2812">
        <v>0</v>
      </c>
      <c r="DI30" s="2810">
        <v>0</v>
      </c>
      <c r="DJ30" s="2813">
        <v>0</v>
      </c>
      <c r="DK30" s="1063">
        <v>0.57999999999999996</v>
      </c>
      <c r="DL30" s="1064">
        <v>0.02</v>
      </c>
      <c r="DM30" s="965">
        <v>150</v>
      </c>
      <c r="DN30" s="965">
        <v>0</v>
      </c>
      <c r="DO30" s="2812">
        <v>0</v>
      </c>
      <c r="DP30" s="1065">
        <v>0</v>
      </c>
      <c r="DQ30" s="2882">
        <v>0</v>
      </c>
      <c r="DR30" s="2812"/>
      <c r="DS30" s="2810"/>
      <c r="DT30" s="2813"/>
      <c r="EV30" s="741"/>
      <c r="EW30" s="741"/>
    </row>
    <row r="31" spans="1:153" ht="15.75" x14ac:dyDescent="0.25">
      <c r="A31" s="859"/>
      <c r="B31" s="860" t="s">
        <v>53</v>
      </c>
      <c r="C31" s="1408">
        <v>3</v>
      </c>
      <c r="D31" s="862">
        <v>1395</v>
      </c>
      <c r="E31" s="863">
        <v>0</v>
      </c>
      <c r="F31" s="862">
        <v>0</v>
      </c>
      <c r="G31" s="1931"/>
      <c r="H31" s="866">
        <v>1.45</v>
      </c>
      <c r="I31" s="867">
        <v>0</v>
      </c>
      <c r="J31" s="868">
        <v>0</v>
      </c>
      <c r="K31" s="865">
        <v>0</v>
      </c>
      <c r="L31" s="1408">
        <v>1393.55</v>
      </c>
      <c r="M31" s="1408">
        <v>1353.743711501209</v>
      </c>
      <c r="N31" s="1409">
        <v>-39.806288498790991</v>
      </c>
      <c r="O31" s="1408">
        <v>1467.5779192016771</v>
      </c>
      <c r="P31" s="1409">
        <v>74.02791920167715</v>
      </c>
      <c r="Q31" s="1414">
        <v>2362.1260000000002</v>
      </c>
      <c r="R31" s="1409">
        <v>12.72435081079675</v>
      </c>
      <c r="S31" s="1414">
        <v>113.83420770046814</v>
      </c>
      <c r="T31" s="1011"/>
      <c r="U31" s="1068"/>
      <c r="V31" s="1933">
        <v>3</v>
      </c>
      <c r="W31" s="1409">
        <v>45.265204887432674</v>
      </c>
      <c r="X31" s="1409">
        <v>67.439249417883047</v>
      </c>
      <c r="Y31" s="1402"/>
      <c r="Z31" s="1961"/>
      <c r="AA31" s="1961">
        <v>0</v>
      </c>
      <c r="AB31" s="875">
        <v>0</v>
      </c>
      <c r="AC31" s="1402"/>
      <c r="AD31" s="1961"/>
      <c r="AE31" s="1402"/>
      <c r="AF31" s="329">
        <v>1393.55</v>
      </c>
      <c r="AG31" s="329">
        <v>116.12916666666666</v>
      </c>
      <c r="AH31" s="314">
        <v>0</v>
      </c>
      <c r="AI31" s="330">
        <v>11.132</v>
      </c>
      <c r="AJ31" s="1937">
        <v>1467.5779192016771</v>
      </c>
      <c r="AK31" s="1937">
        <v>1467.5779192016771</v>
      </c>
      <c r="AL31" s="1409">
        <v>74.02791920167715</v>
      </c>
      <c r="AM31" s="1409">
        <v>74.02791920167715</v>
      </c>
      <c r="AN31" s="1409">
        <v>67.439249417883047</v>
      </c>
      <c r="AO31" s="773"/>
      <c r="AP31" s="1618">
        <v>1393.55</v>
      </c>
      <c r="AQ31" s="1409">
        <v>74.02791920167715</v>
      </c>
      <c r="AR31" s="1409">
        <v>11.132</v>
      </c>
      <c r="AT31" s="1419">
        <v>1449.0287536748908</v>
      </c>
      <c r="AU31" s="1937">
        <v>1467.5779192016771</v>
      </c>
      <c r="AV31" s="1937"/>
      <c r="AW31" s="1937"/>
      <c r="AX31" s="1937"/>
      <c r="AY31" s="1937"/>
      <c r="AZ31" s="1937"/>
      <c r="BA31" s="1938"/>
      <c r="BB31" s="1937"/>
      <c r="BC31" s="1938"/>
      <c r="BD31" s="1937"/>
      <c r="BE31" s="467"/>
      <c r="BF31" s="465">
        <v>1824.6902151280124</v>
      </c>
      <c r="BG31" s="460">
        <v>1832.2223431511268</v>
      </c>
      <c r="BH31" s="465">
        <v>1884.5472495446104</v>
      </c>
      <c r="BI31" s="460">
        <v>1909.0042120404426</v>
      </c>
      <c r="BJ31" s="465">
        <v>1882.3406855432911</v>
      </c>
      <c r="BK31" s="460"/>
      <c r="BL31" s="465"/>
      <c r="BM31" s="460"/>
      <c r="BN31" s="465"/>
      <c r="BO31" s="460"/>
      <c r="BP31" s="465"/>
      <c r="BQ31" s="460"/>
      <c r="BR31" s="465"/>
      <c r="BS31" s="460"/>
      <c r="BT31" s="465"/>
      <c r="BU31" s="460"/>
      <c r="BV31" s="465"/>
      <c r="BW31" s="454"/>
      <c r="BX31" s="455"/>
      <c r="BY31" s="460"/>
      <c r="BZ31" s="1952">
        <v>18.549165526786282</v>
      </c>
      <c r="CA31" s="885"/>
      <c r="CB31" s="3042" t="s">
        <v>165</v>
      </c>
      <c r="CC31" s="855"/>
      <c r="CD31" s="854"/>
      <c r="CE31" s="1397">
        <v>19130</v>
      </c>
      <c r="CF31" s="2870">
        <v>20231</v>
      </c>
      <c r="CG31" s="890">
        <v>1685.9166666666667</v>
      </c>
      <c r="CH31" s="890">
        <v>382.83254781945971</v>
      </c>
      <c r="CI31" s="1587">
        <v>770</v>
      </c>
      <c r="CJ31" s="856">
        <v>769.40000000000009</v>
      </c>
      <c r="CK31" s="1490">
        <v>0</v>
      </c>
      <c r="CL31" s="1566">
        <v>0</v>
      </c>
      <c r="CM31" s="1922">
        <v>0</v>
      </c>
      <c r="CN31" s="1490">
        <v>0</v>
      </c>
      <c r="CO31" s="1566">
        <v>0</v>
      </c>
      <c r="CP31" s="1568">
        <v>0</v>
      </c>
      <c r="CQ31" s="1954">
        <v>0</v>
      </c>
      <c r="CR31" s="1923">
        <v>0</v>
      </c>
      <c r="CS31" s="1924">
        <v>0</v>
      </c>
      <c r="CT31" s="1503">
        <v>1</v>
      </c>
      <c r="CU31" s="1588">
        <v>1</v>
      </c>
      <c r="CV31" s="1966">
        <v>0</v>
      </c>
      <c r="CW31" s="1491">
        <v>0</v>
      </c>
      <c r="CX31" s="1571">
        <v>0</v>
      </c>
      <c r="CY31" s="1572">
        <v>0</v>
      </c>
      <c r="CZ31" s="910"/>
      <c r="DA31" s="1491">
        <v>0</v>
      </c>
      <c r="DB31" s="1571">
        <v>0</v>
      </c>
      <c r="DC31" s="1572">
        <v>0</v>
      </c>
      <c r="DD31" s="910"/>
      <c r="DE31" s="1910">
        <v>0</v>
      </c>
      <c r="DF31" s="1569">
        <v>0</v>
      </c>
      <c r="DG31" s="1910">
        <v>0</v>
      </c>
      <c r="DH31" s="856">
        <v>0</v>
      </c>
      <c r="DI31" s="2814">
        <v>0</v>
      </c>
      <c r="DJ31" s="2815">
        <v>0</v>
      </c>
      <c r="DK31" s="2816">
        <v>17.400000000000002</v>
      </c>
      <c r="DL31" s="1586">
        <v>0.60000000000000009</v>
      </c>
      <c r="DM31" s="1586">
        <v>1100</v>
      </c>
      <c r="DN31" s="919"/>
      <c r="DO31" s="2817">
        <v>0</v>
      </c>
      <c r="DP31" s="2818">
        <v>0</v>
      </c>
      <c r="DQ31" s="1966">
        <v>0</v>
      </c>
      <c r="DR31" s="856"/>
      <c r="DS31" s="2814"/>
      <c r="DT31" s="2815"/>
      <c r="EV31" s="741"/>
      <c r="EW31" s="741"/>
    </row>
    <row r="32" spans="1:153" ht="15.75" x14ac:dyDescent="0.25">
      <c r="A32" s="859"/>
      <c r="B32" s="860" t="s">
        <v>55</v>
      </c>
      <c r="C32" s="869">
        <v>1</v>
      </c>
      <c r="D32" s="862">
        <v>365</v>
      </c>
      <c r="E32" s="863">
        <v>0</v>
      </c>
      <c r="F32" s="862">
        <v>0</v>
      </c>
      <c r="G32" s="862"/>
      <c r="H32" s="1412">
        <v>0.5</v>
      </c>
      <c r="I32" s="867">
        <v>0</v>
      </c>
      <c r="J32" s="868">
        <v>0</v>
      </c>
      <c r="K32" s="864">
        <v>0</v>
      </c>
      <c r="L32" s="1408">
        <v>364.5</v>
      </c>
      <c r="M32" s="869">
        <v>346.2124832705162</v>
      </c>
      <c r="N32" s="863">
        <v>-18.287516729483798</v>
      </c>
      <c r="O32" s="869">
        <v>346.2124832705162</v>
      </c>
      <c r="P32" s="863">
        <v>-18.287516729483798</v>
      </c>
      <c r="Q32" s="894"/>
      <c r="R32" s="863">
        <v>0</v>
      </c>
      <c r="S32" s="895">
        <v>0</v>
      </c>
      <c r="T32" s="1011" t="s">
        <v>296</v>
      </c>
      <c r="U32" s="1068"/>
      <c r="V32" s="1069">
        <v>1</v>
      </c>
      <c r="W32" s="863">
        <v>-33.998000865026995</v>
      </c>
      <c r="X32" s="863">
        <v>-33.998000865026995</v>
      </c>
      <c r="Y32" s="874"/>
      <c r="Z32" s="1961"/>
      <c r="AA32" s="1961">
        <v>0</v>
      </c>
      <c r="AB32" s="875">
        <v>0</v>
      </c>
      <c r="AC32" s="874"/>
      <c r="AD32" s="1961"/>
      <c r="AE32" s="874"/>
      <c r="AF32" s="329">
        <v>364.5</v>
      </c>
      <c r="AG32" s="329">
        <v>30.375</v>
      </c>
      <c r="AH32" s="314">
        <v>0</v>
      </c>
      <c r="AI32" s="330">
        <v>9.6219999999999999</v>
      </c>
      <c r="AJ32" s="196">
        <v>346.2124832705162</v>
      </c>
      <c r="AK32" s="196">
        <v>346.2124832705162</v>
      </c>
      <c r="AL32" s="863">
        <v>-18.287516729483798</v>
      </c>
      <c r="AM32" s="863">
        <v>-18.287516729483798</v>
      </c>
      <c r="AN32" s="863">
        <v>-33.998000865026995</v>
      </c>
      <c r="AO32" s="773"/>
      <c r="AP32" s="1427">
        <v>364.5</v>
      </c>
      <c r="AQ32" s="863">
        <v>-18.287516729483798</v>
      </c>
      <c r="AR32" s="863">
        <v>9.6219999999999999</v>
      </c>
      <c r="AT32" s="897">
        <v>358.05097638064416</v>
      </c>
      <c r="AU32" s="196">
        <v>346.2124832705162</v>
      </c>
      <c r="AV32" s="196"/>
      <c r="AW32" s="196"/>
      <c r="AX32" s="196"/>
      <c r="AY32" s="196"/>
      <c r="AZ32" s="196"/>
      <c r="BA32" s="195"/>
      <c r="BB32" s="196"/>
      <c r="BC32" s="195"/>
      <c r="BD32" s="196"/>
      <c r="BE32" s="460"/>
      <c r="BF32" s="465"/>
      <c r="BG32" s="460"/>
      <c r="BH32" s="465"/>
      <c r="BI32" s="460"/>
      <c r="BJ32" s="465"/>
      <c r="BK32" s="460"/>
      <c r="BL32" s="465"/>
      <c r="BM32" s="460"/>
      <c r="BN32" s="465"/>
      <c r="BO32" s="460"/>
      <c r="BP32" s="465"/>
      <c r="BQ32" s="460"/>
      <c r="BR32" s="465"/>
      <c r="BS32" s="460"/>
      <c r="BT32" s="465"/>
      <c r="BU32" s="460"/>
      <c r="BV32" s="465"/>
      <c r="BW32" s="454"/>
      <c r="BX32" s="455"/>
      <c r="BY32" s="460"/>
      <c r="BZ32" s="1403">
        <v>-11.838493110127956</v>
      </c>
      <c r="CA32" s="885"/>
      <c r="CB32" s="3043" t="s">
        <v>54</v>
      </c>
      <c r="CC32" s="1564" t="s">
        <v>170</v>
      </c>
      <c r="CD32" s="1396" t="s">
        <v>113</v>
      </c>
      <c r="CE32" s="1397">
        <v>7050</v>
      </c>
      <c r="CF32" s="1396">
        <v>10300</v>
      </c>
      <c r="CG32" s="1396">
        <v>858.33333333333337</v>
      </c>
      <c r="CH32" s="1396">
        <v>88.937178754997149</v>
      </c>
      <c r="CI32" s="1587">
        <v>970</v>
      </c>
      <c r="CJ32" s="1396">
        <v>968.55</v>
      </c>
      <c r="CK32" s="1490">
        <v>0</v>
      </c>
      <c r="CL32" s="1566">
        <v>0</v>
      </c>
      <c r="CM32" s="1922">
        <v>0</v>
      </c>
      <c r="CN32" s="1490">
        <v>0</v>
      </c>
      <c r="CO32" s="1566">
        <v>0</v>
      </c>
      <c r="CP32" s="1568">
        <v>0</v>
      </c>
      <c r="CQ32" s="1954">
        <v>0</v>
      </c>
      <c r="CR32" s="1566">
        <v>0</v>
      </c>
      <c r="CS32" s="1922">
        <v>0</v>
      </c>
      <c r="CT32" s="1503">
        <v>0</v>
      </c>
      <c r="CU32" s="1588">
        <v>0</v>
      </c>
      <c r="CV32" s="1966">
        <v>0</v>
      </c>
      <c r="CW32" s="1491">
        <v>0</v>
      </c>
      <c r="CX32" s="1571">
        <v>0</v>
      </c>
      <c r="CY32" s="1572">
        <v>0</v>
      </c>
      <c r="CZ32" s="1398" t="s">
        <v>157</v>
      </c>
      <c r="DA32" s="1491">
        <v>0</v>
      </c>
      <c r="DB32" s="1571">
        <v>0</v>
      </c>
      <c r="DC32" s="1572">
        <v>0</v>
      </c>
      <c r="DD32" s="1398" t="s">
        <v>157</v>
      </c>
      <c r="DE32" s="1910">
        <v>0</v>
      </c>
      <c r="DF32" s="1574">
        <v>0</v>
      </c>
      <c r="DG32" s="1911">
        <v>0</v>
      </c>
      <c r="DH32" s="1575">
        <v>0</v>
      </c>
      <c r="DI32" s="1574">
        <v>0</v>
      </c>
      <c r="DJ32" s="1914">
        <v>0</v>
      </c>
      <c r="DK32" s="1967">
        <v>42.05</v>
      </c>
      <c r="DL32" s="1589">
        <v>1.45</v>
      </c>
      <c r="DM32" s="1586">
        <v>3250</v>
      </c>
      <c r="DN32" s="1400" t="s">
        <v>589</v>
      </c>
      <c r="DO32" s="1576">
        <v>0</v>
      </c>
      <c r="DP32" s="1577">
        <v>0</v>
      </c>
      <c r="DQ32" s="1966">
        <v>0</v>
      </c>
      <c r="DR32" s="1575"/>
      <c r="DS32" s="1574"/>
      <c r="DT32" s="1914"/>
      <c r="EV32" s="741"/>
      <c r="EW32" s="741"/>
    </row>
    <row r="33" spans="1:153" ht="16.5" thickBot="1" x14ac:dyDescent="0.3">
      <c r="A33" s="859"/>
      <c r="B33" s="860" t="s">
        <v>55</v>
      </c>
      <c r="C33" s="1408">
        <v>2</v>
      </c>
      <c r="D33" s="1931">
        <v>1305</v>
      </c>
      <c r="E33" s="1409">
        <v>0</v>
      </c>
      <c r="F33" s="1931">
        <v>0</v>
      </c>
      <c r="G33" s="1931"/>
      <c r="H33" s="1412">
        <v>1.1000000000000001</v>
      </c>
      <c r="I33" s="1422">
        <v>0</v>
      </c>
      <c r="J33" s="1932">
        <v>0</v>
      </c>
      <c r="K33" s="1411">
        <v>0</v>
      </c>
      <c r="L33" s="1408">
        <v>1303.9000000000001</v>
      </c>
      <c r="M33" s="1408">
        <v>1319.9371659186868</v>
      </c>
      <c r="N33" s="1409">
        <v>16.037165918686696</v>
      </c>
      <c r="O33" s="1408">
        <v>1319.9371659186868</v>
      </c>
      <c r="P33" s="1409">
        <v>16.037165918686696</v>
      </c>
      <c r="Q33" s="1946">
        <v>1668.308</v>
      </c>
      <c r="R33" s="1409">
        <v>-2.1583508107969465</v>
      </c>
      <c r="S33" s="924">
        <v>0</v>
      </c>
      <c r="T33" s="1011" t="s">
        <v>114</v>
      </c>
      <c r="U33" s="1068"/>
      <c r="V33" s="1933">
        <v>2</v>
      </c>
      <c r="W33" s="1409">
        <v>3.3078374701981375</v>
      </c>
      <c r="X33" s="1409">
        <v>3.3078374701981375</v>
      </c>
      <c r="Y33" s="1402"/>
      <c r="Z33" s="1961"/>
      <c r="AA33" s="2808">
        <v>-19.784720000000021</v>
      </c>
      <c r="AB33" s="1415">
        <v>0</v>
      </c>
      <c r="AC33" s="874"/>
      <c r="AD33" s="1961"/>
      <c r="AE33" s="1402"/>
      <c r="AF33" s="1070">
        <v>1284.11528</v>
      </c>
      <c r="AG33" s="1071">
        <v>107.00960666666667</v>
      </c>
      <c r="AH33" s="1440">
        <v>0</v>
      </c>
      <c r="AI33" s="1977">
        <v>22.709</v>
      </c>
      <c r="AJ33" s="1450">
        <v>1319.9371659186868</v>
      </c>
      <c r="AK33" s="1450">
        <v>1319.9371659186868</v>
      </c>
      <c r="AL33" s="1451">
        <v>35.821885918686803</v>
      </c>
      <c r="AM33" s="1409">
        <v>16.037165918686696</v>
      </c>
      <c r="AN33" s="1409">
        <v>3.3078374701981375</v>
      </c>
      <c r="AO33" s="773"/>
      <c r="AP33" s="1072">
        <v>1284.11528</v>
      </c>
      <c r="AQ33" s="1451">
        <v>35.821885918686803</v>
      </c>
      <c r="AR33" s="1409">
        <v>22.709</v>
      </c>
      <c r="AT33" s="928">
        <v>1332.0186479999998</v>
      </c>
      <c r="AU33" s="1450">
        <v>1319.9371659186868</v>
      </c>
      <c r="AV33" s="1450"/>
      <c r="AW33" s="1450"/>
      <c r="AX33" s="1450"/>
      <c r="AY33" s="1450"/>
      <c r="AZ33" s="1450"/>
      <c r="BA33" s="1452"/>
      <c r="BB33" s="1450"/>
      <c r="BC33" s="1452"/>
      <c r="BD33" s="1450"/>
      <c r="BE33" s="460"/>
      <c r="BF33" s="465"/>
      <c r="BG33" s="460"/>
      <c r="BH33" s="465"/>
      <c r="BI33" s="460"/>
      <c r="BJ33" s="465"/>
      <c r="BK33" s="460"/>
      <c r="BL33" s="465"/>
      <c r="BM33" s="460"/>
      <c r="BN33" s="465"/>
      <c r="BO33" s="460"/>
      <c r="BP33" s="465"/>
      <c r="BQ33" s="460"/>
      <c r="BR33" s="465"/>
      <c r="BS33" s="460"/>
      <c r="BT33" s="465"/>
      <c r="BU33" s="460"/>
      <c r="BV33" s="465"/>
      <c r="BW33" s="454"/>
      <c r="BX33" s="455"/>
      <c r="BY33" s="460"/>
      <c r="BZ33" s="1403">
        <v>-12.08148208131297</v>
      </c>
      <c r="CA33" s="885"/>
      <c r="CB33" s="3043"/>
      <c r="CC33" s="898" t="s">
        <v>170</v>
      </c>
      <c r="CD33" s="890" t="s">
        <v>111</v>
      </c>
      <c r="CE33" s="891">
        <v>7700</v>
      </c>
      <c r="CF33" s="2871">
        <v>9140</v>
      </c>
      <c r="CG33" s="890">
        <v>761.66666666666663</v>
      </c>
      <c r="CH33" s="967">
        <v>82.062685030248417</v>
      </c>
      <c r="CI33" s="968">
        <v>1395</v>
      </c>
      <c r="CJ33" s="892">
        <v>1393.55</v>
      </c>
      <c r="CK33" s="902">
        <v>0</v>
      </c>
      <c r="CL33" s="900">
        <v>0</v>
      </c>
      <c r="CM33" s="901">
        <v>0</v>
      </c>
      <c r="CN33" s="902">
        <v>0</v>
      </c>
      <c r="CO33" s="900">
        <v>0</v>
      </c>
      <c r="CP33" s="969">
        <v>0</v>
      </c>
      <c r="CQ33" s="970">
        <v>0</v>
      </c>
      <c r="CR33" s="858">
        <v>0</v>
      </c>
      <c r="CS33" s="903">
        <v>0</v>
      </c>
      <c r="CT33" s="971">
        <v>0</v>
      </c>
      <c r="CU33" s="972">
        <v>0</v>
      </c>
      <c r="CV33" s="973">
        <v>0</v>
      </c>
      <c r="CW33" s="907">
        <v>0</v>
      </c>
      <c r="CX33" s="908">
        <v>0</v>
      </c>
      <c r="CY33" s="909">
        <v>0</v>
      </c>
      <c r="CZ33" s="910" t="s">
        <v>157</v>
      </c>
      <c r="DA33" s="907">
        <v>0</v>
      </c>
      <c r="DB33" s="908">
        <v>0</v>
      </c>
      <c r="DC33" s="909">
        <v>0</v>
      </c>
      <c r="DD33" s="910" t="s">
        <v>157</v>
      </c>
      <c r="DE33" s="1919">
        <v>0</v>
      </c>
      <c r="DF33" s="913">
        <v>0</v>
      </c>
      <c r="DG33" s="1920">
        <v>0</v>
      </c>
      <c r="DH33" s="914">
        <v>0</v>
      </c>
      <c r="DI33" s="915">
        <v>0</v>
      </c>
      <c r="DJ33" s="916">
        <v>0</v>
      </c>
      <c r="DK33" s="1965">
        <v>42.05</v>
      </c>
      <c r="DL33" s="974">
        <v>1.45</v>
      </c>
      <c r="DM33" s="967">
        <v>1400</v>
      </c>
      <c r="DN33" s="919" t="s">
        <v>589</v>
      </c>
      <c r="DO33" s="978">
        <v>40</v>
      </c>
      <c r="DP33" s="921">
        <v>0</v>
      </c>
      <c r="DQ33" s="973">
        <v>0</v>
      </c>
      <c r="DR33" s="914"/>
      <c r="DS33" s="915"/>
      <c r="DT33" s="916"/>
    </row>
    <row r="34" spans="1:153" ht="16.5" thickBot="1" x14ac:dyDescent="0.3">
      <c r="A34" s="859"/>
      <c r="B34" s="937" t="s">
        <v>54</v>
      </c>
      <c r="C34" s="938"/>
      <c r="D34" s="1073">
        <v>4035</v>
      </c>
      <c r="E34" s="940">
        <v>0</v>
      </c>
      <c r="F34" s="1074">
        <v>0</v>
      </c>
      <c r="G34" s="1075">
        <v>0</v>
      </c>
      <c r="H34" s="1075">
        <v>4.5</v>
      </c>
      <c r="I34" s="943">
        <v>0</v>
      </c>
      <c r="J34" s="1076">
        <v>0</v>
      </c>
      <c r="K34" s="1074">
        <v>0</v>
      </c>
      <c r="L34" s="1074">
        <v>4030.5</v>
      </c>
      <c r="M34" s="1077">
        <v>3856.7922625063866</v>
      </c>
      <c r="N34" s="940">
        <v>-173.70773749361342</v>
      </c>
      <c r="O34" s="1077">
        <v>4041</v>
      </c>
      <c r="P34" s="940">
        <v>10.5</v>
      </c>
      <c r="Q34" s="1078">
        <v>4030.4340000000002</v>
      </c>
      <c r="R34" s="940">
        <v>10.565999999999804</v>
      </c>
      <c r="S34" s="1074">
        <v>184.20773749361342</v>
      </c>
      <c r="T34" s="1011"/>
      <c r="U34" s="944"/>
      <c r="V34" s="945" t="s">
        <v>54</v>
      </c>
      <c r="W34" s="940">
        <v>-13.925519353697837</v>
      </c>
      <c r="X34" s="940">
        <v>18</v>
      </c>
      <c r="Y34" s="946">
        <v>0</v>
      </c>
      <c r="Z34" s="948">
        <v>0</v>
      </c>
      <c r="AA34" s="947">
        <v>-30.091520000000024</v>
      </c>
      <c r="AB34" s="948">
        <v>0</v>
      </c>
      <c r="AC34" s="949">
        <v>0</v>
      </c>
      <c r="AD34" s="947">
        <v>0</v>
      </c>
      <c r="AE34" s="946">
        <v>0</v>
      </c>
      <c r="AF34" s="1644">
        <v>4000.4084800000001</v>
      </c>
      <c r="AG34" s="1634">
        <v>333.36737333333332</v>
      </c>
      <c r="AH34" s="1079">
        <v>0</v>
      </c>
      <c r="AI34" s="1079">
        <v>82.988</v>
      </c>
      <c r="AJ34" s="953">
        <v>4041</v>
      </c>
      <c r="AK34" s="953">
        <v>4041</v>
      </c>
      <c r="AL34" s="954">
        <v>40.59152000000023</v>
      </c>
      <c r="AM34" s="954">
        <v>10.500000000000171</v>
      </c>
      <c r="AN34" s="954">
        <v>18</v>
      </c>
      <c r="AO34" s="773"/>
      <c r="AP34" s="985">
        <v>4000.4084800000001</v>
      </c>
      <c r="AQ34" s="954">
        <v>40.591519999999946</v>
      </c>
      <c r="AR34" s="954">
        <v>82.988</v>
      </c>
      <c r="AT34" s="952">
        <v>4009.0000000000005</v>
      </c>
      <c r="AU34" s="953">
        <v>4041</v>
      </c>
      <c r="AV34" s="463"/>
      <c r="AW34" s="953"/>
      <c r="AX34" s="952"/>
      <c r="AY34" s="463"/>
      <c r="AZ34" s="953"/>
      <c r="BA34" s="462"/>
      <c r="BB34" s="463"/>
      <c r="BC34" s="462"/>
      <c r="BD34" s="953"/>
      <c r="BE34" s="460"/>
      <c r="BF34" s="465"/>
      <c r="BG34" s="460"/>
      <c r="BH34" s="465"/>
      <c r="BI34" s="460"/>
      <c r="BJ34" s="465"/>
      <c r="BK34" s="460"/>
      <c r="BL34" s="465"/>
      <c r="BM34" s="460"/>
      <c r="BN34" s="465"/>
      <c r="BO34" s="460"/>
      <c r="BP34" s="465"/>
      <c r="BQ34" s="460"/>
      <c r="BR34" s="465"/>
      <c r="BS34" s="460"/>
      <c r="BT34" s="465"/>
      <c r="BU34" s="460"/>
      <c r="BV34" s="465"/>
      <c r="BW34" s="454"/>
      <c r="BX34" s="455"/>
      <c r="BY34" s="460"/>
      <c r="BZ34" s="475">
        <v>31.999999999999545</v>
      </c>
      <c r="CA34" s="885"/>
      <c r="CB34" s="3043"/>
      <c r="CC34" s="1564" t="s">
        <v>171</v>
      </c>
      <c r="CD34" s="1396" t="s">
        <v>110</v>
      </c>
      <c r="CE34" s="1397">
        <v>10250</v>
      </c>
      <c r="CF34" s="1396">
        <v>10250</v>
      </c>
      <c r="CG34" s="1396">
        <v>854.16666666666663</v>
      </c>
      <c r="CH34" s="1586">
        <v>96.676040172166424</v>
      </c>
      <c r="CI34" s="1587">
        <v>290</v>
      </c>
      <c r="CJ34" s="1396">
        <v>289.60000000000002</v>
      </c>
      <c r="CK34" s="1490">
        <v>0</v>
      </c>
      <c r="CL34" s="1566">
        <v>0</v>
      </c>
      <c r="CM34" s="1922">
        <v>0</v>
      </c>
      <c r="CN34" s="1490">
        <v>0</v>
      </c>
      <c r="CO34" s="1566">
        <v>0</v>
      </c>
      <c r="CP34" s="1568">
        <v>0</v>
      </c>
      <c r="CQ34" s="1954">
        <v>0</v>
      </c>
      <c r="CR34" s="1923">
        <v>0</v>
      </c>
      <c r="CS34" s="1924">
        <v>0</v>
      </c>
      <c r="CT34" s="1503">
        <v>0</v>
      </c>
      <c r="CU34" s="1588">
        <v>0</v>
      </c>
      <c r="CV34" s="1966">
        <v>0</v>
      </c>
      <c r="CW34" s="1491">
        <v>0</v>
      </c>
      <c r="CX34" s="1571">
        <v>0</v>
      </c>
      <c r="CY34" s="1572">
        <v>0</v>
      </c>
      <c r="CZ34" s="1398" t="s">
        <v>157</v>
      </c>
      <c r="DA34" s="1491">
        <v>0</v>
      </c>
      <c r="DB34" s="1571">
        <v>0</v>
      </c>
      <c r="DC34" s="1572">
        <v>0</v>
      </c>
      <c r="DD34" s="1398" t="s">
        <v>157</v>
      </c>
      <c r="DE34" s="1910">
        <v>0</v>
      </c>
      <c r="DF34" s="1574">
        <v>0</v>
      </c>
      <c r="DG34" s="1911">
        <v>0</v>
      </c>
      <c r="DH34" s="1575">
        <v>0</v>
      </c>
      <c r="DI34" s="1574">
        <v>0</v>
      </c>
      <c r="DJ34" s="1914">
        <v>0</v>
      </c>
      <c r="DK34" s="1967">
        <v>11.600000000000001</v>
      </c>
      <c r="DL34" s="1589">
        <v>0.4</v>
      </c>
      <c r="DM34" s="1441">
        <v>0</v>
      </c>
      <c r="DN34" s="1400">
        <v>0</v>
      </c>
      <c r="DO34" s="1576">
        <v>0</v>
      </c>
      <c r="DP34" s="1577">
        <v>0</v>
      </c>
      <c r="DQ34" s="1966">
        <v>0</v>
      </c>
      <c r="DR34" s="1575"/>
      <c r="DS34" s="1574"/>
      <c r="DT34" s="1914"/>
    </row>
    <row r="35" spans="1:153" ht="16.5" thickBot="1" x14ac:dyDescent="0.3">
      <c r="B35" s="1080" t="s">
        <v>307</v>
      </c>
      <c r="C35" s="1009"/>
      <c r="D35" s="1081">
        <v>4035</v>
      </c>
      <c r="E35" s="1001">
        <v>0</v>
      </c>
      <c r="F35" s="1081">
        <v>0</v>
      </c>
      <c r="G35" s="943">
        <v>0</v>
      </c>
      <c r="H35" s="943">
        <v>4.5</v>
      </c>
      <c r="I35" s="943">
        <v>0</v>
      </c>
      <c r="J35" s="943">
        <v>0</v>
      </c>
      <c r="K35" s="943">
        <v>0</v>
      </c>
      <c r="L35" s="1081">
        <v>4030.5</v>
      </c>
      <c r="M35" s="1081">
        <v>3856.7922625063866</v>
      </c>
      <c r="N35" s="1001">
        <v>-173.70773749361342</v>
      </c>
      <c r="O35" s="1082">
        <v>4041</v>
      </c>
      <c r="P35" s="1001">
        <v>10.5</v>
      </c>
      <c r="Q35" s="1083">
        <v>4030.4340000000002</v>
      </c>
      <c r="R35" s="1001">
        <v>10.565999999999804</v>
      </c>
      <c r="S35" s="1084">
        <v>184.20773749361342</v>
      </c>
      <c r="T35" s="1011"/>
      <c r="U35" s="1085"/>
      <c r="V35" s="1086" t="s">
        <v>307</v>
      </c>
      <c r="W35" s="1001">
        <v>-13.925519353697837</v>
      </c>
      <c r="X35" s="1001">
        <v>18</v>
      </c>
      <c r="Y35" s="942">
        <v>0</v>
      </c>
      <c r="Z35" s="998">
        <v>0</v>
      </c>
      <c r="AA35" s="998">
        <v>-30.091520000000024</v>
      </c>
      <c r="AB35" s="998">
        <v>0</v>
      </c>
      <c r="AC35" s="1087">
        <v>0</v>
      </c>
      <c r="AD35" s="1088">
        <v>0</v>
      </c>
      <c r="AE35" s="942">
        <v>0</v>
      </c>
      <c r="AF35" s="1645">
        <v>4000.4084800000001</v>
      </c>
      <c r="AG35" s="1631">
        <v>333.36737333333332</v>
      </c>
      <c r="AH35" s="942">
        <v>0</v>
      </c>
      <c r="AI35" s="942">
        <v>82.988</v>
      </c>
      <c r="AJ35" s="1089">
        <v>4041</v>
      </c>
      <c r="AK35" s="1089">
        <v>4041</v>
      </c>
      <c r="AL35" s="1001">
        <v>40.591519999999946</v>
      </c>
      <c r="AM35" s="1001">
        <v>10.500000000000171</v>
      </c>
      <c r="AN35" s="1001">
        <v>18</v>
      </c>
      <c r="AO35" s="773"/>
      <c r="AP35" s="1090">
        <v>4000.4084800000001</v>
      </c>
      <c r="AQ35" s="1001">
        <v>40.591519999999946</v>
      </c>
      <c r="AR35" s="1001">
        <v>82.988</v>
      </c>
      <c r="AT35" s="1087">
        <v>4009.0000000000005</v>
      </c>
      <c r="AU35" s="1089">
        <v>4041</v>
      </c>
      <c r="AV35" s="477"/>
      <c r="AW35" s="1089"/>
      <c r="AX35" s="1087"/>
      <c r="AY35" s="477"/>
      <c r="AZ35" s="1089"/>
      <c r="BA35" s="476"/>
      <c r="BB35" s="477"/>
      <c r="BC35" s="476"/>
      <c r="BD35" s="1089"/>
      <c r="BE35" s="460"/>
      <c r="BF35" s="465"/>
      <c r="BG35" s="460"/>
      <c r="BH35" s="465"/>
      <c r="BI35" s="460"/>
      <c r="BJ35" s="465"/>
      <c r="BK35" s="460"/>
      <c r="BL35" s="465"/>
      <c r="BM35" s="460"/>
      <c r="BN35" s="465"/>
      <c r="BO35" s="460"/>
      <c r="BP35" s="465"/>
      <c r="BQ35" s="460"/>
      <c r="BR35" s="465"/>
      <c r="BS35" s="460"/>
      <c r="BT35" s="465"/>
      <c r="BU35" s="460"/>
      <c r="BV35" s="465"/>
      <c r="BW35" s="454"/>
      <c r="BX35" s="455"/>
      <c r="BY35" s="460"/>
      <c r="BZ35" s="471">
        <v>31.999999999999545</v>
      </c>
      <c r="CA35" s="885"/>
      <c r="CB35" s="3043"/>
      <c r="CC35" s="1564" t="s">
        <v>171</v>
      </c>
      <c r="CD35" s="1396" t="s">
        <v>113</v>
      </c>
      <c r="CE35" s="1397">
        <v>12800</v>
      </c>
      <c r="CF35" s="890">
        <v>13301</v>
      </c>
      <c r="CG35" s="2871">
        <v>1108.4166666666667</v>
      </c>
      <c r="CH35" s="1586">
        <v>88.467032553943312</v>
      </c>
      <c r="CI35" s="1587">
        <v>1305</v>
      </c>
      <c r="CJ35" s="892">
        <v>1303.9000000000001</v>
      </c>
      <c r="CK35" s="1490">
        <v>0</v>
      </c>
      <c r="CL35" s="1566">
        <v>0</v>
      </c>
      <c r="CM35" s="1922">
        <v>0</v>
      </c>
      <c r="CN35" s="1490">
        <v>0</v>
      </c>
      <c r="CO35" s="1566">
        <v>0</v>
      </c>
      <c r="CP35" s="1568">
        <v>0</v>
      </c>
      <c r="CQ35" s="1954">
        <v>0</v>
      </c>
      <c r="CR35" s="1923">
        <v>0</v>
      </c>
      <c r="CS35" s="1924">
        <v>0</v>
      </c>
      <c r="CT35" s="1503">
        <v>1</v>
      </c>
      <c r="CU35" s="1588">
        <v>1</v>
      </c>
      <c r="CV35" s="1966">
        <v>0</v>
      </c>
      <c r="CW35" s="1491">
        <v>0</v>
      </c>
      <c r="CX35" s="1571">
        <v>0</v>
      </c>
      <c r="CY35" s="1572">
        <v>0</v>
      </c>
      <c r="CZ35" s="1978" t="s">
        <v>157</v>
      </c>
      <c r="DA35" s="1491">
        <v>0</v>
      </c>
      <c r="DB35" s="1571">
        <v>0</v>
      </c>
      <c r="DC35" s="1572">
        <v>0</v>
      </c>
      <c r="DD35" s="1978" t="s">
        <v>157</v>
      </c>
      <c r="DE35" s="1910">
        <v>0</v>
      </c>
      <c r="DF35" s="1574">
        <v>0</v>
      </c>
      <c r="DG35" s="1911">
        <v>0</v>
      </c>
      <c r="DH35" s="1091">
        <v>0</v>
      </c>
      <c r="DI35" s="913">
        <v>0</v>
      </c>
      <c r="DJ35" s="1092">
        <v>0</v>
      </c>
      <c r="DK35" s="1967">
        <v>31.900000000000002</v>
      </c>
      <c r="DL35" s="1589">
        <v>1.1000000000000001</v>
      </c>
      <c r="DM35" s="1586">
        <v>500</v>
      </c>
      <c r="DN35" s="1930" t="s">
        <v>590</v>
      </c>
      <c r="DO35" s="978">
        <v>0</v>
      </c>
      <c r="DP35" s="1502">
        <v>0</v>
      </c>
      <c r="DQ35" s="1966">
        <v>0</v>
      </c>
      <c r="DR35" s="1091"/>
      <c r="DS35" s="913"/>
      <c r="DT35" s="1092"/>
    </row>
    <row r="36" spans="1:153" ht="21" thickBot="1" x14ac:dyDescent="0.25">
      <c r="B36" s="1093" t="s">
        <v>283</v>
      </c>
      <c r="C36" s="1094"/>
      <c r="D36" s="1095">
        <v>10230</v>
      </c>
      <c r="E36" s="1096">
        <v>0</v>
      </c>
      <c r="F36" s="1097">
        <v>0</v>
      </c>
      <c r="G36" s="1095">
        <v>0</v>
      </c>
      <c r="H36" s="1098">
        <v>9.5599999999999987</v>
      </c>
      <c r="I36" s="1095">
        <v>0</v>
      </c>
      <c r="J36" s="1095">
        <v>0</v>
      </c>
      <c r="K36" s="1095">
        <v>0</v>
      </c>
      <c r="L36" s="1099">
        <v>10220.439999999999</v>
      </c>
      <c r="M36" s="1097">
        <v>9994.4811743698629</v>
      </c>
      <c r="N36" s="954">
        <v>-225.95882563013583</v>
      </c>
      <c r="O36" s="1099">
        <v>10179</v>
      </c>
      <c r="P36" s="954">
        <v>-41.439999999999543</v>
      </c>
      <c r="Q36" s="1100">
        <v>10220.484</v>
      </c>
      <c r="R36" s="954">
        <v>-41.484000000000378</v>
      </c>
      <c r="S36" s="1095">
        <v>184.51882563013714</v>
      </c>
      <c r="T36" s="1101"/>
      <c r="U36" s="1094"/>
      <c r="V36" s="1094" t="s">
        <v>286</v>
      </c>
      <c r="W36" s="954">
        <v>-51.381040542410119</v>
      </c>
      <c r="X36" s="954">
        <v>-22.399999999999636</v>
      </c>
      <c r="Y36" s="1102">
        <v>0</v>
      </c>
      <c r="Z36" s="1103">
        <v>0</v>
      </c>
      <c r="AA36" s="1103">
        <v>-89.17845600000004</v>
      </c>
      <c r="AB36" s="1624">
        <v>0</v>
      </c>
      <c r="AC36" s="1102">
        <v>0</v>
      </c>
      <c r="AD36" s="1103">
        <v>0</v>
      </c>
      <c r="AE36" s="1102">
        <v>0</v>
      </c>
      <c r="AF36" s="1646">
        <v>10131.261543999999</v>
      </c>
      <c r="AG36" s="1647">
        <v>844.27179533333333</v>
      </c>
      <c r="AH36" s="1102">
        <v>0</v>
      </c>
      <c r="AI36" s="1102">
        <v>127.997</v>
      </c>
      <c r="AJ36" s="1104">
        <v>10179</v>
      </c>
      <c r="AK36" s="1104">
        <v>10179</v>
      </c>
      <c r="AL36" s="1105">
        <v>47.738456000000951</v>
      </c>
      <c r="AM36" s="1105">
        <v>-41.751088136524686</v>
      </c>
      <c r="AN36" s="1105">
        <v>-22.399999999999636</v>
      </c>
      <c r="AO36" s="773"/>
      <c r="AP36" s="1106">
        <v>10131.261543999999</v>
      </c>
      <c r="AQ36" s="1105">
        <v>47.738456000000951</v>
      </c>
      <c r="AR36" s="1105">
        <v>127.997</v>
      </c>
      <c r="AT36" s="1107">
        <v>10157</v>
      </c>
      <c r="AU36" s="1104">
        <v>10179</v>
      </c>
      <c r="AV36" s="478"/>
      <c r="AW36" s="1104"/>
      <c r="AX36" s="1107"/>
      <c r="AY36" s="478"/>
      <c r="AZ36" s="1104"/>
      <c r="BA36" s="479"/>
      <c r="BB36" s="478"/>
      <c r="BC36" s="479"/>
      <c r="BD36" s="1104"/>
      <c r="BE36" s="460"/>
      <c r="BF36" s="465"/>
      <c r="BG36" s="460"/>
      <c r="BH36" s="465"/>
      <c r="BI36" s="460"/>
      <c r="BJ36" s="465"/>
      <c r="BK36" s="460"/>
      <c r="BL36" s="465"/>
      <c r="BM36" s="460"/>
      <c r="BN36" s="465"/>
      <c r="BO36" s="460"/>
      <c r="BP36" s="465"/>
      <c r="BQ36" s="460"/>
      <c r="BR36" s="465"/>
      <c r="BS36" s="460"/>
      <c r="BT36" s="465"/>
      <c r="BU36" s="460"/>
      <c r="BV36" s="465"/>
      <c r="BW36" s="454"/>
      <c r="BX36" s="455"/>
      <c r="BY36" s="460"/>
      <c r="BZ36" s="480">
        <v>22</v>
      </c>
      <c r="CA36" s="885"/>
      <c r="CB36" s="3044"/>
      <c r="CC36" s="958" t="s">
        <v>173</v>
      </c>
      <c r="CD36" s="931" t="s">
        <v>110</v>
      </c>
      <c r="CE36" s="1108">
        <v>400</v>
      </c>
      <c r="CF36" s="1108">
        <v>930</v>
      </c>
      <c r="CG36" s="1018">
        <v>77.5</v>
      </c>
      <c r="CH36" s="1018">
        <v>90.524984187223282</v>
      </c>
      <c r="CI36" s="1109">
        <v>75</v>
      </c>
      <c r="CJ36" s="1109">
        <v>74.900000000000006</v>
      </c>
      <c r="CK36" s="1020">
        <v>0</v>
      </c>
      <c r="CL36" s="1021">
        <v>0</v>
      </c>
      <c r="CM36" s="1022">
        <v>0</v>
      </c>
      <c r="CN36" s="1020">
        <v>0</v>
      </c>
      <c r="CO36" s="1021">
        <v>0</v>
      </c>
      <c r="CP36" s="1023">
        <v>0</v>
      </c>
      <c r="CQ36" s="1024">
        <v>0</v>
      </c>
      <c r="CR36" s="1021">
        <v>0</v>
      </c>
      <c r="CS36" s="1023">
        <v>0</v>
      </c>
      <c r="CT36" s="1110">
        <v>0</v>
      </c>
      <c r="CU36" s="1021">
        <v>0</v>
      </c>
      <c r="CV36" s="1111">
        <v>0</v>
      </c>
      <c r="CW36" s="1026">
        <v>0</v>
      </c>
      <c r="CX36" s="1027">
        <v>0</v>
      </c>
      <c r="CY36" s="1112">
        <v>0</v>
      </c>
      <c r="CZ36" s="1025" t="s">
        <v>157</v>
      </c>
      <c r="DA36" s="1026">
        <v>0</v>
      </c>
      <c r="DB36" s="1027">
        <v>0</v>
      </c>
      <c r="DC36" s="1112">
        <v>0</v>
      </c>
      <c r="DD36" s="1025" t="s">
        <v>157</v>
      </c>
      <c r="DE36" s="1028">
        <v>0</v>
      </c>
      <c r="DF36" s="1029">
        <v>0</v>
      </c>
      <c r="DG36" s="1030">
        <v>0</v>
      </c>
      <c r="DH36" s="1031">
        <v>0</v>
      </c>
      <c r="DI36" s="1029">
        <v>0</v>
      </c>
      <c r="DJ36" s="1032">
        <v>0</v>
      </c>
      <c r="DK36" s="1453">
        <v>2.9000000000000004</v>
      </c>
      <c r="DL36" s="1454">
        <v>0.1</v>
      </c>
      <c r="DM36" s="1018">
        <v>530</v>
      </c>
      <c r="DN36" s="1025" t="s">
        <v>591</v>
      </c>
      <c r="DO36" s="1455">
        <v>0</v>
      </c>
      <c r="DP36" s="1456">
        <v>0</v>
      </c>
      <c r="DQ36" s="1111">
        <v>0</v>
      </c>
      <c r="DR36" s="1031"/>
      <c r="DS36" s="1029"/>
      <c r="DT36" s="1032"/>
    </row>
    <row r="37" spans="1:153" ht="23.25" thickBot="1" x14ac:dyDescent="0.25">
      <c r="B37" s="1113"/>
      <c r="C37" s="3085"/>
      <c r="D37" s="3086"/>
      <c r="E37" s="3087"/>
      <c r="F37" s="3088"/>
      <c r="G37" s="3088"/>
      <c r="H37" s="3088"/>
      <c r="I37" s="3088"/>
      <c r="J37" s="3088"/>
      <c r="K37" s="3088"/>
      <c r="L37" s="3088"/>
      <c r="M37" s="3088"/>
      <c r="N37" s="3089"/>
      <c r="O37" s="1114"/>
      <c r="Q37" s="773"/>
      <c r="U37" s="1115"/>
      <c r="V37" s="1115"/>
      <c r="W37" s="1115"/>
      <c r="X37" s="1115"/>
      <c r="Z37" s="3090"/>
      <c r="AA37" s="3091"/>
      <c r="AB37" s="3091"/>
      <c r="AC37" s="3092"/>
      <c r="AD37" s="1116"/>
      <c r="AE37" s="1117"/>
      <c r="AF37" s="1118"/>
      <c r="AG37" s="1119"/>
      <c r="AH37" s="849"/>
      <c r="AI37" s="1119"/>
      <c r="AJ37" s="849"/>
      <c r="AL37" s="1120">
        <v>23.057150810797225</v>
      </c>
      <c r="AM37" s="773"/>
      <c r="AN37" s="1121">
        <v>48.690163394829028</v>
      </c>
      <c r="AO37" s="771"/>
      <c r="AP37" s="773"/>
      <c r="AQ37" s="1122">
        <v>23.057150810797225</v>
      </c>
      <c r="AT37" s="1123"/>
      <c r="AU37" s="1123"/>
      <c r="AV37" s="1123"/>
      <c r="AW37" s="1123"/>
      <c r="AX37" s="1123"/>
      <c r="AY37" s="1123"/>
      <c r="AZ37" s="1123"/>
      <c r="BA37" s="1123"/>
      <c r="BB37" s="1123"/>
      <c r="BC37" s="1123"/>
      <c r="BD37" s="1123"/>
      <c r="BE37" s="849"/>
      <c r="BF37" s="1124"/>
      <c r="BG37" s="849"/>
      <c r="BH37" s="1124"/>
      <c r="BI37" s="849"/>
      <c r="BJ37" s="1124"/>
      <c r="BK37" s="849"/>
      <c r="BL37" s="1124"/>
      <c r="BM37" s="849"/>
      <c r="BN37" s="1124"/>
      <c r="BO37" s="849"/>
      <c r="BP37" s="1124"/>
      <c r="BQ37" s="849"/>
      <c r="BR37" s="1124"/>
      <c r="BS37" s="849"/>
      <c r="BT37" s="1124"/>
      <c r="BU37" s="849"/>
      <c r="BV37" s="1124"/>
      <c r="BW37" s="851"/>
      <c r="BX37" s="850"/>
      <c r="BY37" s="849"/>
      <c r="BZ37" s="1124"/>
      <c r="CA37" s="885"/>
      <c r="CB37" s="3101"/>
      <c r="CC37" s="3102"/>
      <c r="CD37" s="3103"/>
      <c r="CE37" s="965">
        <v>38200</v>
      </c>
      <c r="CF37" s="965">
        <v>43921</v>
      </c>
      <c r="CG37" s="965">
        <v>3660.083333333333</v>
      </c>
      <c r="CH37" s="965">
        <v>446.66792069857854</v>
      </c>
      <c r="CI37" s="965">
        <v>4035</v>
      </c>
      <c r="CJ37" s="965">
        <v>4030.5</v>
      </c>
      <c r="CK37" s="2881">
        <v>0</v>
      </c>
      <c r="CL37" s="1057">
        <v>0</v>
      </c>
      <c r="CM37" s="2883">
        <v>0</v>
      </c>
      <c r="CN37" s="2881">
        <v>0</v>
      </c>
      <c r="CO37" s="1057">
        <v>0</v>
      </c>
      <c r="CP37" s="2883">
        <v>0</v>
      </c>
      <c r="CQ37" s="2881">
        <v>0</v>
      </c>
      <c r="CR37" s="1057">
        <v>0</v>
      </c>
      <c r="CS37" s="2883">
        <v>0</v>
      </c>
      <c r="CT37" s="2881">
        <v>1</v>
      </c>
      <c r="CU37" s="1057">
        <v>1</v>
      </c>
      <c r="CV37" s="2882">
        <v>0</v>
      </c>
      <c r="CW37" s="1056">
        <v>0</v>
      </c>
      <c r="CX37" s="1057">
        <v>0</v>
      </c>
      <c r="CY37" s="1059">
        <v>0</v>
      </c>
      <c r="CZ37" s="1061">
        <v>0</v>
      </c>
      <c r="DA37" s="1056">
        <v>0</v>
      </c>
      <c r="DB37" s="1057">
        <v>0</v>
      </c>
      <c r="DC37" s="2883">
        <v>0</v>
      </c>
      <c r="DD37" s="1061">
        <v>0</v>
      </c>
      <c r="DE37" s="2882">
        <v>0</v>
      </c>
      <c r="DF37" s="2810">
        <v>0</v>
      </c>
      <c r="DG37" s="2811">
        <v>0</v>
      </c>
      <c r="DH37" s="2812">
        <v>0</v>
      </c>
      <c r="DI37" s="2810">
        <v>0</v>
      </c>
      <c r="DJ37" s="2813">
        <v>0</v>
      </c>
      <c r="DK37" s="1063">
        <v>130.5</v>
      </c>
      <c r="DL37" s="1064">
        <v>4.5</v>
      </c>
      <c r="DM37" s="965">
        <v>5680</v>
      </c>
      <c r="DN37" s="965">
        <v>0</v>
      </c>
      <c r="DO37" s="2812">
        <v>40</v>
      </c>
      <c r="DP37" s="1065">
        <v>0</v>
      </c>
      <c r="DQ37" s="2882">
        <v>0</v>
      </c>
      <c r="DR37" s="2812"/>
      <c r="DS37" s="2810"/>
      <c r="DT37" s="2813"/>
    </row>
    <row r="38" spans="1:153" ht="15.75" thickBot="1" x14ac:dyDescent="0.3">
      <c r="B38" s="1125"/>
      <c r="C38" s="1126"/>
      <c r="D38" s="1127" t="s">
        <v>123</v>
      </c>
      <c r="E38" s="1128" t="s">
        <v>124</v>
      </c>
      <c r="F38" s="3093"/>
      <c r="G38" s="3094"/>
      <c r="H38" s="3094"/>
      <c r="I38" s="3094"/>
      <c r="J38" s="3094"/>
      <c r="K38" s="3094"/>
      <c r="L38" s="3094"/>
      <c r="M38" s="3095"/>
      <c r="N38" s="1457" t="s">
        <v>125</v>
      </c>
      <c r="O38" s="1457" t="s">
        <v>373</v>
      </c>
      <c r="P38" s="1458">
        <v>243</v>
      </c>
      <c r="Q38" s="1458"/>
      <c r="R38" s="773"/>
      <c r="S38" s="792"/>
      <c r="T38" s="773"/>
      <c r="U38" s="1129"/>
      <c r="V38" s="1130"/>
      <c r="W38" s="1129"/>
      <c r="X38" s="1130"/>
      <c r="Y38" s="1131"/>
      <c r="Z38" s="1132"/>
      <c r="AA38" s="1133"/>
      <c r="AB38" s="1134" t="s">
        <v>114</v>
      </c>
      <c r="AC38" s="1134" t="s">
        <v>120</v>
      </c>
      <c r="AD38" s="1135"/>
      <c r="AE38" s="1117"/>
      <c r="AF38" s="1136"/>
      <c r="AG38" s="1137"/>
      <c r="AH38" s="1137"/>
      <c r="AI38" s="1137"/>
      <c r="AJ38" s="1138"/>
      <c r="AK38" s="1138"/>
      <c r="AL38" s="1138"/>
      <c r="AM38" s="1138"/>
      <c r="AN38" s="1138"/>
      <c r="AO38" s="771"/>
      <c r="AT38" s="1139"/>
      <c r="AU38" s="849"/>
      <c r="AV38" s="1124"/>
      <c r="AW38" s="849"/>
      <c r="AX38" s="849"/>
      <c r="AY38" s="849"/>
      <c r="AZ38" s="849"/>
      <c r="BA38" s="849"/>
      <c r="BB38" s="849"/>
      <c r="BC38" s="849"/>
      <c r="BD38" s="849"/>
      <c r="BE38" s="849"/>
      <c r="BF38" s="1124"/>
      <c r="BG38" s="849"/>
      <c r="BH38" s="1124"/>
      <c r="BI38" s="849"/>
      <c r="BJ38" s="1124"/>
      <c r="BK38" s="849"/>
      <c r="BL38" s="1124"/>
      <c r="BM38" s="849"/>
      <c r="BN38" s="1124"/>
      <c r="BO38" s="849"/>
      <c r="BP38" s="1124"/>
      <c r="BQ38" s="849"/>
      <c r="BR38" s="1124"/>
      <c r="BS38" s="849"/>
      <c r="BT38" s="1124"/>
      <c r="BU38" s="849"/>
      <c r="BV38" s="1124"/>
      <c r="BW38" s="851"/>
      <c r="BX38" s="850"/>
      <c r="BY38" s="849"/>
      <c r="BZ38" s="1124"/>
      <c r="CA38" s="885"/>
      <c r="CB38" s="3101" t="s">
        <v>170</v>
      </c>
      <c r="CC38" s="3102"/>
      <c r="CD38" s="3103"/>
      <c r="CE38" s="965">
        <v>14750</v>
      </c>
      <c r="CF38" s="965">
        <v>19440</v>
      </c>
      <c r="CG38" s="965">
        <v>1620</v>
      </c>
      <c r="CH38" s="965">
        <v>170.99986378524557</v>
      </c>
      <c r="CI38" s="965">
        <v>2365</v>
      </c>
      <c r="CJ38" s="965">
        <v>2362.1</v>
      </c>
      <c r="CK38" s="2881">
        <v>0</v>
      </c>
      <c r="CL38" s="1057">
        <v>0</v>
      </c>
      <c r="CM38" s="2883">
        <v>0</v>
      </c>
      <c r="CN38" s="2881">
        <v>0</v>
      </c>
      <c r="CO38" s="1057">
        <v>0</v>
      </c>
      <c r="CP38" s="2883">
        <v>0</v>
      </c>
      <c r="CQ38" s="2881">
        <v>0</v>
      </c>
      <c r="CR38" s="1057">
        <v>0</v>
      </c>
      <c r="CS38" s="2883">
        <v>0</v>
      </c>
      <c r="CT38" s="2881">
        <v>0</v>
      </c>
      <c r="CU38" s="1057">
        <v>0</v>
      </c>
      <c r="CV38" s="2882">
        <v>0</v>
      </c>
      <c r="CW38" s="1056">
        <v>0</v>
      </c>
      <c r="CX38" s="1057">
        <v>0</v>
      </c>
      <c r="CY38" s="1059">
        <v>0</v>
      </c>
      <c r="CZ38" s="1061">
        <v>0</v>
      </c>
      <c r="DA38" s="1056">
        <v>0</v>
      </c>
      <c r="DB38" s="1057">
        <v>0</v>
      </c>
      <c r="DC38" s="2883">
        <v>0</v>
      </c>
      <c r="DD38" s="1061">
        <v>0</v>
      </c>
      <c r="DE38" s="2882">
        <v>0</v>
      </c>
      <c r="DF38" s="1057">
        <v>0</v>
      </c>
      <c r="DG38" s="1058">
        <v>0</v>
      </c>
      <c r="DH38" s="2881">
        <v>0</v>
      </c>
      <c r="DI38" s="1057">
        <v>0</v>
      </c>
      <c r="DJ38" s="2883">
        <v>0</v>
      </c>
      <c r="DK38" s="2883">
        <v>84.1</v>
      </c>
      <c r="DL38" s="965">
        <v>2.9</v>
      </c>
      <c r="DM38" s="965">
        <v>4650</v>
      </c>
      <c r="DN38" s="965">
        <v>0</v>
      </c>
      <c r="DO38" s="2881">
        <v>40</v>
      </c>
      <c r="DP38" s="1059">
        <v>0</v>
      </c>
      <c r="DQ38" s="2882">
        <v>0</v>
      </c>
      <c r="DR38" s="2881"/>
      <c r="DS38" s="1057"/>
      <c r="DT38" s="2883"/>
    </row>
    <row r="39" spans="1:153" s="768" customFormat="1" ht="21" thickBot="1" x14ac:dyDescent="0.3">
      <c r="B39" s="763" t="s">
        <v>289</v>
      </c>
      <c r="C39" s="1140" t="s">
        <v>125</v>
      </c>
      <c r="D39" s="764">
        <v>700</v>
      </c>
      <c r="E39" s="764">
        <v>730</v>
      </c>
      <c r="F39" s="764">
        <v>30</v>
      </c>
      <c r="G39" s="763" t="s">
        <v>126</v>
      </c>
      <c r="H39" s="1368"/>
      <c r="I39" s="1369" t="s">
        <v>377</v>
      </c>
      <c r="J39" s="1598"/>
      <c r="K39" s="1369" t="s">
        <v>374</v>
      </c>
      <c r="L39" s="764">
        <v>0</v>
      </c>
      <c r="M39" s="1370" t="s">
        <v>372</v>
      </c>
      <c r="N39" s="1459"/>
      <c r="O39" s="1458"/>
      <c r="P39" s="1460"/>
      <c r="Q39" s="1460"/>
      <c r="R39" s="773"/>
      <c r="S39" s="741"/>
      <c r="T39" s="741"/>
      <c r="U39" s="1115"/>
      <c r="V39" s="1115"/>
      <c r="W39" s="1141"/>
      <c r="X39" s="1141"/>
      <c r="Y39" s="741"/>
      <c r="Z39" s="2997" t="s">
        <v>313</v>
      </c>
      <c r="AA39" s="1142" t="s">
        <v>306</v>
      </c>
      <c r="AB39" s="1143">
        <v>6083</v>
      </c>
      <c r="AC39" s="1144">
        <v>0.31108813652463141</v>
      </c>
      <c r="AD39" s="1145"/>
      <c r="AE39" s="2999"/>
      <c r="AF39" s="2999"/>
      <c r="AG39" s="2999"/>
      <c r="AH39" s="741"/>
      <c r="AI39" s="1137"/>
      <c r="AJ39" s="851"/>
      <c r="AK39" s="741"/>
      <c r="AL39" s="759"/>
      <c r="AM39" s="741"/>
      <c r="AN39" s="771"/>
      <c r="AO39" s="771"/>
      <c r="AP39" s="741"/>
      <c r="AQ39" s="741"/>
      <c r="AR39" s="741" t="s">
        <v>114</v>
      </c>
      <c r="AS39" s="741"/>
      <c r="AT39" s="1139"/>
      <c r="AU39" s="849"/>
      <c r="AV39" s="1146"/>
      <c r="AW39" s="849"/>
      <c r="AY39" s="849"/>
      <c r="AZ39" s="849"/>
      <c r="BA39" s="849"/>
      <c r="BB39" s="849"/>
      <c r="BC39" s="849"/>
      <c r="BD39" s="849"/>
      <c r="BE39" s="849"/>
      <c r="BF39" s="1124"/>
      <c r="BG39" s="849"/>
      <c r="BH39" s="1124"/>
      <c r="BI39" s="849"/>
      <c r="BJ39" s="1124"/>
      <c r="BK39" s="849"/>
      <c r="BL39" s="1124"/>
      <c r="BM39" s="849"/>
      <c r="BN39" s="1124"/>
      <c r="BO39" s="849"/>
      <c r="BP39" s="1124"/>
      <c r="BQ39" s="849"/>
      <c r="BR39" s="1124"/>
      <c r="BS39" s="849"/>
      <c r="BT39" s="1124"/>
      <c r="BU39" s="849"/>
      <c r="BV39" s="1124"/>
      <c r="BW39" s="851"/>
      <c r="BX39" s="850"/>
      <c r="BY39" s="849"/>
      <c r="BZ39" s="1124"/>
      <c r="CA39" s="885"/>
      <c r="CB39" s="1169" t="s">
        <v>171</v>
      </c>
      <c r="CC39" s="2819"/>
      <c r="CD39" s="2819"/>
      <c r="CE39" s="1147">
        <v>23050</v>
      </c>
      <c r="CF39" s="1147">
        <v>23551</v>
      </c>
      <c r="CG39" s="1147">
        <v>1962.5833333333335</v>
      </c>
      <c r="CH39" s="1147">
        <v>185.14307272610972</v>
      </c>
      <c r="CI39" s="1147">
        <v>1595</v>
      </c>
      <c r="CJ39" s="1147">
        <v>1593.5</v>
      </c>
      <c r="CK39" s="1147">
        <v>0</v>
      </c>
      <c r="CL39" s="1147">
        <v>0</v>
      </c>
      <c r="CM39" s="1147">
        <v>0</v>
      </c>
      <c r="CN39" s="1147">
        <v>0</v>
      </c>
      <c r="CO39" s="1147">
        <v>0</v>
      </c>
      <c r="CP39" s="1147">
        <v>0</v>
      </c>
      <c r="CQ39" s="1147">
        <v>0</v>
      </c>
      <c r="CR39" s="1147">
        <v>0</v>
      </c>
      <c r="CS39" s="1147">
        <v>0</v>
      </c>
      <c r="CT39" s="1147">
        <v>1</v>
      </c>
      <c r="CU39" s="1147">
        <v>1</v>
      </c>
      <c r="CV39" s="1147">
        <v>0</v>
      </c>
      <c r="CW39" s="1147">
        <v>0</v>
      </c>
      <c r="CX39" s="1147">
        <v>0</v>
      </c>
      <c r="CY39" s="1147">
        <v>0</v>
      </c>
      <c r="CZ39" s="1147"/>
      <c r="DA39" s="1147">
        <v>0</v>
      </c>
      <c r="DB39" s="1147">
        <v>0</v>
      </c>
      <c r="DC39" s="1147">
        <v>0</v>
      </c>
      <c r="DD39" s="1147"/>
      <c r="DE39" s="1147">
        <v>0</v>
      </c>
      <c r="DF39" s="1147">
        <v>0</v>
      </c>
      <c r="DG39" s="1147">
        <v>0</v>
      </c>
      <c r="DH39" s="1147">
        <v>0</v>
      </c>
      <c r="DI39" s="1147">
        <v>0</v>
      </c>
      <c r="DJ39" s="1147">
        <v>0</v>
      </c>
      <c r="DK39" s="1147">
        <v>43.5</v>
      </c>
      <c r="DL39" s="1147">
        <v>1.5</v>
      </c>
      <c r="DM39" s="1147">
        <v>500</v>
      </c>
      <c r="DN39" s="1147"/>
      <c r="DO39" s="1147">
        <v>0</v>
      </c>
      <c r="DP39" s="1147">
        <v>0</v>
      </c>
      <c r="DQ39" s="1147">
        <v>0</v>
      </c>
      <c r="DR39" s="1147"/>
      <c r="DS39" s="1147"/>
      <c r="DT39" s="1147"/>
      <c r="EV39" s="1148"/>
      <c r="EW39" s="1148"/>
    </row>
    <row r="40" spans="1:153" ht="21" thickBot="1" x14ac:dyDescent="0.3">
      <c r="B40" s="3026" t="s">
        <v>185</v>
      </c>
      <c r="C40" s="3028" t="s">
        <v>155</v>
      </c>
      <c r="D40" s="786" t="s">
        <v>2</v>
      </c>
      <c r="E40" s="1149" t="s">
        <v>58</v>
      </c>
      <c r="F40" s="1150" t="s">
        <v>59</v>
      </c>
      <c r="G40" s="3030" t="s">
        <v>115</v>
      </c>
      <c r="H40" s="1151" t="s">
        <v>61</v>
      </c>
      <c r="I40" s="786" t="s">
        <v>62</v>
      </c>
      <c r="J40" s="786" t="s">
        <v>7</v>
      </c>
      <c r="K40" s="1152" t="s">
        <v>63</v>
      </c>
      <c r="L40" s="1153" t="s">
        <v>64</v>
      </c>
      <c r="M40" s="786" t="s">
        <v>10</v>
      </c>
      <c r="N40" s="2868" t="s">
        <v>7</v>
      </c>
      <c r="O40" s="1154" t="s">
        <v>330</v>
      </c>
      <c r="P40" s="1155" t="s">
        <v>330</v>
      </c>
      <c r="Q40" s="2866" t="s">
        <v>343</v>
      </c>
      <c r="R40" s="1599"/>
      <c r="S40" s="1599"/>
      <c r="T40" s="1599"/>
      <c r="U40" s="1156"/>
      <c r="V40" s="1115"/>
      <c r="W40" s="1157"/>
      <c r="X40" s="1141"/>
      <c r="Z40" s="2998"/>
      <c r="AA40" s="1158" t="s">
        <v>307</v>
      </c>
      <c r="AB40" s="1461">
        <v>4041</v>
      </c>
      <c r="AC40" s="1462">
        <v>184.20773749361342</v>
      </c>
      <c r="AD40" s="1159"/>
      <c r="AE40" s="209" t="s">
        <v>316</v>
      </c>
      <c r="AF40" s="209" t="s">
        <v>321</v>
      </c>
      <c r="AG40" s="210">
        <v>31</v>
      </c>
      <c r="AH40" s="211" t="s">
        <v>382</v>
      </c>
      <c r="AI40" s="213">
        <v>8.3333333333333329E-2</v>
      </c>
      <c r="AJ40" s="214"/>
      <c r="AK40" s="214"/>
      <c r="AL40" s="214"/>
      <c r="AM40" s="214"/>
      <c r="AN40" s="214"/>
      <c r="AO40" s="39"/>
      <c r="AP40" s="39"/>
      <c r="AQ40" s="39"/>
      <c r="AR40" s="10"/>
      <c r="AS40" s="10"/>
      <c r="AT40" s="830"/>
      <c r="AU40" s="1160"/>
      <c r="AV40" s="1161"/>
      <c r="AW40" s="1162"/>
      <c r="AX40" s="1163"/>
      <c r="AY40" s="1162"/>
      <c r="AZ40" s="1162"/>
      <c r="BA40" s="1162"/>
      <c r="BB40" s="481"/>
      <c r="BC40" s="1162"/>
      <c r="BD40" s="1164"/>
      <c r="BE40" s="1164"/>
      <c r="BF40" s="1165"/>
      <c r="BG40" s="1164"/>
      <c r="BH40" s="1165"/>
      <c r="BI40" s="1164"/>
      <c r="BJ40" s="1165"/>
      <c r="BK40" s="1164"/>
      <c r="BL40" s="1165"/>
      <c r="BM40" s="1164"/>
      <c r="BN40" s="1165"/>
      <c r="BO40" s="1164"/>
      <c r="BP40" s="1165"/>
      <c r="BQ40" s="1164"/>
      <c r="BR40" s="1165"/>
      <c r="BS40" s="1164"/>
      <c r="BT40" s="1165"/>
      <c r="BU40" s="1164"/>
      <c r="BV40" s="1165"/>
      <c r="BW40" s="1166"/>
      <c r="BX40" s="1167"/>
      <c r="BY40" s="1164"/>
      <c r="BZ40" s="1165"/>
      <c r="CA40" s="457"/>
      <c r="CB40" s="3000" t="s">
        <v>181</v>
      </c>
      <c r="CC40" s="3001"/>
      <c r="CD40" s="3104"/>
      <c r="CE40" s="1168">
        <v>152620</v>
      </c>
      <c r="CF40" s="1168">
        <v>162876</v>
      </c>
      <c r="CG40" s="1168">
        <v>13573</v>
      </c>
      <c r="CH40" s="1169">
        <v>2286.8945257649957</v>
      </c>
      <c r="CI40" s="1168">
        <v>10230</v>
      </c>
      <c r="CJ40" s="1168">
        <v>10220.439999999999</v>
      </c>
      <c r="CK40" s="1170">
        <v>0</v>
      </c>
      <c r="CL40" s="1171">
        <v>0</v>
      </c>
      <c r="CM40" s="1168">
        <v>0</v>
      </c>
      <c r="CN40" s="1172">
        <v>0</v>
      </c>
      <c r="CO40" s="1173">
        <v>0</v>
      </c>
      <c r="CP40" s="1173">
        <v>0</v>
      </c>
      <c r="CQ40" s="2820">
        <v>0</v>
      </c>
      <c r="CR40" s="1174">
        <v>0</v>
      </c>
      <c r="CS40" s="1168">
        <v>0</v>
      </c>
      <c r="CT40" s="1168">
        <v>5</v>
      </c>
      <c r="CU40" s="1168">
        <v>72</v>
      </c>
      <c r="CV40" s="1168">
        <v>0</v>
      </c>
      <c r="CW40" s="1168">
        <v>0</v>
      </c>
      <c r="CX40" s="1168">
        <v>0</v>
      </c>
      <c r="CY40" s="1168">
        <v>0</v>
      </c>
      <c r="CZ40" s="1168">
        <v>0</v>
      </c>
      <c r="DA40" s="1168">
        <v>0</v>
      </c>
      <c r="DB40" s="1168">
        <v>0</v>
      </c>
      <c r="DC40" s="1168">
        <v>0</v>
      </c>
      <c r="DD40" s="1168">
        <v>0</v>
      </c>
      <c r="DE40" s="1168">
        <v>0</v>
      </c>
      <c r="DF40" s="1168">
        <v>0</v>
      </c>
      <c r="DG40" s="1168">
        <v>0</v>
      </c>
      <c r="DH40" s="1168">
        <v>0</v>
      </c>
      <c r="DI40" s="1168">
        <v>0</v>
      </c>
      <c r="DJ40" s="1168">
        <v>0</v>
      </c>
      <c r="DK40" s="2821">
        <v>277.24</v>
      </c>
      <c r="DL40" s="1168">
        <v>9.56</v>
      </c>
      <c r="DM40" s="1168">
        <v>10144</v>
      </c>
      <c r="DN40" s="1168">
        <v>0</v>
      </c>
      <c r="DO40" s="1168">
        <v>40</v>
      </c>
      <c r="DP40" s="1168">
        <v>0</v>
      </c>
      <c r="DQ40" s="1168">
        <v>0</v>
      </c>
      <c r="DR40" s="1168"/>
      <c r="DS40" s="1168"/>
      <c r="DT40" s="1168"/>
    </row>
    <row r="41" spans="1:153" ht="16.5" thickBot="1" x14ac:dyDescent="0.25">
      <c r="B41" s="3027"/>
      <c r="C41" s="3029"/>
      <c r="D41" s="1648" t="s">
        <v>65</v>
      </c>
      <c r="E41" s="1175" t="s">
        <v>13</v>
      </c>
      <c r="F41" s="1176" t="s">
        <v>66</v>
      </c>
      <c r="G41" s="3031"/>
      <c r="H41" s="2869" t="s">
        <v>65</v>
      </c>
      <c r="I41" s="1648" t="s">
        <v>67</v>
      </c>
      <c r="J41" s="2869" t="s">
        <v>17</v>
      </c>
      <c r="K41" s="2869"/>
      <c r="L41" s="1177" t="s">
        <v>297</v>
      </c>
      <c r="M41" s="2869" t="s">
        <v>69</v>
      </c>
      <c r="N41" s="2869" t="s">
        <v>20</v>
      </c>
      <c r="O41" s="1178" t="s">
        <v>331</v>
      </c>
      <c r="P41" s="1179" t="s">
        <v>115</v>
      </c>
      <c r="Q41" s="2867" t="s">
        <v>344</v>
      </c>
      <c r="R41" s="3005" t="s">
        <v>299</v>
      </c>
      <c r="S41" s="3006"/>
      <c r="T41" s="3007"/>
      <c r="U41" s="1156"/>
      <c r="V41" s="1115"/>
      <c r="W41" s="1115"/>
      <c r="X41" s="773"/>
      <c r="Z41" s="3011" t="s">
        <v>186</v>
      </c>
      <c r="AA41" s="1180" t="s">
        <v>113</v>
      </c>
      <c r="AB41" s="1181">
        <v>0.38203351689059839</v>
      </c>
      <c r="AC41" s="1182">
        <v>70.373529793145281</v>
      </c>
      <c r="AD41" s="1159"/>
      <c r="AE41" s="3013" t="s">
        <v>1</v>
      </c>
      <c r="AF41" s="3014"/>
      <c r="AG41" s="3014"/>
      <c r="AH41" s="3015"/>
      <c r="AI41" s="2922" t="s">
        <v>23</v>
      </c>
      <c r="AJ41" s="331" t="s">
        <v>323</v>
      </c>
      <c r="AK41" s="2859" t="s">
        <v>322</v>
      </c>
      <c r="AL41" s="2859" t="s">
        <v>323</v>
      </c>
      <c r="AM41" s="331" t="s">
        <v>324</v>
      </c>
      <c r="AN41" s="2859" t="s">
        <v>325</v>
      </c>
      <c r="AO41" s="333" t="s">
        <v>317</v>
      </c>
      <c r="AP41" s="2859" t="s">
        <v>326</v>
      </c>
      <c r="AQ41" s="333" t="s">
        <v>318</v>
      </c>
      <c r="AR41" s="333" t="s">
        <v>11</v>
      </c>
      <c r="AS41" s="2859" t="s">
        <v>346</v>
      </c>
      <c r="AT41" s="2859" t="s">
        <v>326</v>
      </c>
      <c r="AU41" s="1160"/>
      <c r="AV41" s="850"/>
      <c r="AW41" s="851"/>
      <c r="AX41" s="851"/>
      <c r="AY41" s="1183"/>
      <c r="AZ41" s="1183"/>
      <c r="BA41" s="1183"/>
      <c r="BB41" s="1183"/>
      <c r="BC41" s="1183"/>
      <c r="BD41" s="1183"/>
      <c r="BE41" s="1183"/>
      <c r="BF41" s="1184"/>
      <c r="BG41" s="1183"/>
      <c r="BH41" s="1184"/>
      <c r="BI41" s="1183"/>
      <c r="BJ41" s="1184"/>
      <c r="BK41" s="1183"/>
      <c r="BL41" s="1184"/>
      <c r="BM41" s="1183"/>
      <c r="BN41" s="1184"/>
      <c r="BO41" s="1183"/>
      <c r="BP41" s="1184"/>
      <c r="BQ41" s="1183"/>
      <c r="BR41" s="1184"/>
      <c r="BS41" s="1183"/>
      <c r="BT41" s="1184"/>
      <c r="BU41" s="1183"/>
      <c r="BV41" s="1184"/>
      <c r="BW41" s="1183"/>
      <c r="BX41" s="1184"/>
      <c r="BY41" s="1183"/>
      <c r="BZ41" s="1184"/>
      <c r="CB41" s="3000" t="s">
        <v>155</v>
      </c>
      <c r="CC41" s="3001"/>
      <c r="CD41" s="3105">
        <v>1</v>
      </c>
      <c r="CE41" s="1168">
        <v>101320</v>
      </c>
      <c r="CF41" s="1168">
        <v>109656</v>
      </c>
      <c r="CG41" s="1168">
        <v>9138</v>
      </c>
      <c r="CH41" s="1169" t="s">
        <v>155</v>
      </c>
      <c r="CI41" s="1147">
        <v>7495</v>
      </c>
      <c r="CJ41" s="1147">
        <v>7489.62</v>
      </c>
      <c r="CK41" s="1170" t="s">
        <v>182</v>
      </c>
      <c r="CL41" s="1171"/>
      <c r="CM41" s="1185">
        <v>0</v>
      </c>
      <c r="CN41" s="1172"/>
      <c r="CO41" s="1173"/>
      <c r="CP41" s="1173"/>
      <c r="CQ41" s="1463"/>
      <c r="CR41" s="1168" t="s">
        <v>183</v>
      </c>
      <c r="CS41" s="1185">
        <v>0</v>
      </c>
      <c r="CT41" s="1186">
        <v>4</v>
      </c>
      <c r="CU41" s="1187">
        <v>71</v>
      </c>
      <c r="CV41" s="1188">
        <v>0</v>
      </c>
      <c r="CW41" s="1189">
        <v>0</v>
      </c>
      <c r="CX41" s="1187">
        <v>0</v>
      </c>
      <c r="CY41" s="1185">
        <v>0</v>
      </c>
      <c r="CZ41" s="1190">
        <v>0</v>
      </c>
      <c r="DA41" s="1189">
        <v>0</v>
      </c>
      <c r="DB41" s="1187">
        <v>0</v>
      </c>
      <c r="DC41" s="1191">
        <v>0</v>
      </c>
      <c r="DD41" s="1190">
        <v>0</v>
      </c>
      <c r="DE41" s="1188">
        <v>0</v>
      </c>
      <c r="DF41" s="1187">
        <v>0</v>
      </c>
      <c r="DG41" s="1186">
        <v>0</v>
      </c>
      <c r="DH41" s="1168">
        <v>0</v>
      </c>
      <c r="DI41" s="1187">
        <v>0</v>
      </c>
      <c r="DJ41" s="1191">
        <v>0</v>
      </c>
      <c r="DK41" s="1649">
        <v>29</v>
      </c>
      <c r="DL41" s="1185">
        <v>5.38</v>
      </c>
      <c r="DM41" s="1185">
        <v>8225</v>
      </c>
      <c r="DN41" s="1185">
        <v>0</v>
      </c>
      <c r="DO41" s="1186">
        <v>40</v>
      </c>
      <c r="DP41" s="1185">
        <v>0</v>
      </c>
      <c r="DQ41" s="1188">
        <v>0</v>
      </c>
      <c r="DR41" s="1168"/>
      <c r="DS41" s="1187"/>
      <c r="DT41" s="1191"/>
    </row>
    <row r="42" spans="1:153" ht="16.5" thickBot="1" x14ac:dyDescent="0.25">
      <c r="B42" s="1504" t="s">
        <v>23</v>
      </c>
      <c r="C42" s="1505"/>
      <c r="D42" s="1506" t="s">
        <v>28</v>
      </c>
      <c r="E42" s="1507" t="s">
        <v>28</v>
      </c>
      <c r="F42" s="1507" t="s">
        <v>28</v>
      </c>
      <c r="G42" s="1507" t="s">
        <v>28</v>
      </c>
      <c r="H42" s="1508" t="s">
        <v>28</v>
      </c>
      <c r="I42" s="1506" t="s">
        <v>28</v>
      </c>
      <c r="J42" s="1506" t="s">
        <v>28</v>
      </c>
      <c r="K42" s="1509" t="s">
        <v>28</v>
      </c>
      <c r="L42" s="1510" t="s">
        <v>28</v>
      </c>
      <c r="M42" s="1509" t="s">
        <v>28</v>
      </c>
      <c r="N42" s="1505"/>
      <c r="O42" s="1511"/>
      <c r="P42" s="1512"/>
      <c r="Q42" s="1509" t="s">
        <v>28</v>
      </c>
      <c r="R42" s="3008"/>
      <c r="S42" s="3009"/>
      <c r="T42" s="3010"/>
      <c r="V42" s="1115"/>
      <c r="W42" s="1115"/>
      <c r="X42" s="1141"/>
      <c r="Z42" s="3012"/>
      <c r="AA42" s="1192" t="s">
        <v>111</v>
      </c>
      <c r="AB42" s="1193">
        <v>0.61796648310940172</v>
      </c>
      <c r="AC42" s="1194">
        <v>113.83420770046817</v>
      </c>
      <c r="AD42" s="1159"/>
      <c r="AE42" s="3016"/>
      <c r="AF42" s="3017"/>
      <c r="AG42" s="3017"/>
      <c r="AH42" s="3018"/>
      <c r="AI42" s="2923"/>
      <c r="AJ42" s="332" t="s">
        <v>316</v>
      </c>
      <c r="AK42" s="2860" t="s">
        <v>316</v>
      </c>
      <c r="AL42" s="2860" t="s">
        <v>327</v>
      </c>
      <c r="AM42" s="332" t="s">
        <v>328</v>
      </c>
      <c r="AN42" s="2860" t="s">
        <v>316</v>
      </c>
      <c r="AO42" s="334" t="s">
        <v>316</v>
      </c>
      <c r="AP42" s="2860" t="s">
        <v>329</v>
      </c>
      <c r="AQ42" s="334" t="s">
        <v>319</v>
      </c>
      <c r="AR42" s="334" t="s">
        <v>316</v>
      </c>
      <c r="AS42" s="2860" t="s">
        <v>347</v>
      </c>
      <c r="AT42" s="2860" t="s">
        <v>22</v>
      </c>
      <c r="AU42" s="1160"/>
      <c r="AV42" s="850"/>
      <c r="AW42" s="851"/>
      <c r="AX42" s="851" t="s">
        <v>114</v>
      </c>
      <c r="AY42" s="1183"/>
      <c r="AZ42" s="456"/>
      <c r="BA42" s="456" t="s">
        <v>114</v>
      </c>
      <c r="BB42" s="456"/>
      <c r="BC42" s="456"/>
      <c r="BD42" s="456"/>
      <c r="BE42" s="1183"/>
      <c r="BF42" s="1184"/>
      <c r="BG42" s="1183"/>
      <c r="BH42" s="1184"/>
      <c r="BI42" s="1183"/>
      <c r="BJ42" s="1184"/>
      <c r="BK42" s="1183"/>
      <c r="BL42" s="1184"/>
      <c r="BM42" s="1183"/>
      <c r="BN42" s="1184"/>
      <c r="BO42" s="1183"/>
      <c r="BP42" s="1184"/>
      <c r="BQ42" s="1183"/>
      <c r="BR42" s="1184"/>
      <c r="BS42" s="1183"/>
      <c r="BT42" s="1184"/>
      <c r="BU42" s="1183"/>
      <c r="BV42" s="1184"/>
      <c r="BW42" s="1183"/>
      <c r="BX42" s="1184"/>
      <c r="BY42" s="1183"/>
      <c r="BZ42" s="1184"/>
      <c r="CB42" s="1195" t="s">
        <v>121</v>
      </c>
      <c r="CC42" s="1196"/>
      <c r="CD42" s="1197"/>
      <c r="CE42" s="2822">
        <v>51300</v>
      </c>
      <c r="CF42" s="1197">
        <v>53220</v>
      </c>
      <c r="CG42" s="1197">
        <v>4435</v>
      </c>
      <c r="CH42" s="2823" t="s">
        <v>121</v>
      </c>
      <c r="CI42" s="1199">
        <v>2735</v>
      </c>
      <c r="CJ42" s="1200">
        <v>2730.8199999999997</v>
      </c>
      <c r="CK42" s="1199" t="s">
        <v>182</v>
      </c>
      <c r="CL42" s="1199"/>
      <c r="CM42" s="1201">
        <v>4.1800000000000006</v>
      </c>
      <c r="CN42" s="1202"/>
      <c r="CO42" s="1203"/>
      <c r="CP42" s="1203"/>
      <c r="CQ42" s="1204"/>
      <c r="CR42" s="1205" t="s">
        <v>184</v>
      </c>
      <c r="CS42" s="1199">
        <v>0</v>
      </c>
      <c r="CT42" s="1202">
        <v>1</v>
      </c>
      <c r="CU42" s="1206">
        <v>1</v>
      </c>
      <c r="CV42" s="1206">
        <v>0</v>
      </c>
      <c r="CW42" s="1199">
        <v>0</v>
      </c>
      <c r="CX42" s="1206">
        <v>0</v>
      </c>
      <c r="CY42" s="1206">
        <v>0</v>
      </c>
      <c r="CZ42" s="1206">
        <v>0</v>
      </c>
      <c r="DA42" s="1208">
        <v>0</v>
      </c>
      <c r="DB42" s="1206">
        <v>0</v>
      </c>
      <c r="DC42" s="1206">
        <v>0</v>
      </c>
      <c r="DD42" s="1206">
        <v>0</v>
      </c>
      <c r="DE42" s="1206">
        <v>0</v>
      </c>
      <c r="DF42" s="1199">
        <v>0</v>
      </c>
      <c r="DG42" s="1206">
        <v>0</v>
      </c>
      <c r="DH42" s="1205">
        <v>0</v>
      </c>
      <c r="DI42" s="1205">
        <v>0</v>
      </c>
      <c r="DJ42" s="1205">
        <v>0</v>
      </c>
      <c r="DK42" s="2824"/>
      <c r="DL42" s="1199">
        <v>4.1800000000000006</v>
      </c>
      <c r="DM42" s="1209">
        <v>1919</v>
      </c>
      <c r="DN42" s="1209"/>
      <c r="DO42" s="1206">
        <v>0</v>
      </c>
      <c r="DP42" s="1210">
        <v>0</v>
      </c>
      <c r="DQ42" s="1199">
        <v>0</v>
      </c>
      <c r="DR42" s="1205"/>
      <c r="DS42" s="1205"/>
      <c r="DT42" s="1205"/>
    </row>
    <row r="43" spans="1:153" s="1218" customFormat="1" ht="16.5" thickBot="1" x14ac:dyDescent="0.3">
      <c r="A43" s="741"/>
      <c r="B43" s="860" t="s">
        <v>374</v>
      </c>
      <c r="C43" s="869">
        <v>4</v>
      </c>
      <c r="D43" s="862">
        <v>0</v>
      </c>
      <c r="E43" s="863">
        <v>0</v>
      </c>
      <c r="F43" s="864">
        <v>0</v>
      </c>
      <c r="G43" s="862">
        <v>2</v>
      </c>
      <c r="H43" s="862">
        <v>0</v>
      </c>
      <c r="I43" s="862">
        <v>0</v>
      </c>
      <c r="J43" s="863">
        <v>0</v>
      </c>
      <c r="K43" s="862">
        <v>0</v>
      </c>
      <c r="L43" s="1220">
        <v>2</v>
      </c>
      <c r="M43" s="869">
        <v>0</v>
      </c>
      <c r="N43" s="863">
        <v>-2</v>
      </c>
      <c r="O43" s="863">
        <v>0</v>
      </c>
      <c r="P43" s="863">
        <v>0</v>
      </c>
      <c r="Q43" s="1221">
        <v>0</v>
      </c>
      <c r="R43" s="872" t="s">
        <v>374</v>
      </c>
      <c r="S43" s="873">
        <v>4</v>
      </c>
      <c r="T43" s="863">
        <v>0</v>
      </c>
      <c r="U43" s="1211"/>
      <c r="V43" s="1212"/>
      <c r="W43" s="741"/>
      <c r="X43" s="1115"/>
      <c r="Y43" s="741" t="s">
        <v>114</v>
      </c>
      <c r="Z43" s="3011" t="s">
        <v>42</v>
      </c>
      <c r="AA43" s="1180" t="s">
        <v>113</v>
      </c>
      <c r="AB43" s="1181">
        <v>0</v>
      </c>
      <c r="AC43" s="1213">
        <v>0</v>
      </c>
      <c r="AD43" s="1116"/>
      <c r="AE43" s="3019"/>
      <c r="AF43" s="3020"/>
      <c r="AG43" s="3020"/>
      <c r="AH43" s="3021"/>
      <c r="AI43" s="2924"/>
      <c r="AJ43" s="212" t="s">
        <v>28</v>
      </c>
      <c r="AK43" s="212" t="s">
        <v>320</v>
      </c>
      <c r="AL43" s="212" t="s">
        <v>320</v>
      </c>
      <c r="AM43" s="212" t="s">
        <v>320</v>
      </c>
      <c r="AN43" s="212" t="s">
        <v>320</v>
      </c>
      <c r="AO43" s="324" t="s">
        <v>320</v>
      </c>
      <c r="AP43" s="212" t="s">
        <v>320</v>
      </c>
      <c r="AQ43" s="324" t="s">
        <v>320</v>
      </c>
      <c r="AR43" s="324" t="s">
        <v>320</v>
      </c>
      <c r="AS43" s="212" t="s">
        <v>320</v>
      </c>
      <c r="AT43" s="212" t="s">
        <v>320</v>
      </c>
      <c r="AU43" s="1160"/>
      <c r="AV43" s="850"/>
      <c r="AW43" s="1214"/>
      <c r="AX43" s="1215"/>
      <c r="AY43" s="1183"/>
      <c r="AZ43" s="456"/>
      <c r="BA43" s="456"/>
      <c r="BC43" s="456"/>
      <c r="BD43" s="456"/>
      <c r="BE43" s="1183"/>
      <c r="BF43" s="1184"/>
      <c r="BG43" s="1183"/>
      <c r="BH43" s="1184"/>
      <c r="BI43" s="1183"/>
      <c r="BJ43" s="1184"/>
      <c r="BK43" s="1183"/>
      <c r="BL43" s="1184"/>
      <c r="BM43" s="1183"/>
      <c r="BN43" s="1184"/>
      <c r="BO43" s="1183"/>
      <c r="BP43" s="1184"/>
      <c r="BQ43" s="1183"/>
      <c r="BR43" s="1184"/>
      <c r="BS43" s="1183"/>
      <c r="BT43" s="1184"/>
      <c r="BU43" s="1183"/>
      <c r="BV43" s="1184"/>
      <c r="BW43" s="1183"/>
      <c r="BX43" s="1184"/>
      <c r="BY43" s="1183"/>
      <c r="BZ43" s="1184"/>
      <c r="CA43" s="853"/>
      <c r="CB43" s="1216"/>
      <c r="CC43" s="1216"/>
      <c r="CD43" s="1216"/>
      <c r="CE43" s="1216"/>
      <c r="CF43" s="1217"/>
      <c r="CG43" s="1216"/>
      <c r="CH43" s="1216"/>
      <c r="CI43" s="1216"/>
      <c r="CJ43" s="1216"/>
      <c r="CK43" s="1216"/>
      <c r="CL43" s="1216"/>
      <c r="CM43" s="1216"/>
      <c r="CN43" s="1216"/>
      <c r="CO43" s="1216"/>
      <c r="CP43" s="1216"/>
      <c r="CQ43" s="1216"/>
      <c r="CR43" s="1216"/>
      <c r="CS43" s="1216"/>
      <c r="CT43" s="1216"/>
      <c r="CU43" s="1216"/>
      <c r="CV43" s="1216"/>
      <c r="CW43" s="1216"/>
      <c r="CX43" s="1216"/>
      <c r="CY43" s="1216"/>
      <c r="CZ43" s="1216"/>
      <c r="DA43" s="1216"/>
      <c r="DB43" s="1216"/>
      <c r="DC43" s="1216"/>
      <c r="DD43" s="1216"/>
      <c r="DE43" s="1216"/>
      <c r="DF43" s="1216"/>
      <c r="DG43" s="1216"/>
      <c r="DH43" s="1216"/>
      <c r="DI43" s="1720"/>
      <c r="DJ43" s="1720"/>
      <c r="DK43" s="1216"/>
      <c r="DL43" s="1216"/>
      <c r="DM43" s="1216"/>
      <c r="DN43" s="1216"/>
      <c r="DO43" s="1216"/>
      <c r="DP43" s="1216"/>
      <c r="DQ43" s="1199"/>
      <c r="DR43" s="1208"/>
      <c r="DS43" s="1208"/>
      <c r="DT43" s="1208"/>
      <c r="EV43" s="1219"/>
      <c r="EW43" s="1219"/>
    </row>
    <row r="44" spans="1:153" ht="13.5" thickBot="1" x14ac:dyDescent="0.25">
      <c r="B44" s="860" t="s">
        <v>39</v>
      </c>
      <c r="C44" s="869">
        <v>2</v>
      </c>
      <c r="D44" s="862">
        <v>6750</v>
      </c>
      <c r="E44" s="863">
        <v>0</v>
      </c>
      <c r="F44" s="864">
        <v>0</v>
      </c>
      <c r="G44" s="862">
        <v>0</v>
      </c>
      <c r="H44" s="862">
        <v>0</v>
      </c>
      <c r="I44" s="862">
        <v>0</v>
      </c>
      <c r="J44" s="863">
        <v>0</v>
      </c>
      <c r="K44" s="862">
        <v>110</v>
      </c>
      <c r="L44" s="1220">
        <v>6860</v>
      </c>
      <c r="M44" s="869">
        <v>6307.9499999999989</v>
      </c>
      <c r="N44" s="863">
        <v>-552.05000000000109</v>
      </c>
      <c r="O44" s="863">
        <v>49.697999999999993</v>
      </c>
      <c r="P44" s="863">
        <v>0</v>
      </c>
      <c r="Q44" s="1268">
        <v>6307.9499999999989</v>
      </c>
      <c r="R44" s="1068" t="s">
        <v>42</v>
      </c>
      <c r="S44" s="1069">
        <v>2</v>
      </c>
      <c r="T44" s="863">
        <v>-16.156250000000909</v>
      </c>
      <c r="V44" s="1115"/>
      <c r="W44" s="1141"/>
      <c r="X44" s="1141"/>
      <c r="Z44" s="3022"/>
      <c r="AA44" s="1464" t="s">
        <v>114</v>
      </c>
      <c r="AB44" s="1465">
        <v>0</v>
      </c>
      <c r="AC44" s="1466">
        <v>0</v>
      </c>
      <c r="AD44" s="1116"/>
      <c r="AE44" s="3023"/>
      <c r="AF44" s="3024"/>
      <c r="AG44" s="3024"/>
      <c r="AH44" s="3025"/>
      <c r="AI44" s="266"/>
      <c r="AJ44" s="336"/>
      <c r="AK44" s="336"/>
      <c r="AL44" s="336"/>
      <c r="AM44" s="336"/>
      <c r="AN44" s="267"/>
      <c r="AO44" s="267"/>
      <c r="AP44" s="336"/>
      <c r="AQ44" s="336"/>
      <c r="AR44" s="267"/>
      <c r="AS44" s="336"/>
      <c r="AT44" s="336"/>
      <c r="AU44" s="1160"/>
      <c r="AV44" s="850"/>
      <c r="AW44" s="851"/>
      <c r="AX44" s="851"/>
      <c r="AY44" s="1183"/>
      <c r="AZ44" s="456"/>
      <c r="BA44" s="456"/>
      <c r="BB44" s="456"/>
      <c r="BC44" s="456"/>
      <c r="BD44" s="456"/>
      <c r="BE44" s="1183"/>
      <c r="BF44" s="1184"/>
      <c r="BG44" s="1183"/>
      <c r="BH44" s="1184"/>
      <c r="BI44" s="1183"/>
      <c r="BJ44" s="1184"/>
      <c r="BK44" s="1183"/>
      <c r="BL44" s="1184"/>
      <c r="BM44" s="1183"/>
      <c r="BN44" s="1184"/>
      <c r="BO44" s="1183"/>
      <c r="BP44" s="1184"/>
      <c r="BQ44" s="1183"/>
      <c r="BR44" s="1184"/>
      <c r="BS44" s="1183"/>
      <c r="BT44" s="1184"/>
      <c r="BU44" s="1183"/>
      <c r="BV44" s="1184"/>
      <c r="BW44" s="1183"/>
      <c r="BX44" s="1184"/>
      <c r="BY44" s="1183"/>
      <c r="BZ44" s="1184"/>
      <c r="CF44" s="773"/>
      <c r="CS44" s="1216"/>
      <c r="CT44" s="1216"/>
      <c r="CU44" s="1216"/>
      <c r="CV44" s="1216"/>
      <c r="CW44" s="1216"/>
      <c r="CX44" s="1216"/>
      <c r="CY44" s="1216"/>
      <c r="CZ44" s="1216"/>
      <c r="DA44" s="1216"/>
      <c r="DB44" s="1216"/>
      <c r="DC44" s="1216"/>
      <c r="DD44" s="1216"/>
      <c r="DE44" s="1216"/>
      <c r="DF44" s="1216"/>
      <c r="DG44" s="1216"/>
      <c r="DH44" s="1216"/>
      <c r="DI44" s="1216"/>
      <c r="DJ44" s="1216"/>
      <c r="DK44" s="1216"/>
      <c r="DL44" s="1216"/>
      <c r="DM44" s="1216"/>
      <c r="DN44" s="1216"/>
      <c r="DO44" s="1216"/>
      <c r="DP44" s="1216"/>
      <c r="DQ44" s="1222"/>
      <c r="DR44" s="1223"/>
      <c r="DS44" s="1223"/>
      <c r="DT44" s="1223"/>
    </row>
    <row r="45" spans="1:153" ht="13.5" thickBot="1" x14ac:dyDescent="0.25">
      <c r="B45" s="1579" t="s">
        <v>39</v>
      </c>
      <c r="C45" s="1408">
        <v>4</v>
      </c>
      <c r="D45" s="1979">
        <v>7500</v>
      </c>
      <c r="E45" s="1409">
        <v>0</v>
      </c>
      <c r="F45" s="1410">
        <v>0</v>
      </c>
      <c r="G45" s="1979">
        <v>0</v>
      </c>
      <c r="H45" s="1979">
        <v>0</v>
      </c>
      <c r="I45" s="1979">
        <v>0</v>
      </c>
      <c r="J45" s="1409">
        <v>0</v>
      </c>
      <c r="K45" s="1979">
        <v>285</v>
      </c>
      <c r="L45" s="1408">
        <v>7785</v>
      </c>
      <c r="M45" s="1408">
        <v>8470</v>
      </c>
      <c r="N45" s="1409">
        <v>685</v>
      </c>
      <c r="O45" s="1409">
        <v>-353.98899999999998</v>
      </c>
      <c r="P45" s="1409">
        <v>0</v>
      </c>
      <c r="Q45" s="1467">
        <v>8470</v>
      </c>
      <c r="R45" s="1492" t="s">
        <v>42</v>
      </c>
      <c r="S45" s="1933">
        <v>4</v>
      </c>
      <c r="T45" s="1409">
        <v>-18</v>
      </c>
      <c r="W45" s="1115"/>
      <c r="Z45" s="3012"/>
      <c r="AA45" s="1192" t="s">
        <v>158</v>
      </c>
      <c r="AB45" s="1224">
        <v>0</v>
      </c>
      <c r="AC45" s="1225">
        <v>0</v>
      </c>
      <c r="AD45" s="1116"/>
      <c r="AE45" s="2910" t="s">
        <v>39</v>
      </c>
      <c r="AF45" s="2911"/>
      <c r="AG45" s="2911"/>
      <c r="AH45" s="3002"/>
      <c r="AI45" s="266">
        <v>2</v>
      </c>
      <c r="AJ45" s="336">
        <v>1138.4665582965351</v>
      </c>
      <c r="AK45" s="336">
        <v>33.200000000000003</v>
      </c>
      <c r="AL45" s="336">
        <v>1.1384665582965352</v>
      </c>
      <c r="AM45" s="336">
        <v>1.4591142364048642</v>
      </c>
      <c r="AN45" s="267">
        <v>32.879352321891673</v>
      </c>
      <c r="AO45" s="267">
        <v>35.270000000000003</v>
      </c>
      <c r="AP45" s="336">
        <v>2.3906476781083299</v>
      </c>
      <c r="AQ45" s="336">
        <v>1.6999999999995907E-2</v>
      </c>
      <c r="AR45" s="267"/>
      <c r="AS45" s="336"/>
      <c r="AT45" s="336"/>
      <c r="AU45" s="1160"/>
      <c r="AV45" s="850"/>
      <c r="AW45" s="851"/>
      <c r="AX45" s="851"/>
      <c r="AY45" s="1183"/>
      <c r="AZ45" s="456"/>
      <c r="BA45" s="456"/>
      <c r="BB45" s="456"/>
      <c r="BC45" s="456"/>
      <c r="BD45" s="481"/>
      <c r="BE45" s="1183"/>
      <c r="BF45" s="1184"/>
      <c r="BG45" s="1183"/>
      <c r="BH45" s="1184"/>
      <c r="BI45" s="1183"/>
      <c r="BJ45" s="1184"/>
      <c r="BK45" s="1183"/>
      <c r="BL45" s="1184"/>
      <c r="BM45" s="1183"/>
      <c r="BN45" s="1184"/>
      <c r="BO45" s="1183"/>
      <c r="BP45" s="1184"/>
      <c r="BQ45" s="1183"/>
      <c r="BR45" s="1184"/>
      <c r="BS45" s="1183"/>
      <c r="BT45" s="1184"/>
      <c r="BU45" s="1183"/>
      <c r="BV45" s="1184"/>
      <c r="BW45" s="1183"/>
      <c r="BX45" s="1184"/>
      <c r="BY45" s="1183"/>
      <c r="BZ45" s="1184"/>
      <c r="CB45" s="760"/>
      <c r="CD45" s="773"/>
      <c r="CJ45" s="773"/>
      <c r="CS45" s="1216"/>
      <c r="CT45" s="1216"/>
      <c r="CU45" s="1216"/>
      <c r="CV45" s="1216"/>
      <c r="CW45" s="1216"/>
      <c r="CX45" s="1216"/>
      <c r="CY45" s="1216"/>
      <c r="CZ45" s="1216"/>
      <c r="DA45" s="1216"/>
      <c r="DB45" s="1216"/>
      <c r="DC45" s="1216"/>
      <c r="DD45" s="1216"/>
      <c r="DE45" s="1216"/>
      <c r="DF45" s="1216"/>
      <c r="DG45" s="1216"/>
      <c r="DH45" s="1216"/>
      <c r="DI45" s="1216"/>
      <c r="DJ45" s="1216"/>
      <c r="DK45" s="1216"/>
      <c r="DL45" s="1216"/>
      <c r="DM45" s="1216"/>
      <c r="DN45" s="1216"/>
      <c r="DO45" s="1216"/>
      <c r="DP45" s="1216"/>
      <c r="DQ45" s="1216"/>
      <c r="DR45" s="1216"/>
      <c r="DS45" s="1216"/>
      <c r="DT45" s="1216"/>
    </row>
    <row r="46" spans="1:153" x14ac:dyDescent="0.2">
      <c r="B46" s="1615" t="s">
        <v>39</v>
      </c>
      <c r="C46" s="1939">
        <v>7</v>
      </c>
      <c r="D46" s="1940">
        <v>7100</v>
      </c>
      <c r="E46" s="1941">
        <v>0</v>
      </c>
      <c r="F46" s="1942">
        <v>0</v>
      </c>
      <c r="G46" s="1940">
        <v>0</v>
      </c>
      <c r="H46" s="1940">
        <v>0</v>
      </c>
      <c r="I46" s="1940">
        <v>0</v>
      </c>
      <c r="J46" s="1941">
        <v>0</v>
      </c>
      <c r="K46" s="1940">
        <v>50</v>
      </c>
      <c r="L46" s="1980">
        <v>7150</v>
      </c>
      <c r="M46" s="1939">
        <v>7194</v>
      </c>
      <c r="N46" s="1941">
        <v>44</v>
      </c>
      <c r="O46" s="1941">
        <v>-17.070999999999998</v>
      </c>
      <c r="P46" s="1941">
        <v>0</v>
      </c>
      <c r="Q46" s="1467">
        <v>7194</v>
      </c>
      <c r="R46" s="1630" t="s">
        <v>42</v>
      </c>
      <c r="S46" s="1947">
        <v>7</v>
      </c>
      <c r="T46" s="1941">
        <v>-7</v>
      </c>
      <c r="W46" s="1141"/>
      <c r="Z46" s="1226"/>
      <c r="AD46" s="1116"/>
      <c r="AE46" s="2947" t="s">
        <v>39</v>
      </c>
      <c r="AF46" s="3003"/>
      <c r="AG46" s="3003"/>
      <c r="AH46" s="3004"/>
      <c r="AI46" s="1468">
        <v>4</v>
      </c>
      <c r="AJ46" s="1469">
        <v>749.70070408980689</v>
      </c>
      <c r="AK46" s="1469">
        <v>16.5</v>
      </c>
      <c r="AL46" s="1469">
        <v>0.74970070408980694</v>
      </c>
      <c r="AM46" s="182">
        <v>0.11524594693653011</v>
      </c>
      <c r="AN46" s="1470">
        <v>17.134454757153279</v>
      </c>
      <c r="AO46" s="1470">
        <v>12.645999999999999</v>
      </c>
      <c r="AP46" s="1469">
        <v>-4.4884547571532796</v>
      </c>
      <c r="AQ46" s="182">
        <v>0.13400000000000212</v>
      </c>
      <c r="AR46" s="1470"/>
      <c r="AS46" s="1469"/>
      <c r="AT46" s="1469"/>
      <c r="AU46" s="1160"/>
      <c r="AV46" s="850"/>
      <c r="AW46" s="851"/>
      <c r="AX46" s="851"/>
      <c r="AY46" s="1183"/>
      <c r="AZ46" s="456"/>
      <c r="BA46" s="456" t="s">
        <v>362</v>
      </c>
      <c r="BB46" s="456"/>
      <c r="BC46" s="456"/>
      <c r="BD46" s="456"/>
      <c r="BE46" s="1183"/>
      <c r="BF46" s="1184"/>
      <c r="BG46" s="1183"/>
      <c r="BH46" s="1184"/>
      <c r="BI46" s="1183"/>
      <c r="BJ46" s="1184"/>
      <c r="BK46" s="1183"/>
      <c r="BL46" s="1184"/>
      <c r="BM46" s="1183"/>
      <c r="BN46" s="1184"/>
      <c r="BO46" s="1183"/>
      <c r="BP46" s="1184"/>
      <c r="BQ46" s="1183"/>
      <c r="BR46" s="1184"/>
      <c r="BS46" s="1183"/>
      <c r="BT46" s="1184"/>
      <c r="BU46" s="1183"/>
      <c r="BV46" s="1184"/>
      <c r="BW46" s="1183"/>
      <c r="BX46" s="1184"/>
      <c r="BY46" s="1183"/>
      <c r="BZ46" s="1184"/>
      <c r="CB46" s="760"/>
      <c r="CD46" s="773"/>
      <c r="CJ46" s="773"/>
      <c r="CS46" s="1216"/>
      <c r="CT46" s="1216"/>
      <c r="CU46" s="1216"/>
      <c r="CV46" s="1216"/>
      <c r="CW46" s="1216"/>
      <c r="CX46" s="1216"/>
      <c r="CY46" s="1216"/>
      <c r="CZ46" s="1216"/>
      <c r="DA46" s="1216"/>
      <c r="DB46" s="1216"/>
      <c r="DC46" s="1216"/>
      <c r="DD46" s="1216"/>
      <c r="DE46" s="1216"/>
      <c r="DF46" s="1216"/>
      <c r="DG46" s="1216"/>
      <c r="DH46" s="1216"/>
      <c r="DI46" s="1216"/>
      <c r="DJ46" s="1216"/>
      <c r="DK46" s="1216"/>
      <c r="DL46" s="1216"/>
      <c r="DM46" s="1216"/>
      <c r="DN46" s="1216"/>
      <c r="DO46" s="1216"/>
      <c r="DP46" s="1216"/>
      <c r="DQ46" s="1216"/>
      <c r="DR46" s="1216"/>
      <c r="DS46" s="1216"/>
      <c r="DT46" s="1216"/>
    </row>
    <row r="47" spans="1:153" x14ac:dyDescent="0.2">
      <c r="B47" s="1579" t="s">
        <v>41</v>
      </c>
      <c r="C47" s="1408"/>
      <c r="D47" s="1956">
        <v>10100</v>
      </c>
      <c r="E47" s="1409">
        <v>0</v>
      </c>
      <c r="F47" s="1410">
        <v>0</v>
      </c>
      <c r="G47" s="1956">
        <v>0</v>
      </c>
      <c r="H47" s="1410">
        <v>0</v>
      </c>
      <c r="I47" s="1410">
        <v>0</v>
      </c>
      <c r="J47" s="1409">
        <v>0</v>
      </c>
      <c r="K47" s="1956">
        <v>1700</v>
      </c>
      <c r="L47" s="1408">
        <v>11800</v>
      </c>
      <c r="M47" s="1408">
        <v>11774.8122</v>
      </c>
      <c r="N47" s="1409">
        <v>-25.187799999999697</v>
      </c>
      <c r="O47" s="1409">
        <v>191.7589999999999</v>
      </c>
      <c r="P47" s="1409">
        <v>0</v>
      </c>
      <c r="Q47" s="1467">
        <v>11774.8122</v>
      </c>
      <c r="R47" s="1492" t="s">
        <v>41</v>
      </c>
      <c r="S47" s="1933"/>
      <c r="T47" s="1409">
        <v>-110.27930000000015</v>
      </c>
      <c r="U47" s="1115"/>
      <c r="V47" s="1115"/>
      <c r="W47" s="1227"/>
      <c r="X47" s="1228"/>
      <c r="Y47" s="1141"/>
      <c r="Z47" s="1141"/>
      <c r="AA47" s="1141"/>
      <c r="AB47" s="1141"/>
      <c r="AC47" s="741" t="s">
        <v>114</v>
      </c>
      <c r="AD47" s="1116"/>
      <c r="AE47" s="2947" t="s">
        <v>39</v>
      </c>
      <c r="AF47" s="3003"/>
      <c r="AG47" s="3003"/>
      <c r="AH47" s="3004"/>
      <c r="AI47" s="1468">
        <v>7</v>
      </c>
      <c r="AJ47" s="1469">
        <v>-43.539150289746857</v>
      </c>
      <c r="AK47" s="1469">
        <v>46</v>
      </c>
      <c r="AL47" s="1469">
        <v>-4.3539150289746857E-2</v>
      </c>
      <c r="AM47" s="1469">
        <v>3.1990633109374618E-2</v>
      </c>
      <c r="AN47" s="1470">
        <v>45.924470216600881</v>
      </c>
      <c r="AO47" s="1470">
        <v>42.701000000000001</v>
      </c>
      <c r="AP47" s="1469">
        <v>-3.2234702166008802</v>
      </c>
      <c r="AQ47" s="1469">
        <v>-4.5519999999999996</v>
      </c>
      <c r="AR47" s="1470"/>
      <c r="AS47" s="1469"/>
      <c r="AT47" s="1469"/>
      <c r="AU47" s="849"/>
      <c r="AV47" s="1124"/>
      <c r="AW47" s="849"/>
      <c r="AX47" s="849"/>
      <c r="AY47" s="1471"/>
      <c r="AZ47" s="1472"/>
      <c r="BA47" s="1472"/>
      <c r="BB47" s="1472"/>
      <c r="BC47" s="1472"/>
      <c r="BD47" s="1472"/>
      <c r="BE47" s="1471"/>
      <c r="BF47" s="1473"/>
      <c r="BG47" s="1471"/>
      <c r="BH47" s="1473"/>
      <c r="BI47" s="1471"/>
      <c r="BJ47" s="1473"/>
      <c r="BK47" s="1471"/>
      <c r="BL47" s="1473"/>
      <c r="BM47" s="1471"/>
      <c r="BN47" s="1473"/>
      <c r="BO47" s="1471"/>
      <c r="BP47" s="1473"/>
      <c r="BQ47" s="1471"/>
      <c r="BR47" s="1473"/>
      <c r="BS47" s="1471"/>
      <c r="BT47" s="1473"/>
      <c r="BU47" s="1471"/>
      <c r="BV47" s="1473"/>
      <c r="BW47" s="1471"/>
      <c r="BX47" s="1473"/>
      <c r="BY47" s="1471"/>
      <c r="BZ47" s="1473"/>
      <c r="CB47" s="760"/>
      <c r="CS47" s="1474"/>
      <c r="CT47" s="1229"/>
      <c r="CU47" s="1229"/>
      <c r="CV47" s="1229"/>
      <c r="CW47" s="1230"/>
      <c r="CX47" s="1231"/>
      <c r="CY47" s="1231"/>
      <c r="CZ47" s="1231"/>
      <c r="DA47" s="1229"/>
      <c r="DB47" s="1229"/>
      <c r="DC47" s="1231"/>
      <c r="DD47" s="1231"/>
      <c r="DE47" s="1231"/>
      <c r="DF47" s="1231"/>
      <c r="DG47" s="1232"/>
      <c r="DH47" s="1232"/>
      <c r="DI47" s="1232"/>
      <c r="DJ47" s="1232"/>
      <c r="DK47" s="1231"/>
      <c r="DL47" s="1216"/>
      <c r="DM47" s="1216"/>
      <c r="DN47" s="1216"/>
      <c r="DO47" s="1216"/>
      <c r="DP47" s="1216"/>
      <c r="DQ47" s="1216"/>
      <c r="DR47" s="1216"/>
      <c r="DS47" s="1216"/>
      <c r="DT47" s="1216"/>
    </row>
    <row r="48" spans="1:153" x14ac:dyDescent="0.2">
      <c r="B48" s="860" t="s">
        <v>39</v>
      </c>
      <c r="C48" s="869">
        <v>11</v>
      </c>
      <c r="D48" s="1981">
        <v>9550</v>
      </c>
      <c r="E48" s="863">
        <v>0</v>
      </c>
      <c r="F48" s="864">
        <v>0</v>
      </c>
      <c r="G48" s="1981">
        <v>0</v>
      </c>
      <c r="H48" s="895">
        <v>0</v>
      </c>
      <c r="I48" s="1981">
        <v>0</v>
      </c>
      <c r="J48" s="863">
        <v>0</v>
      </c>
      <c r="K48" s="1981">
        <v>290</v>
      </c>
      <c r="L48" s="1220">
        <v>9840</v>
      </c>
      <c r="M48" s="869">
        <v>9669.0047999999988</v>
      </c>
      <c r="N48" s="863">
        <v>-170.9952000000012</v>
      </c>
      <c r="O48" s="863">
        <v>495.92899999999997</v>
      </c>
      <c r="P48" s="863">
        <v>0</v>
      </c>
      <c r="Q48" s="1467">
        <v>9669.0047999999988</v>
      </c>
      <c r="R48" s="1068" t="s">
        <v>42</v>
      </c>
      <c r="S48" s="1069">
        <v>11</v>
      </c>
      <c r="T48" s="863">
        <v>-55.408000000001266</v>
      </c>
      <c r="U48" s="770"/>
      <c r="V48" s="770"/>
      <c r="W48" s="1233"/>
      <c r="X48" s="1234"/>
      <c r="Y48" s="1234"/>
      <c r="Z48" s="1141"/>
      <c r="AA48" s="1141"/>
      <c r="AB48" s="1141"/>
      <c r="AD48" s="768"/>
      <c r="AE48" s="2947" t="s">
        <v>41</v>
      </c>
      <c r="AF48" s="3003"/>
      <c r="AG48" s="3003"/>
      <c r="AH48" s="3004"/>
      <c r="AI48" s="1468"/>
      <c r="AJ48" s="1469">
        <v>3034.3838014841567</v>
      </c>
      <c r="AK48" s="1469">
        <v>135</v>
      </c>
      <c r="AL48" s="1469">
        <v>3.0343838014841569</v>
      </c>
      <c r="AM48" s="1469">
        <v>3.2348538585557653</v>
      </c>
      <c r="AN48" s="1470">
        <v>134.79952994292839</v>
      </c>
      <c r="AO48" s="1470">
        <v>129.31799999999998</v>
      </c>
      <c r="AP48" s="1469">
        <v>-5.4815299429284039</v>
      </c>
      <c r="AQ48" s="1469">
        <v>-0.58599999999998431</v>
      </c>
      <c r="AR48" s="1470">
        <v>132</v>
      </c>
      <c r="AS48" s="1469">
        <v>129.251</v>
      </c>
      <c r="AT48" s="1469">
        <v>-2.7489999999999952</v>
      </c>
      <c r="AU48" s="830"/>
      <c r="AV48" s="850"/>
      <c r="AW48" s="830"/>
      <c r="AX48" s="830"/>
      <c r="AY48" s="1235"/>
      <c r="AZ48" s="454"/>
      <c r="BA48" s="454"/>
      <c r="BB48" s="454"/>
      <c r="BC48" s="454"/>
      <c r="BD48" s="454"/>
      <c r="BE48" s="1235"/>
      <c r="BF48" s="1184"/>
      <c r="BG48" s="1235"/>
      <c r="BH48" s="1184"/>
      <c r="BI48" s="1235"/>
      <c r="BJ48" s="1184"/>
      <c r="BK48" s="1235"/>
      <c r="BL48" s="1184"/>
      <c r="BM48" s="1235"/>
      <c r="BN48" s="1184"/>
      <c r="BO48" s="1235"/>
      <c r="BP48" s="1184"/>
      <c r="BQ48" s="1235"/>
      <c r="BR48" s="1184"/>
      <c r="BS48" s="1235"/>
      <c r="BT48" s="1184"/>
      <c r="BU48" s="1235"/>
      <c r="BV48" s="1184"/>
      <c r="BW48" s="1235"/>
      <c r="BX48" s="1184"/>
      <c r="BY48" s="1235"/>
      <c r="BZ48" s="1184"/>
      <c r="CB48" s="760"/>
      <c r="CS48" s="1210"/>
      <c r="CT48" s="1236"/>
      <c r="CU48" s="1236"/>
      <c r="CV48" s="1236"/>
      <c r="CW48" s="1236"/>
      <c r="CX48" s="1236"/>
      <c r="CY48" s="1237"/>
      <c r="CZ48" s="1237"/>
      <c r="DA48" s="1238"/>
      <c r="DB48" s="1237"/>
      <c r="DC48" s="1238"/>
      <c r="DD48" s="1238"/>
      <c r="DE48" s="1238"/>
      <c r="DF48" s="1238"/>
      <c r="DG48" s="1238"/>
      <c r="DH48" s="1238"/>
      <c r="DI48" s="1238"/>
      <c r="DJ48" s="1238"/>
      <c r="DK48" s="1475"/>
      <c r="DL48" s="1239"/>
      <c r="DM48" s="1239"/>
      <c r="DN48" s="1239"/>
      <c r="DO48" s="1238"/>
      <c r="DP48" s="1238"/>
      <c r="DQ48" s="1240"/>
      <c r="DR48" s="1216"/>
      <c r="DS48" s="1216"/>
      <c r="DT48" s="1216"/>
    </row>
    <row r="49" spans="1:156" ht="15.75" x14ac:dyDescent="0.25">
      <c r="B49" s="1579" t="s">
        <v>39</v>
      </c>
      <c r="C49" s="1408">
        <v>13</v>
      </c>
      <c r="D49" s="1982">
        <v>15750</v>
      </c>
      <c r="E49" s="1409">
        <v>0</v>
      </c>
      <c r="F49" s="1931">
        <v>0</v>
      </c>
      <c r="G49" s="1982">
        <v>68</v>
      </c>
      <c r="H49" s="1414">
        <v>0</v>
      </c>
      <c r="I49" s="1982">
        <v>0</v>
      </c>
      <c r="J49" s="1409">
        <v>0</v>
      </c>
      <c r="K49" s="1979">
        <v>0</v>
      </c>
      <c r="L49" s="869">
        <v>15818</v>
      </c>
      <c r="M49" s="1408">
        <v>15928.190999999999</v>
      </c>
      <c r="N49" s="1409">
        <v>110.19099999999889</v>
      </c>
      <c r="O49" s="1409">
        <v>-91.478999999999999</v>
      </c>
      <c r="P49" s="1409">
        <v>8</v>
      </c>
      <c r="Q49" s="1467">
        <v>15928.190999999999</v>
      </c>
      <c r="R49" s="1492" t="s">
        <v>42</v>
      </c>
      <c r="S49" s="1933">
        <v>13</v>
      </c>
      <c r="T49" s="1409">
        <v>-21.494000000002416</v>
      </c>
      <c r="U49" s="1241"/>
      <c r="V49" s="1241"/>
      <c r="W49" s="1242"/>
      <c r="X49" s="1243"/>
      <c r="Y49" s="1244"/>
      <c r="Z49" s="1141"/>
      <c r="AA49" s="1141"/>
      <c r="AB49" s="1141"/>
      <c r="AE49" s="2947" t="s">
        <v>39</v>
      </c>
      <c r="AF49" s="3003"/>
      <c r="AG49" s="3003"/>
      <c r="AH49" s="3004"/>
      <c r="AI49" s="1468">
        <v>11</v>
      </c>
      <c r="AJ49" s="1469">
        <v>-1411.4693201044772</v>
      </c>
      <c r="AK49" s="1469">
        <v>50.4</v>
      </c>
      <c r="AL49" s="1469">
        <v>-1.4114693201044772</v>
      </c>
      <c r="AM49" s="1469">
        <v>0</v>
      </c>
      <c r="AN49" s="1470">
        <v>48.988530679895518</v>
      </c>
      <c r="AO49" s="1470">
        <v>49.472999999999999</v>
      </c>
      <c r="AP49" s="1469">
        <v>0.48446932010448052</v>
      </c>
      <c r="AQ49" s="1469">
        <v>1.4660000000000011</v>
      </c>
      <c r="AR49" s="1470"/>
      <c r="AS49" s="1469"/>
      <c r="AT49" s="1469"/>
      <c r="AY49" s="760"/>
      <c r="AZ49" s="452"/>
      <c r="BA49" s="452"/>
      <c r="BB49" s="452"/>
      <c r="BC49" s="452"/>
      <c r="BD49" s="452"/>
      <c r="BE49" s="760"/>
      <c r="BF49" s="760"/>
      <c r="BG49" s="760"/>
      <c r="BH49" s="760"/>
      <c r="BI49" s="760"/>
      <c r="BJ49" s="760"/>
      <c r="BK49" s="760"/>
      <c r="BL49" s="760"/>
      <c r="BM49" s="760"/>
      <c r="BN49" s="760"/>
      <c r="BO49" s="760"/>
      <c r="BP49" s="760"/>
      <c r="BQ49" s="760"/>
      <c r="BR49" s="760"/>
      <c r="BS49" s="760"/>
      <c r="BT49" s="760"/>
      <c r="BU49" s="760"/>
      <c r="BV49" s="760"/>
      <c r="BW49" s="760"/>
      <c r="BX49" s="760"/>
      <c r="BY49" s="760"/>
      <c r="BZ49" s="760"/>
      <c r="CB49" s="760"/>
      <c r="CD49" s="773"/>
      <c r="CJ49" s="773"/>
      <c r="CM49" s="773"/>
      <c r="CP49" s="773"/>
      <c r="CS49" s="1216"/>
      <c r="CT49" s="1245"/>
      <c r="CU49" s="1198"/>
      <c r="CV49" s="1198"/>
      <c r="CW49" s="1198"/>
      <c r="CX49" s="1207"/>
      <c r="CY49" s="1207"/>
      <c r="CZ49" s="1207"/>
      <c r="DA49" s="1207"/>
      <c r="DB49" s="1207"/>
      <c r="DC49" s="1246"/>
      <c r="DD49" s="1246"/>
      <c r="DE49" s="1246"/>
      <c r="DF49" s="1247"/>
      <c r="DG49" s="1207"/>
      <c r="DH49" s="1207"/>
      <c r="DI49" s="1207"/>
      <c r="DJ49" s="1207"/>
      <c r="DK49" s="1207"/>
      <c r="DL49" s="1476"/>
      <c r="DM49" s="1207"/>
      <c r="DN49" s="1207"/>
      <c r="DO49" s="1207"/>
      <c r="DP49" s="1207"/>
      <c r="DQ49" s="1240"/>
      <c r="DR49" s="1232"/>
      <c r="DS49" s="1232"/>
      <c r="DT49" s="1232"/>
    </row>
    <row r="50" spans="1:156" ht="16.5" thickBot="1" x14ac:dyDescent="0.3">
      <c r="B50" s="922" t="s">
        <v>39</v>
      </c>
      <c r="C50" s="923">
        <v>15</v>
      </c>
      <c r="D50" s="1983">
        <v>6370</v>
      </c>
      <c r="E50" s="1941">
        <v>0</v>
      </c>
      <c r="F50" s="1940">
        <v>0</v>
      </c>
      <c r="G50" s="1983">
        <v>0</v>
      </c>
      <c r="H50" s="924">
        <v>0</v>
      </c>
      <c r="I50" s="1983">
        <v>0</v>
      </c>
      <c r="J50" s="1941">
        <v>0</v>
      </c>
      <c r="K50" s="1984">
        <v>110</v>
      </c>
      <c r="L50" s="1939">
        <v>6480</v>
      </c>
      <c r="M50" s="1939">
        <v>6630.8873999999996</v>
      </c>
      <c r="N50" s="1941">
        <v>150.88739999999962</v>
      </c>
      <c r="O50" s="1941">
        <v>-65</v>
      </c>
      <c r="P50" s="1941">
        <v>0</v>
      </c>
      <c r="Q50" s="1248">
        <v>6630.8873999999996</v>
      </c>
      <c r="R50" s="888" t="s">
        <v>42</v>
      </c>
      <c r="S50" s="1477">
        <v>15</v>
      </c>
      <c r="T50" s="1941">
        <v>127.64089999999851</v>
      </c>
      <c r="U50" s="1241"/>
      <c r="V50" s="1249"/>
      <c r="W50" s="1141"/>
      <c r="X50" s="1141"/>
      <c r="Y50" s="1243"/>
      <c r="Z50" s="1243"/>
      <c r="AA50" s="1141"/>
      <c r="AB50" s="1242"/>
      <c r="AE50" s="2947" t="s">
        <v>39</v>
      </c>
      <c r="AF50" s="3003"/>
      <c r="AG50" s="3003"/>
      <c r="AH50" s="3004"/>
      <c r="AI50" s="1468">
        <v>13</v>
      </c>
      <c r="AJ50" s="1469">
        <v>248.42255145237516</v>
      </c>
      <c r="AK50" s="1469">
        <v>70.5</v>
      </c>
      <c r="AL50" s="1469">
        <v>0.24842255145237516</v>
      </c>
      <c r="AM50" s="182">
        <v>2.5394637193480087E-3</v>
      </c>
      <c r="AN50" s="1470">
        <v>70.745883087733034</v>
      </c>
      <c r="AO50" s="1470">
        <v>66.48599999999999</v>
      </c>
      <c r="AP50" s="1469">
        <v>-4.2598830877330442</v>
      </c>
      <c r="AQ50" s="182">
        <v>0.62600000000001899</v>
      </c>
      <c r="AR50" s="1470"/>
      <c r="AS50" s="1469"/>
      <c r="AT50" s="1469"/>
      <c r="AY50" s="760"/>
      <c r="AZ50" s="760"/>
      <c r="BA50" s="760"/>
      <c r="BB50" s="760"/>
      <c r="BC50" s="760"/>
      <c r="BD50" s="760"/>
      <c r="BE50" s="760"/>
      <c r="BF50" s="760"/>
      <c r="BG50" s="760"/>
      <c r="BH50" s="760"/>
      <c r="BI50" s="760"/>
      <c r="BJ50" s="760"/>
      <c r="BK50" s="760"/>
      <c r="BL50" s="760"/>
      <c r="BM50" s="760"/>
      <c r="BN50" s="760"/>
      <c r="BO50" s="760"/>
      <c r="BP50" s="760"/>
      <c r="BQ50" s="760"/>
      <c r="BR50" s="760"/>
      <c r="BS50" s="760"/>
      <c r="BT50" s="760"/>
      <c r="BU50" s="760"/>
      <c r="BV50" s="760"/>
      <c r="BW50" s="760"/>
      <c r="BX50" s="760"/>
      <c r="BY50" s="760"/>
      <c r="BZ50" s="760"/>
      <c r="CB50" s="773"/>
      <c r="CN50" s="773"/>
      <c r="CS50" s="1250"/>
      <c r="CT50" s="1245"/>
      <c r="CU50" s="1198"/>
      <c r="CV50" s="1198"/>
      <c r="CW50" s="1198"/>
      <c r="CX50" s="1251"/>
      <c r="CY50" s="1251"/>
      <c r="CZ50" s="1251"/>
      <c r="DA50" s="1251"/>
      <c r="DB50" s="1251"/>
      <c r="DC50" s="1246"/>
      <c r="DD50" s="1246"/>
      <c r="DE50" s="1246"/>
      <c r="DF50" s="1251"/>
      <c r="DG50" s="1251"/>
      <c r="DH50" s="1251"/>
      <c r="DI50" s="1251"/>
      <c r="DJ50" s="1251"/>
      <c r="DK50" s="1251"/>
      <c r="DL50" s="1252"/>
      <c r="DM50" s="1251"/>
      <c r="DN50" s="1251"/>
      <c r="DO50" s="1251"/>
      <c r="DP50" s="1251"/>
      <c r="DQ50" s="1253"/>
    </row>
    <row r="51" spans="1:156" ht="15.75" thickBot="1" x14ac:dyDescent="0.3">
      <c r="A51" s="1218"/>
      <c r="B51" s="987" t="s">
        <v>40</v>
      </c>
      <c r="C51" s="988"/>
      <c r="D51" s="1254">
        <v>63120</v>
      </c>
      <c r="E51" s="990">
        <v>0</v>
      </c>
      <c r="F51" s="991">
        <v>0</v>
      </c>
      <c r="G51" s="1254">
        <v>70</v>
      </c>
      <c r="H51" s="1254">
        <v>0</v>
      </c>
      <c r="I51" s="1254">
        <v>0</v>
      </c>
      <c r="J51" s="990">
        <v>0</v>
      </c>
      <c r="K51" s="1254">
        <v>2545</v>
      </c>
      <c r="L51" s="989">
        <v>65735</v>
      </c>
      <c r="M51" s="989">
        <v>65974.845399999991</v>
      </c>
      <c r="N51" s="990">
        <v>239.84539999999652</v>
      </c>
      <c r="O51" s="990">
        <v>209.84699999999992</v>
      </c>
      <c r="P51" s="990">
        <v>8</v>
      </c>
      <c r="Q51" s="1255">
        <v>65974.845399999991</v>
      </c>
      <c r="R51" s="1256" t="s">
        <v>40</v>
      </c>
      <c r="S51" s="1257">
        <v>1</v>
      </c>
      <c r="T51" s="990">
        <v>-100.69664999999804</v>
      </c>
      <c r="W51" s="1141"/>
      <c r="X51" s="1141"/>
      <c r="Y51" s="1141"/>
      <c r="Z51" s="1227"/>
      <c r="AA51" s="1141"/>
      <c r="AB51" s="1141"/>
      <c r="AE51" s="2908" t="s">
        <v>39</v>
      </c>
      <c r="AF51" s="2949"/>
      <c r="AG51" s="2949"/>
      <c r="AH51" s="3100"/>
      <c r="AI51" s="89">
        <v>15</v>
      </c>
      <c r="AJ51" s="335">
        <v>1584.5075937230417</v>
      </c>
      <c r="AK51" s="335">
        <v>40</v>
      </c>
      <c r="AL51" s="182">
        <v>1.5845075937230417</v>
      </c>
      <c r="AM51" s="182">
        <v>4.616355118269911E-2</v>
      </c>
      <c r="AN51" s="185">
        <v>41.538344042540338</v>
      </c>
      <c r="AO51" s="185">
        <v>41.425000000000004</v>
      </c>
      <c r="AP51" s="1469">
        <v>-0.11334404254033359</v>
      </c>
      <c r="AQ51" s="182">
        <v>0.93299999999999983</v>
      </c>
      <c r="AR51" s="185">
        <v>252.49</v>
      </c>
      <c r="AS51" s="1469">
        <v>248.17600000000002</v>
      </c>
      <c r="AT51" s="1469">
        <v>-4.313999999999993</v>
      </c>
      <c r="BC51" s="760"/>
      <c r="BD51" s="760"/>
      <c r="BE51" s="760"/>
      <c r="BF51" s="760"/>
      <c r="BG51" s="760"/>
      <c r="BH51" s="760"/>
      <c r="BI51" s="760"/>
      <c r="BJ51" s="760"/>
      <c r="BK51" s="760"/>
      <c r="BL51" s="760"/>
      <c r="BM51" s="760"/>
      <c r="BN51" s="760"/>
      <c r="BO51" s="760"/>
      <c r="BP51" s="760"/>
      <c r="BQ51" s="760"/>
      <c r="BR51" s="760"/>
      <c r="BS51" s="760"/>
      <c r="BT51" s="760"/>
      <c r="BU51" s="760"/>
      <c r="BV51" s="760"/>
      <c r="BW51" s="760"/>
      <c r="BX51" s="760"/>
      <c r="BY51" s="760"/>
      <c r="BZ51" s="760"/>
      <c r="CS51" s="1250"/>
      <c r="CT51" s="1245"/>
      <c r="CU51" s="1198"/>
      <c r="CV51" s="1198"/>
      <c r="CW51" s="1198"/>
      <c r="CX51" s="1251"/>
      <c r="CY51" s="1251"/>
      <c r="CZ51" s="1251"/>
      <c r="DA51" s="1251"/>
      <c r="DB51" s="1251"/>
      <c r="DC51" s="1246"/>
      <c r="DD51" s="1246"/>
      <c r="DE51" s="1246"/>
      <c r="DF51" s="1251"/>
      <c r="DG51" s="1251"/>
      <c r="DH51" s="1251"/>
      <c r="DI51" s="1251"/>
      <c r="DJ51" s="1251"/>
      <c r="DK51" s="1251"/>
      <c r="DL51" s="1252"/>
      <c r="DM51" s="1251"/>
      <c r="DN51" s="1251"/>
      <c r="DO51" s="1251"/>
      <c r="DP51" s="1251"/>
      <c r="DQ51" s="1258"/>
      <c r="ES51" s="1259" t="s">
        <v>159</v>
      </c>
      <c r="ET51" s="1259">
        <v>1300</v>
      </c>
      <c r="EU51" s="1259">
        <v>344.8</v>
      </c>
      <c r="EV51" s="1260"/>
      <c r="EW51" s="1260"/>
      <c r="EX51" s="1261" t="s">
        <v>159</v>
      </c>
      <c r="EY51" s="1262">
        <v>1300</v>
      </c>
      <c r="EZ51" s="1263">
        <v>344.8</v>
      </c>
    </row>
    <row r="52" spans="1:156" ht="13.5" thickBot="1" x14ac:dyDescent="0.25">
      <c r="B52" s="860" t="s">
        <v>43</v>
      </c>
      <c r="C52" s="869">
        <v>1</v>
      </c>
      <c r="D52" s="1264">
        <v>3150</v>
      </c>
      <c r="E52" s="863">
        <v>0</v>
      </c>
      <c r="F52" s="1265">
        <v>0</v>
      </c>
      <c r="G52" s="1264">
        <v>0</v>
      </c>
      <c r="H52" s="1264">
        <v>0</v>
      </c>
      <c r="I52" s="1264">
        <v>0</v>
      </c>
      <c r="J52" s="863">
        <v>0</v>
      </c>
      <c r="K52" s="1264">
        <v>269</v>
      </c>
      <c r="L52" s="1266">
        <v>3419</v>
      </c>
      <c r="M52" s="1267">
        <v>3434.0640000000003</v>
      </c>
      <c r="N52" s="863">
        <v>15.064000000000306</v>
      </c>
      <c r="O52" s="863">
        <v>-260</v>
      </c>
      <c r="P52" s="863">
        <v>0</v>
      </c>
      <c r="Q52" s="1268">
        <v>3434.0640000000003</v>
      </c>
      <c r="R52" s="1068" t="s">
        <v>187</v>
      </c>
      <c r="S52" s="1957">
        <v>1</v>
      </c>
      <c r="T52" s="863">
        <v>-21.031999999999698</v>
      </c>
      <c r="W52" s="1141"/>
      <c r="X52" s="1141"/>
      <c r="Y52" s="1141"/>
      <c r="Z52" s="1141"/>
      <c r="AA52" s="1141"/>
      <c r="AB52" s="1141"/>
      <c r="AE52" s="2905" t="s">
        <v>40</v>
      </c>
      <c r="AF52" s="2906"/>
      <c r="AG52" s="2906"/>
      <c r="AH52" s="2907"/>
      <c r="AI52" s="179"/>
      <c r="AJ52" s="180">
        <v>5300.4727386516915</v>
      </c>
      <c r="AK52" s="180">
        <v>391.59999999999997</v>
      </c>
      <c r="AL52" s="180">
        <v>5.3004727386516919</v>
      </c>
      <c r="AM52" s="180">
        <v>4.8899076899085818</v>
      </c>
      <c r="AN52" s="180">
        <v>392.01056504874316</v>
      </c>
      <c r="AO52" s="180">
        <v>377.31900000000002</v>
      </c>
      <c r="AP52" s="180">
        <v>-14.691565048743131</v>
      </c>
      <c r="AQ52" s="180">
        <v>-1.9619999999999891</v>
      </c>
      <c r="AR52" s="180">
        <v>384.49</v>
      </c>
      <c r="AS52" s="180">
        <v>377.42700000000002</v>
      </c>
      <c r="AT52" s="180">
        <v>-7.0629999999999882</v>
      </c>
      <c r="BD52" s="760"/>
      <c r="BE52" s="760"/>
      <c r="BF52" s="760"/>
      <c r="BG52" s="760"/>
      <c r="BH52" s="760"/>
      <c r="BI52" s="760"/>
      <c r="BJ52" s="760"/>
      <c r="BK52" s="760"/>
      <c r="BL52" s="760"/>
      <c r="BM52" s="760"/>
      <c r="BN52" s="760"/>
      <c r="BO52" s="760"/>
      <c r="BP52" s="760"/>
      <c r="BQ52" s="760"/>
      <c r="BR52" s="760"/>
      <c r="BS52" s="760"/>
      <c r="BT52" s="760"/>
      <c r="BU52" s="760"/>
      <c r="BV52" s="760"/>
      <c r="BW52" s="760"/>
      <c r="BX52" s="760"/>
      <c r="BY52" s="760"/>
      <c r="BZ52" s="760"/>
      <c r="CB52" s="760"/>
      <c r="CS52" s="1269"/>
      <c r="CT52" s="199"/>
      <c r="CU52" s="200"/>
      <c r="CV52" s="200"/>
      <c r="CW52" s="200"/>
      <c r="CX52" s="203"/>
      <c r="CY52" s="203"/>
      <c r="CZ52" s="203"/>
      <c r="DA52" s="203"/>
      <c r="DB52" s="203"/>
      <c r="DC52" s="201"/>
      <c r="DD52" s="201"/>
      <c r="DE52" s="201"/>
      <c r="DF52" s="202"/>
      <c r="DG52" s="203"/>
      <c r="DH52" s="203"/>
      <c r="DI52" s="203"/>
      <c r="DJ52" s="203"/>
      <c r="DK52" s="203"/>
      <c r="DL52" s="204"/>
      <c r="DM52" s="203"/>
      <c r="DN52" s="203"/>
      <c r="DO52" s="203"/>
      <c r="DP52" s="203"/>
      <c r="ES52" s="1270" t="s">
        <v>167</v>
      </c>
      <c r="ET52" s="1259">
        <v>70</v>
      </c>
      <c r="EU52" s="1259">
        <v>15</v>
      </c>
      <c r="EV52" s="1260"/>
      <c r="EW52" s="1260"/>
      <c r="EX52" s="1271" t="s">
        <v>167</v>
      </c>
      <c r="EY52" s="1272">
        <v>70</v>
      </c>
      <c r="EZ52" s="1273">
        <v>15</v>
      </c>
    </row>
    <row r="53" spans="1:156" ht="13.5" thickBot="1" x14ac:dyDescent="0.25">
      <c r="B53" s="1579" t="s">
        <v>43</v>
      </c>
      <c r="C53" s="1408">
        <v>2</v>
      </c>
      <c r="D53" s="1931">
        <v>4140</v>
      </c>
      <c r="E53" s="1409">
        <v>0</v>
      </c>
      <c r="F53" s="1410">
        <v>0</v>
      </c>
      <c r="G53" s="1931">
        <v>1</v>
      </c>
      <c r="H53" s="1931">
        <v>0</v>
      </c>
      <c r="I53" s="1931">
        <v>0</v>
      </c>
      <c r="J53" s="1409">
        <v>0</v>
      </c>
      <c r="K53" s="1931">
        <v>393</v>
      </c>
      <c r="L53" s="1437">
        <v>4534</v>
      </c>
      <c r="M53" s="1985">
        <v>4449.9120000000003</v>
      </c>
      <c r="N53" s="1409">
        <v>-84.087999999999738</v>
      </c>
      <c r="O53" s="1409">
        <v>0</v>
      </c>
      <c r="P53" s="1409">
        <v>0</v>
      </c>
      <c r="Q53" s="1467">
        <v>4449.9120000000003</v>
      </c>
      <c r="R53" s="1492" t="s">
        <v>187</v>
      </c>
      <c r="S53" s="1958">
        <v>2</v>
      </c>
      <c r="T53" s="1409">
        <v>-62.496799999999894</v>
      </c>
      <c r="W53" s="1141"/>
      <c r="X53" s="1141"/>
      <c r="Y53" s="1141"/>
      <c r="Z53" s="1141"/>
      <c r="AA53" s="1141"/>
      <c r="AB53" s="1242"/>
      <c r="AE53" s="2910" t="s">
        <v>43</v>
      </c>
      <c r="AF53" s="2911"/>
      <c r="AG53" s="2911"/>
      <c r="AH53" s="3002"/>
      <c r="AI53" s="266">
        <v>1</v>
      </c>
      <c r="AJ53" s="336">
        <v>2044.4359622574323</v>
      </c>
      <c r="AK53" s="336">
        <v>12.5</v>
      </c>
      <c r="AL53" s="1469">
        <v>2.0444359622574324</v>
      </c>
      <c r="AM53" s="182">
        <v>0</v>
      </c>
      <c r="AN53" s="267">
        <v>14.544435962257433</v>
      </c>
      <c r="AO53" s="267">
        <v>13.776</v>
      </c>
      <c r="AP53" s="1469">
        <v>-0.76843596225743305</v>
      </c>
      <c r="AQ53" s="182">
        <v>0.63100000000000023</v>
      </c>
      <c r="AR53" s="267"/>
      <c r="AS53" s="1469"/>
      <c r="AT53" s="1469"/>
      <c r="BD53" s="760"/>
      <c r="BE53" s="760"/>
      <c r="BF53" s="760"/>
      <c r="BG53" s="760"/>
      <c r="BH53" s="760"/>
      <c r="BI53" s="760"/>
      <c r="BJ53" s="760"/>
      <c r="BK53" s="760"/>
      <c r="BL53" s="760"/>
      <c r="BM53" s="760"/>
      <c r="BN53" s="760"/>
      <c r="BO53" s="760"/>
      <c r="BP53" s="760"/>
      <c r="BQ53" s="760"/>
      <c r="BR53" s="760"/>
      <c r="BS53" s="760"/>
      <c r="BT53" s="760"/>
      <c r="BU53" s="760"/>
      <c r="BV53" s="760"/>
      <c r="BW53" s="760"/>
      <c r="BX53" s="760"/>
      <c r="BY53" s="760"/>
      <c r="BZ53" s="760"/>
      <c r="CB53" s="760"/>
      <c r="CS53" s="1274"/>
      <c r="CT53" s="199"/>
      <c r="CU53" s="200"/>
      <c r="CV53" s="200"/>
      <c r="CW53" s="200"/>
      <c r="CX53" s="203"/>
      <c r="CY53" s="203"/>
      <c r="CZ53" s="203"/>
      <c r="DA53" s="203"/>
      <c r="DB53" s="203"/>
      <c r="DC53" s="201"/>
      <c r="DD53" s="201"/>
      <c r="DE53" s="201"/>
      <c r="DF53" s="202"/>
      <c r="DG53" s="203"/>
      <c r="DH53" s="203"/>
      <c r="DI53" s="203"/>
      <c r="DJ53" s="203"/>
      <c r="DK53" s="203"/>
      <c r="DL53" s="204"/>
      <c r="DM53" s="203"/>
      <c r="DN53" s="203"/>
      <c r="DO53" s="203"/>
      <c r="DP53" s="203"/>
      <c r="ES53" s="1259" t="s">
        <v>173</v>
      </c>
      <c r="ET53" s="1259">
        <v>13301</v>
      </c>
      <c r="EU53" s="1259">
        <v>1303.9000000000001</v>
      </c>
      <c r="EV53" s="1260">
        <v>7</v>
      </c>
      <c r="EW53" s="1260">
        <v>0.8</v>
      </c>
      <c r="EX53" s="1271" t="s">
        <v>173</v>
      </c>
      <c r="EY53" s="1272">
        <v>13294</v>
      </c>
      <c r="EZ53" s="1273">
        <v>1303.1000000000001</v>
      </c>
    </row>
    <row r="54" spans="1:156" ht="13.5" thickBot="1" x14ac:dyDescent="0.25">
      <c r="B54" s="1579" t="s">
        <v>43</v>
      </c>
      <c r="C54" s="1408">
        <v>3</v>
      </c>
      <c r="D54" s="862">
        <v>6670</v>
      </c>
      <c r="E54" s="1409">
        <v>0</v>
      </c>
      <c r="F54" s="864">
        <v>0</v>
      </c>
      <c r="G54" s="862">
        <v>0</v>
      </c>
      <c r="H54" s="862">
        <v>0</v>
      </c>
      <c r="I54" s="862">
        <v>0</v>
      </c>
      <c r="J54" s="1409">
        <v>0</v>
      </c>
      <c r="K54" s="862">
        <v>0</v>
      </c>
      <c r="L54" s="869">
        <v>6670</v>
      </c>
      <c r="M54" s="1069">
        <v>6583.3680000000004</v>
      </c>
      <c r="N54" s="1409">
        <v>-86.631999999999607</v>
      </c>
      <c r="O54" s="1409">
        <v>-143.45600000000002</v>
      </c>
      <c r="P54" s="1409">
        <v>0</v>
      </c>
      <c r="Q54" s="1467">
        <v>6583.3680000000004</v>
      </c>
      <c r="R54" s="1492" t="s">
        <v>187</v>
      </c>
      <c r="S54" s="1986">
        <v>3</v>
      </c>
      <c r="T54" s="1409">
        <v>-104.35599999999977</v>
      </c>
      <c r="W54" s="1141"/>
      <c r="X54" s="1141"/>
      <c r="Y54" s="1141"/>
      <c r="Z54" s="1141"/>
      <c r="AA54" s="1141"/>
      <c r="AB54" s="1141"/>
      <c r="AE54" s="2947" t="s">
        <v>43</v>
      </c>
      <c r="AF54" s="3003"/>
      <c r="AG54" s="3003"/>
      <c r="AH54" s="3004"/>
      <c r="AI54" s="1468">
        <v>2</v>
      </c>
      <c r="AJ54" s="1469">
        <v>0</v>
      </c>
      <c r="AK54" s="1469">
        <v>2.4</v>
      </c>
      <c r="AL54" s="1469">
        <v>0</v>
      </c>
      <c r="AM54" s="182">
        <v>0</v>
      </c>
      <c r="AN54" s="1470">
        <v>2.4</v>
      </c>
      <c r="AO54" s="1470">
        <v>3.6520000000000001</v>
      </c>
      <c r="AP54" s="1469">
        <v>1.2520000000000002</v>
      </c>
      <c r="AQ54" s="182">
        <v>-0.25800000000000001</v>
      </c>
      <c r="AR54" s="1470"/>
      <c r="AS54" s="1469"/>
      <c r="AT54" s="1469"/>
      <c r="BD54" s="760"/>
      <c r="BE54" s="760"/>
      <c r="BF54" s="760"/>
      <c r="BG54" s="760"/>
      <c r="BH54" s="760"/>
      <c r="BI54" s="760"/>
      <c r="BJ54" s="760"/>
      <c r="BK54" s="760"/>
      <c r="BL54" s="760"/>
      <c r="BM54" s="760"/>
      <c r="BN54" s="760"/>
      <c r="BO54" s="760"/>
      <c r="BP54" s="760"/>
      <c r="BQ54" s="760"/>
      <c r="BR54" s="760"/>
      <c r="BS54" s="760"/>
      <c r="BT54" s="760"/>
      <c r="BU54" s="760"/>
      <c r="BV54" s="760"/>
      <c r="BW54" s="760"/>
      <c r="BX54" s="760"/>
      <c r="BY54" s="760"/>
      <c r="BZ54" s="760"/>
      <c r="CB54" s="760"/>
      <c r="CS54" s="1274"/>
      <c r="CT54" s="205"/>
      <c r="CU54" s="200"/>
      <c r="CV54" s="200"/>
      <c r="CW54" s="200"/>
      <c r="CX54" s="203"/>
      <c r="CY54" s="203"/>
      <c r="CZ54" s="203"/>
      <c r="DA54" s="203"/>
      <c r="DB54" s="203"/>
      <c r="DC54" s="201"/>
      <c r="DD54" s="201"/>
      <c r="DE54" s="201"/>
      <c r="DF54" s="202"/>
      <c r="DG54" s="203"/>
      <c r="DH54" s="203"/>
      <c r="DI54" s="203"/>
      <c r="DJ54" s="203"/>
      <c r="DK54" s="203"/>
      <c r="DL54" s="206"/>
      <c r="DM54" s="203"/>
      <c r="DN54" s="203"/>
      <c r="DO54" s="203"/>
      <c r="DP54" s="203"/>
      <c r="ES54" s="1270" t="s">
        <v>177</v>
      </c>
      <c r="ET54" s="1259">
        <v>871</v>
      </c>
      <c r="EU54" s="1259">
        <v>19.98</v>
      </c>
      <c r="EV54" s="1260"/>
      <c r="EW54" s="1260"/>
      <c r="EX54" s="1271" t="s">
        <v>177</v>
      </c>
      <c r="EY54" s="1272">
        <v>871</v>
      </c>
      <c r="EZ54" s="1273">
        <v>19.98</v>
      </c>
    </row>
    <row r="55" spans="1:156" ht="13.5" thickBot="1" x14ac:dyDescent="0.25">
      <c r="B55" s="1579" t="s">
        <v>43</v>
      </c>
      <c r="C55" s="1408" t="s">
        <v>44</v>
      </c>
      <c r="D55" s="862">
        <v>5240</v>
      </c>
      <c r="E55" s="863">
        <v>0</v>
      </c>
      <c r="F55" s="864">
        <v>0</v>
      </c>
      <c r="G55" s="862">
        <v>0</v>
      </c>
      <c r="H55" s="862">
        <v>0</v>
      </c>
      <c r="I55" s="862">
        <v>0</v>
      </c>
      <c r="J55" s="863">
        <v>0</v>
      </c>
      <c r="K55" s="862">
        <v>438</v>
      </c>
      <c r="L55" s="1408">
        <v>5678</v>
      </c>
      <c r="M55" s="1933">
        <v>5652</v>
      </c>
      <c r="N55" s="863">
        <v>-26</v>
      </c>
      <c r="O55" s="1409">
        <v>168.68299999999999</v>
      </c>
      <c r="P55" s="1409">
        <v>0</v>
      </c>
      <c r="Q55" s="1467">
        <v>5652</v>
      </c>
      <c r="R55" s="1492" t="s">
        <v>187</v>
      </c>
      <c r="S55" s="1986" t="s">
        <v>44</v>
      </c>
      <c r="T55" s="863">
        <v>-44.776899999999841</v>
      </c>
      <c r="W55" s="1141"/>
      <c r="X55" s="1141"/>
      <c r="Y55" s="1141"/>
      <c r="Z55" s="1141"/>
      <c r="AA55" s="1141"/>
      <c r="AB55" s="1141"/>
      <c r="AE55" s="2947" t="s">
        <v>43</v>
      </c>
      <c r="AF55" s="3003"/>
      <c r="AG55" s="3003"/>
      <c r="AH55" s="3004"/>
      <c r="AI55" s="1468">
        <v>3</v>
      </c>
      <c r="AJ55" s="1469">
        <v>2088.8297931838501</v>
      </c>
      <c r="AK55" s="1469">
        <v>23.5</v>
      </c>
      <c r="AL55" s="1469">
        <v>2.0888297931838502</v>
      </c>
      <c r="AM55" s="182">
        <v>0.10375623059062157</v>
      </c>
      <c r="AN55" s="1470">
        <v>25.485073562593229</v>
      </c>
      <c r="AO55" s="1470">
        <v>15.855</v>
      </c>
      <c r="AP55" s="1469">
        <v>-9.6300735625932283</v>
      </c>
      <c r="AQ55" s="182">
        <v>2.1429999999999971</v>
      </c>
      <c r="AR55" s="1470"/>
      <c r="AS55" s="1469"/>
      <c r="AT55" s="1469"/>
      <c r="BD55" s="760"/>
      <c r="BE55" s="760"/>
      <c r="BF55" s="760"/>
      <c r="BG55" s="760"/>
      <c r="BH55" s="760"/>
      <c r="BI55" s="760"/>
      <c r="BJ55" s="760"/>
      <c r="BK55" s="760"/>
      <c r="BL55" s="760"/>
      <c r="BM55" s="760"/>
      <c r="BN55" s="760"/>
      <c r="BO55" s="760"/>
      <c r="BP55" s="760"/>
      <c r="BQ55" s="760"/>
      <c r="BR55" s="760"/>
      <c r="BS55" s="760"/>
      <c r="BT55" s="760"/>
      <c r="BU55" s="760"/>
      <c r="BV55" s="760"/>
      <c r="BW55" s="760"/>
      <c r="BX55" s="760"/>
      <c r="BY55" s="760"/>
      <c r="BZ55" s="760"/>
      <c r="CB55" s="760"/>
      <c r="CT55" s="773"/>
      <c r="DC55" s="1211"/>
      <c r="DD55" s="1211"/>
      <c r="DE55" s="1211"/>
      <c r="DF55" s="1275"/>
      <c r="DL55" s="1478"/>
      <c r="EO55" s="859"/>
      <c r="ES55" s="1270" t="s">
        <v>303</v>
      </c>
      <c r="ET55" s="1270">
        <v>36</v>
      </c>
      <c r="EU55" s="1270">
        <v>21</v>
      </c>
      <c r="EV55" s="1260"/>
      <c r="EW55" s="1260"/>
      <c r="EX55" s="1650" t="s">
        <v>303</v>
      </c>
      <c r="EY55" s="1651">
        <v>36</v>
      </c>
      <c r="EZ55" s="1652">
        <v>21</v>
      </c>
    </row>
    <row r="56" spans="1:156" ht="13.5" thickBot="1" x14ac:dyDescent="0.25">
      <c r="B56" s="1579" t="s">
        <v>45</v>
      </c>
      <c r="C56" s="1408" t="s">
        <v>46</v>
      </c>
      <c r="D56" s="1931">
        <v>5530</v>
      </c>
      <c r="E56" s="1409">
        <v>0</v>
      </c>
      <c r="F56" s="1410">
        <v>0</v>
      </c>
      <c r="G56" s="1931">
        <v>0</v>
      </c>
      <c r="H56" s="1931">
        <v>0</v>
      </c>
      <c r="I56" s="1931">
        <v>0</v>
      </c>
      <c r="J56" s="1409">
        <v>0</v>
      </c>
      <c r="K56" s="1931">
        <v>0</v>
      </c>
      <c r="L56" s="1437">
        <v>5530</v>
      </c>
      <c r="M56" s="1985">
        <v>5412</v>
      </c>
      <c r="N56" s="1409">
        <v>-118</v>
      </c>
      <c r="O56" s="1409">
        <v>-23.738</v>
      </c>
      <c r="P56" s="1409">
        <v>0</v>
      </c>
      <c r="Q56" s="1467">
        <v>5412</v>
      </c>
      <c r="R56" s="1492" t="s">
        <v>188</v>
      </c>
      <c r="S56" s="1958"/>
      <c r="T56" s="1409">
        <v>221</v>
      </c>
      <c r="W56" s="1141"/>
      <c r="X56" s="1141"/>
      <c r="Y56" s="1141"/>
      <c r="Z56" s="1141"/>
      <c r="AA56" s="1141"/>
      <c r="AB56" s="1141"/>
      <c r="AE56" s="2947" t="s">
        <v>43</v>
      </c>
      <c r="AF56" s="3003"/>
      <c r="AG56" s="3003"/>
      <c r="AH56" s="3004"/>
      <c r="AI56" s="1468" t="s">
        <v>44</v>
      </c>
      <c r="AJ56" s="1469">
        <v>-225.09757444469932</v>
      </c>
      <c r="AK56" s="1469">
        <v>41.6</v>
      </c>
      <c r="AL56" s="1469">
        <v>-0.22509757444469933</v>
      </c>
      <c r="AM56" s="182">
        <v>0</v>
      </c>
      <c r="AN56" s="1470">
        <v>41.374902425555305</v>
      </c>
      <c r="AO56" s="1470">
        <v>37.064</v>
      </c>
      <c r="AP56" s="1469">
        <v>-4.3109024255553052</v>
      </c>
      <c r="AQ56" s="182">
        <v>0.24499999999999744</v>
      </c>
      <c r="AR56" s="1470">
        <v>80</v>
      </c>
      <c r="AS56" s="1469">
        <v>73.236000000000004</v>
      </c>
      <c r="AT56" s="1469">
        <v>-6.7639999999999958</v>
      </c>
      <c r="BD56" s="760"/>
      <c r="BE56" s="760"/>
      <c r="BF56" s="760"/>
      <c r="BG56" s="760"/>
      <c r="BH56" s="760"/>
      <c r="BI56" s="760"/>
      <c r="BJ56" s="760"/>
      <c r="BK56" s="760"/>
      <c r="BL56" s="760"/>
      <c r="BM56" s="760"/>
      <c r="BN56" s="760"/>
      <c r="BO56" s="760"/>
      <c r="BP56" s="760"/>
      <c r="BQ56" s="760"/>
      <c r="BR56" s="760"/>
      <c r="BS56" s="760"/>
      <c r="BT56" s="760"/>
      <c r="BU56" s="760"/>
      <c r="BV56" s="760"/>
      <c r="BW56" s="760"/>
      <c r="BX56" s="760"/>
      <c r="BY56" s="760"/>
      <c r="BZ56" s="760"/>
      <c r="CB56" s="760"/>
      <c r="CT56" s="773"/>
      <c r="DC56" s="1211"/>
      <c r="DD56" s="1211"/>
      <c r="DE56" s="1211"/>
      <c r="DF56" s="1275"/>
      <c r="DL56" s="1276"/>
      <c r="ES56" s="1277" t="s">
        <v>314</v>
      </c>
      <c r="ET56" s="1479">
        <v>748</v>
      </c>
      <c r="EU56" s="1278">
        <v>48.4</v>
      </c>
      <c r="EV56" s="1260"/>
      <c r="EW56" s="1260"/>
      <c r="EX56" s="1279" t="s">
        <v>314</v>
      </c>
      <c r="EY56" s="1280">
        <v>748</v>
      </c>
      <c r="EZ56" s="1278">
        <v>48.4</v>
      </c>
    </row>
    <row r="57" spans="1:156" ht="13.5" thickBot="1" x14ac:dyDescent="0.25">
      <c r="B57" s="1579" t="s">
        <v>48</v>
      </c>
      <c r="C57" s="1408">
        <v>4</v>
      </c>
      <c r="D57" s="1931">
        <v>8530</v>
      </c>
      <c r="E57" s="863">
        <v>0</v>
      </c>
      <c r="F57" s="1410">
        <v>0</v>
      </c>
      <c r="G57" s="1931">
        <v>0</v>
      </c>
      <c r="H57" s="1931">
        <v>0</v>
      </c>
      <c r="I57" s="1931">
        <v>0</v>
      </c>
      <c r="J57" s="863">
        <v>0</v>
      </c>
      <c r="K57" s="1931">
        <v>150</v>
      </c>
      <c r="L57" s="1437">
        <v>8680</v>
      </c>
      <c r="M57" s="1985">
        <v>8680.4664000000012</v>
      </c>
      <c r="N57" s="863">
        <v>0.46640000000115833</v>
      </c>
      <c r="O57" s="863">
        <v>-61.965999999999994</v>
      </c>
      <c r="P57" s="863">
        <v>0</v>
      </c>
      <c r="Q57" s="1467">
        <v>8680.4664000000012</v>
      </c>
      <c r="R57" s="1492" t="s">
        <v>172</v>
      </c>
      <c r="S57" s="1958">
        <v>4</v>
      </c>
      <c r="T57" s="863">
        <v>-37.68999999999869</v>
      </c>
      <c r="W57" s="1141"/>
      <c r="X57" s="1141"/>
      <c r="Y57" s="1141"/>
      <c r="Z57" s="1141"/>
      <c r="AA57" s="1141"/>
      <c r="AB57" s="1141"/>
      <c r="AE57" s="2947" t="s">
        <v>45</v>
      </c>
      <c r="AF57" s="3003"/>
      <c r="AG57" s="3003"/>
      <c r="AH57" s="3004"/>
      <c r="AI57" s="1468" t="s">
        <v>46</v>
      </c>
      <c r="AJ57" s="1469">
        <v>335.98495663731563</v>
      </c>
      <c r="AK57" s="1469">
        <v>80.5</v>
      </c>
      <c r="AL57" s="1469">
        <v>0.33598495663731565</v>
      </c>
      <c r="AM57" s="1469">
        <v>0.19492615944873057</v>
      </c>
      <c r="AN57" s="1470">
        <v>80.641058797188592</v>
      </c>
      <c r="AO57" s="1470">
        <v>73.67</v>
      </c>
      <c r="AP57" s="1469">
        <v>-6.97105879718859</v>
      </c>
      <c r="AQ57" s="1469">
        <v>-0.20199999999999818</v>
      </c>
      <c r="AR57" s="1470">
        <v>70.405000000000001</v>
      </c>
      <c r="AS57" s="1469">
        <v>73.453999999999994</v>
      </c>
      <c r="AT57" s="1469">
        <v>3.0489999999999924</v>
      </c>
      <c r="CT57" s="773"/>
      <c r="DC57" s="1211"/>
      <c r="DD57" s="1211"/>
      <c r="DE57" s="1211"/>
      <c r="DF57" s="1275"/>
      <c r="DL57" s="1276"/>
      <c r="ES57" s="1600" t="s">
        <v>315</v>
      </c>
      <c r="ET57" s="1987">
        <v>34</v>
      </c>
      <c r="EU57" s="1988">
        <v>7</v>
      </c>
      <c r="EV57" s="1260"/>
      <c r="EW57" s="1260"/>
      <c r="EX57" s="1601" t="s">
        <v>315</v>
      </c>
      <c r="EY57" s="1619">
        <v>34</v>
      </c>
      <c r="EZ57" s="1989">
        <v>7</v>
      </c>
    </row>
    <row r="58" spans="1:156" ht="13.5" thickBot="1" x14ac:dyDescent="0.25">
      <c r="B58" s="1579" t="s">
        <v>48</v>
      </c>
      <c r="C58" s="1408">
        <v>6</v>
      </c>
      <c r="D58" s="862">
        <v>9600</v>
      </c>
      <c r="E58" s="1409">
        <v>0</v>
      </c>
      <c r="F58" s="864">
        <v>0</v>
      </c>
      <c r="G58" s="862">
        <v>0</v>
      </c>
      <c r="H58" s="862">
        <v>0</v>
      </c>
      <c r="I58" s="862">
        <v>0</v>
      </c>
      <c r="J58" s="1409">
        <v>0</v>
      </c>
      <c r="K58" s="862">
        <v>0</v>
      </c>
      <c r="L58" s="869">
        <v>9600</v>
      </c>
      <c r="M58" s="1069">
        <v>9620.0292000000009</v>
      </c>
      <c r="N58" s="1409">
        <v>20.029200000000856</v>
      </c>
      <c r="O58" s="1409">
        <v>0</v>
      </c>
      <c r="P58" s="1409">
        <v>0</v>
      </c>
      <c r="Q58" s="1467">
        <v>9620.0292000000009</v>
      </c>
      <c r="R58" s="1492" t="s">
        <v>172</v>
      </c>
      <c r="S58" s="1986">
        <v>6</v>
      </c>
      <c r="T58" s="1409">
        <v>-0.47060000000055879</v>
      </c>
      <c r="W58" s="1141"/>
      <c r="X58" s="1141"/>
      <c r="Y58" s="1141"/>
      <c r="Z58" s="1141"/>
      <c r="AA58" s="1141"/>
      <c r="AB58" s="1141"/>
      <c r="AE58" s="2947" t="s">
        <v>48</v>
      </c>
      <c r="AF58" s="3003"/>
      <c r="AG58" s="3003"/>
      <c r="AH58" s="3004"/>
      <c r="AI58" s="1468">
        <v>4</v>
      </c>
      <c r="AJ58" s="1469">
        <v>145.49512877939523</v>
      </c>
      <c r="AK58" s="1469">
        <v>22</v>
      </c>
      <c r="AL58" s="1469">
        <v>0.14549512877939524</v>
      </c>
      <c r="AM58" s="1469">
        <v>0</v>
      </c>
      <c r="AN58" s="1470">
        <v>22.145495128779395</v>
      </c>
      <c r="AO58" s="1470">
        <v>22.369999999999997</v>
      </c>
      <c r="AP58" s="1469">
        <v>0.22450487122060281</v>
      </c>
      <c r="AQ58" s="1469">
        <v>0.4670000000000023</v>
      </c>
      <c r="AR58" s="1470"/>
      <c r="AS58" s="1469"/>
      <c r="AT58" s="1469"/>
      <c r="CB58" s="760"/>
      <c r="CT58" s="773"/>
      <c r="DL58" s="1276"/>
      <c r="ES58" s="1653"/>
      <c r="ET58" s="1602">
        <v>782</v>
      </c>
      <c r="EU58" s="1654">
        <v>55.4</v>
      </c>
      <c r="EV58" s="1260"/>
      <c r="EW58" s="1260"/>
      <c r="EX58" s="1653"/>
      <c r="EY58" s="1480">
        <v>782</v>
      </c>
      <c r="EZ58" s="1481">
        <v>55.4</v>
      </c>
    </row>
    <row r="59" spans="1:156" x14ac:dyDescent="0.2">
      <c r="B59" s="1579" t="s">
        <v>49</v>
      </c>
      <c r="C59" s="1408"/>
      <c r="D59" s="862">
        <v>1940</v>
      </c>
      <c r="E59" s="1409">
        <v>0</v>
      </c>
      <c r="F59" s="864">
        <v>0</v>
      </c>
      <c r="G59" s="862">
        <v>0</v>
      </c>
      <c r="H59" s="862">
        <v>0</v>
      </c>
      <c r="I59" s="862">
        <v>0</v>
      </c>
      <c r="J59" s="1409">
        <v>0</v>
      </c>
      <c r="K59" s="862">
        <v>461</v>
      </c>
      <c r="L59" s="1408">
        <v>2401</v>
      </c>
      <c r="M59" s="1933">
        <v>2431.3500000000004</v>
      </c>
      <c r="N59" s="1409">
        <v>30.350000000000364</v>
      </c>
      <c r="O59" s="1409">
        <v>0</v>
      </c>
      <c r="P59" s="1409">
        <v>0</v>
      </c>
      <c r="Q59" s="1467">
        <v>2431.3500000000004</v>
      </c>
      <c r="R59" s="1492" t="s">
        <v>189</v>
      </c>
      <c r="S59" s="1986"/>
      <c r="T59" s="1409">
        <v>56.550000000000182</v>
      </c>
      <c r="W59" s="1141"/>
      <c r="X59" s="1141"/>
      <c r="Y59" s="1141"/>
      <c r="Z59" s="1141"/>
      <c r="AA59" s="1141"/>
      <c r="AB59" s="1141"/>
      <c r="AE59" s="2947" t="s">
        <v>48</v>
      </c>
      <c r="AF59" s="3003"/>
      <c r="AG59" s="3003"/>
      <c r="AH59" s="3004"/>
      <c r="AI59" s="1468">
        <v>6</v>
      </c>
      <c r="AJ59" s="1469">
        <v>0</v>
      </c>
      <c r="AK59" s="1469">
        <v>10</v>
      </c>
      <c r="AL59" s="1469">
        <v>0</v>
      </c>
      <c r="AM59" s="182">
        <v>0</v>
      </c>
      <c r="AN59" s="1470">
        <v>10</v>
      </c>
      <c r="AO59" s="1470">
        <v>11.436999999999999</v>
      </c>
      <c r="AP59" s="1469">
        <v>1.4369999999999994</v>
      </c>
      <c r="AQ59" s="182">
        <v>-0.38199999999999967</v>
      </c>
      <c r="AR59" s="1470">
        <v>30</v>
      </c>
      <c r="AS59" s="1469">
        <v>32.101999999999997</v>
      </c>
      <c r="AT59" s="1469">
        <v>2.1019999999999968</v>
      </c>
      <c r="CB59" s="760"/>
    </row>
    <row r="60" spans="1:156" ht="13.5" thickBot="1" x14ac:dyDescent="0.25">
      <c r="B60" s="1579" t="s">
        <v>51</v>
      </c>
      <c r="C60" s="1408"/>
      <c r="D60" s="1931">
        <v>6500</v>
      </c>
      <c r="E60" s="863">
        <v>0</v>
      </c>
      <c r="F60" s="1410">
        <v>0</v>
      </c>
      <c r="G60" s="1931">
        <v>0</v>
      </c>
      <c r="H60" s="1931">
        <v>0</v>
      </c>
      <c r="I60" s="1931">
        <v>0</v>
      </c>
      <c r="J60" s="863">
        <v>0</v>
      </c>
      <c r="K60" s="1931">
        <v>208</v>
      </c>
      <c r="L60" s="1437">
        <v>6708</v>
      </c>
      <c r="M60" s="1985">
        <v>6662.148000000001</v>
      </c>
      <c r="N60" s="863">
        <v>-45.851999999998952</v>
      </c>
      <c r="O60" s="863">
        <v>0</v>
      </c>
      <c r="P60" s="863">
        <v>0</v>
      </c>
      <c r="Q60" s="1467">
        <v>6662.148000000001</v>
      </c>
      <c r="R60" s="1492" t="s">
        <v>190</v>
      </c>
      <c r="S60" s="1958"/>
      <c r="T60" s="863">
        <v>-28.567999999997483</v>
      </c>
      <c r="W60" s="1141"/>
      <c r="X60" s="1141"/>
      <c r="Y60" s="1141"/>
      <c r="Z60" s="1141"/>
      <c r="AA60" s="1141"/>
      <c r="AB60" s="1141"/>
      <c r="AE60" s="2947" t="s">
        <v>49</v>
      </c>
      <c r="AF60" s="3003"/>
      <c r="AG60" s="3003"/>
      <c r="AH60" s="3004"/>
      <c r="AI60" s="1468"/>
      <c r="AJ60" s="1469">
        <v>0</v>
      </c>
      <c r="AK60" s="1469">
        <v>7.5</v>
      </c>
      <c r="AL60" s="1469">
        <v>0</v>
      </c>
      <c r="AM60" s="182">
        <v>0</v>
      </c>
      <c r="AN60" s="1470">
        <v>7.5</v>
      </c>
      <c r="AO60" s="1470">
        <v>40.514000000000003</v>
      </c>
      <c r="AP60" s="1469">
        <v>33.014000000000003</v>
      </c>
      <c r="AQ60" s="1469">
        <v>-2.2630000000000052</v>
      </c>
      <c r="AR60" s="1470">
        <v>10.31</v>
      </c>
      <c r="AS60" s="1469">
        <v>38.158999999999999</v>
      </c>
      <c r="AT60" s="1469">
        <v>27.848999999999997</v>
      </c>
    </row>
    <row r="61" spans="1:156" ht="13.5" thickBot="1" x14ac:dyDescent="0.25">
      <c r="B61" s="937" t="s">
        <v>47</v>
      </c>
      <c r="C61" s="938"/>
      <c r="D61" s="1073">
        <v>51300</v>
      </c>
      <c r="E61" s="1073">
        <v>0</v>
      </c>
      <c r="F61" s="1073">
        <v>0</v>
      </c>
      <c r="G61" s="1073">
        <v>1</v>
      </c>
      <c r="H61" s="1073">
        <v>0</v>
      </c>
      <c r="I61" s="1073">
        <v>0</v>
      </c>
      <c r="J61" s="1073">
        <v>0</v>
      </c>
      <c r="K61" s="1073">
        <v>1919</v>
      </c>
      <c r="L61" s="1073">
        <v>53220</v>
      </c>
      <c r="M61" s="1073">
        <v>52925.337600000006</v>
      </c>
      <c r="N61" s="1073">
        <v>-294.66239999999561</v>
      </c>
      <c r="O61" s="1073">
        <v>-320.47700000000003</v>
      </c>
      <c r="P61" s="1073">
        <v>0</v>
      </c>
      <c r="Q61" s="1281">
        <v>52925.337600000006</v>
      </c>
      <c r="R61" s="944" t="s">
        <v>47</v>
      </c>
      <c r="S61" s="945"/>
      <c r="T61" s="940">
        <v>-21.840300000003481</v>
      </c>
      <c r="W61" s="1141"/>
      <c r="X61" s="1141"/>
      <c r="Y61" s="1141"/>
      <c r="Z61" s="1141"/>
      <c r="AA61" s="1141"/>
      <c r="AB61" s="1141"/>
      <c r="AE61" s="2908" t="s">
        <v>51</v>
      </c>
      <c r="AF61" s="2949"/>
      <c r="AG61" s="2949"/>
      <c r="AH61" s="3100"/>
      <c r="AI61" s="1468"/>
      <c r="AJ61" s="1469">
        <v>0</v>
      </c>
      <c r="AK61" s="1469">
        <v>42</v>
      </c>
      <c r="AL61" s="1469">
        <v>0</v>
      </c>
      <c r="AM61" s="182">
        <v>0</v>
      </c>
      <c r="AN61" s="1470">
        <v>42</v>
      </c>
      <c r="AO61" s="1470">
        <v>45.015000000000001</v>
      </c>
      <c r="AP61" s="1469">
        <v>3.0150000000000006</v>
      </c>
      <c r="AQ61" s="182">
        <v>-1.4710000000000036</v>
      </c>
      <c r="AR61" s="1470">
        <v>42</v>
      </c>
      <c r="AS61" s="1469">
        <v>43.781999999999996</v>
      </c>
      <c r="AT61" s="1469">
        <v>1.7819999999999965</v>
      </c>
      <c r="ET61" s="792"/>
      <c r="EU61" s="792"/>
    </row>
    <row r="62" spans="1:156" ht="16.5" thickBot="1" x14ac:dyDescent="0.25">
      <c r="B62" s="987" t="s">
        <v>172</v>
      </c>
      <c r="C62" s="988"/>
      <c r="D62" s="1282">
        <v>18130</v>
      </c>
      <c r="E62" s="990">
        <v>0</v>
      </c>
      <c r="F62" s="1282">
        <v>0</v>
      </c>
      <c r="G62" s="1282">
        <v>0</v>
      </c>
      <c r="H62" s="1282">
        <v>0</v>
      </c>
      <c r="I62" s="1282">
        <v>0</v>
      </c>
      <c r="J62" s="990">
        <v>0</v>
      </c>
      <c r="K62" s="1282">
        <v>150</v>
      </c>
      <c r="L62" s="1283">
        <v>18218.034</v>
      </c>
      <c r="M62" s="1283">
        <v>18300.495600000002</v>
      </c>
      <c r="N62" s="990">
        <v>20.495600000002014</v>
      </c>
      <c r="O62" s="990">
        <v>-61.965999999999994</v>
      </c>
      <c r="P62" s="990">
        <v>0</v>
      </c>
      <c r="Q62" s="1255">
        <v>18300.495600000002</v>
      </c>
      <c r="R62" s="995" t="s">
        <v>172</v>
      </c>
      <c r="S62" s="996"/>
      <c r="T62" s="990">
        <v>-38.160599999999249</v>
      </c>
      <c r="W62" s="1141"/>
      <c r="X62" s="1141"/>
      <c r="Y62" s="1141"/>
      <c r="Z62" s="1141"/>
      <c r="AA62" s="1141"/>
      <c r="AB62" s="1141"/>
      <c r="AE62" s="2905" t="s">
        <v>47</v>
      </c>
      <c r="AF62" s="2906"/>
      <c r="AG62" s="2906"/>
      <c r="AH62" s="2907"/>
      <c r="AI62" s="179"/>
      <c r="AJ62" s="180">
        <v>4389.6482664132946</v>
      </c>
      <c r="AK62" s="180">
        <v>242</v>
      </c>
      <c r="AL62" s="180">
        <v>4.3896482664132943</v>
      </c>
      <c r="AM62" s="180">
        <v>0.29868239003935215</v>
      </c>
      <c r="AN62" s="180">
        <v>246.09096587637396</v>
      </c>
      <c r="AO62" s="180">
        <v>263.35300000000001</v>
      </c>
      <c r="AP62" s="180">
        <v>17.262034123626051</v>
      </c>
      <c r="AQ62" s="180">
        <v>-1.089999999999975</v>
      </c>
      <c r="AR62" s="180">
        <v>232.715</v>
      </c>
      <c r="AS62" s="180">
        <v>260.733</v>
      </c>
      <c r="AT62" s="180">
        <v>28.018000000000001</v>
      </c>
    </row>
    <row r="63" spans="1:156" ht="13.5" thickBot="1" x14ac:dyDescent="0.25">
      <c r="B63" s="987" t="s">
        <v>43</v>
      </c>
      <c r="C63" s="988"/>
      <c r="D63" s="1282">
        <v>19200</v>
      </c>
      <c r="E63" s="1282">
        <v>0</v>
      </c>
      <c r="F63" s="1282">
        <v>0</v>
      </c>
      <c r="G63" s="1282">
        <v>1</v>
      </c>
      <c r="H63" s="1282">
        <v>0</v>
      </c>
      <c r="I63" s="1282">
        <v>0</v>
      </c>
      <c r="J63" s="1282">
        <v>0</v>
      </c>
      <c r="K63" s="1282">
        <v>1100</v>
      </c>
      <c r="L63" s="1282">
        <v>20301</v>
      </c>
      <c r="M63" s="1282">
        <v>20119.344000000001</v>
      </c>
      <c r="N63" s="1282">
        <v>-181.65599999999904</v>
      </c>
      <c r="O63" s="1282">
        <v>-234.77300000000002</v>
      </c>
      <c r="P63" s="1282">
        <v>0</v>
      </c>
      <c r="Q63" s="1255">
        <v>20119.344000000001</v>
      </c>
      <c r="R63" s="987" t="s">
        <v>43</v>
      </c>
      <c r="S63" s="996"/>
      <c r="T63" s="990"/>
      <c r="W63" s="1141"/>
      <c r="X63" s="1141"/>
      <c r="Y63" s="1141"/>
      <c r="Z63" s="1141"/>
      <c r="AA63" s="1141"/>
      <c r="AB63" s="1141"/>
      <c r="AE63" s="2910" t="s">
        <v>53</v>
      </c>
      <c r="AF63" s="2911"/>
      <c r="AG63" s="2911"/>
      <c r="AH63" s="3002"/>
      <c r="AI63" s="266">
        <v>2</v>
      </c>
      <c r="AJ63" s="1469">
        <v>-1746.2460209094206</v>
      </c>
      <c r="AK63" s="1469">
        <v>683</v>
      </c>
      <c r="AL63" s="1469">
        <v>-1.7462460209094206</v>
      </c>
      <c r="AM63" s="182">
        <v>48.552238629415164</v>
      </c>
      <c r="AN63" s="1470">
        <v>632.70151534967545</v>
      </c>
      <c r="AO63" s="1470">
        <v>666.25600000000009</v>
      </c>
      <c r="AP63" s="1469">
        <v>33.554484650324639</v>
      </c>
      <c r="AQ63" s="182">
        <v>8.1749999999998408</v>
      </c>
      <c r="AR63" s="1470"/>
      <c r="AS63" s="1469"/>
      <c r="AT63" s="1469"/>
    </row>
    <row r="64" spans="1:156" ht="13.5" thickBot="1" x14ac:dyDescent="0.25">
      <c r="B64" s="1080" t="s">
        <v>306</v>
      </c>
      <c r="C64" s="1009"/>
      <c r="D64" s="1284">
        <v>114420</v>
      </c>
      <c r="E64" s="1284">
        <v>0</v>
      </c>
      <c r="F64" s="1284">
        <v>0</v>
      </c>
      <c r="G64" s="1284">
        <v>71</v>
      </c>
      <c r="H64" s="1284">
        <v>0</v>
      </c>
      <c r="I64" s="1284">
        <v>0</v>
      </c>
      <c r="J64" s="1001">
        <v>0</v>
      </c>
      <c r="K64" s="1284">
        <v>4464</v>
      </c>
      <c r="L64" s="1081">
        <v>118955</v>
      </c>
      <c r="M64" s="1081">
        <v>118900.18299999999</v>
      </c>
      <c r="N64" s="1001">
        <v>-54.816999999999098</v>
      </c>
      <c r="O64" s="1001">
        <v>-110.63000000000011</v>
      </c>
      <c r="P64" s="1001">
        <v>8</v>
      </c>
      <c r="Q64" s="1285">
        <v>118900.18299999999</v>
      </c>
      <c r="R64" s="1085" t="s">
        <v>306</v>
      </c>
      <c r="S64" s="1086"/>
      <c r="T64" s="1001">
        <v>-122.5369500000088</v>
      </c>
      <c r="U64" s="1115"/>
      <c r="W64" s="1141"/>
      <c r="X64" s="1141"/>
      <c r="Y64" s="1141"/>
      <c r="Z64" s="1141"/>
      <c r="AA64" s="1141"/>
      <c r="AB64" s="1141"/>
      <c r="AE64" s="2947" t="s">
        <v>53</v>
      </c>
      <c r="AF64" s="3003"/>
      <c r="AG64" s="3003"/>
      <c r="AH64" s="3004"/>
      <c r="AI64" s="1468">
        <v>3</v>
      </c>
      <c r="AJ64" s="1469">
        <v>-823.06582578452912</v>
      </c>
      <c r="AK64" s="1469">
        <v>192</v>
      </c>
      <c r="AL64" s="1469">
        <v>-0.82306582578452914</v>
      </c>
      <c r="AM64" s="182">
        <v>5.1252454350791119</v>
      </c>
      <c r="AN64" s="1470">
        <v>186.05168873913635</v>
      </c>
      <c r="AO64" s="1470">
        <v>191.88300000000001</v>
      </c>
      <c r="AP64" s="1469">
        <v>5.8313112608636573</v>
      </c>
      <c r="AQ64" s="182">
        <v>1.1730000000000018</v>
      </c>
      <c r="AR64" s="1470">
        <v>943</v>
      </c>
      <c r="AS64" s="1469">
        <v>873.86500000000001</v>
      </c>
      <c r="AT64" s="1469">
        <v>-69.134999999999991</v>
      </c>
    </row>
    <row r="65" spans="2:153" ht="13.5" thickBot="1" x14ac:dyDescent="0.25">
      <c r="B65" s="1487"/>
      <c r="C65" s="1286"/>
      <c r="D65" s="1488"/>
      <c r="E65" s="1287"/>
      <c r="F65" s="1488"/>
      <c r="G65" s="1488"/>
      <c r="H65" s="1488"/>
      <c r="I65" s="1488"/>
      <c r="J65" s="1287"/>
      <c r="K65" s="1488"/>
      <c r="L65" s="1488"/>
      <c r="M65" s="1488"/>
      <c r="N65" s="1287"/>
      <c r="O65" s="1287"/>
      <c r="P65" s="1287"/>
      <c r="Q65" s="1288"/>
      <c r="R65" s="1289"/>
      <c r="S65" s="1290"/>
      <c r="T65" s="1287"/>
      <c r="W65" s="1141"/>
      <c r="X65" s="1141"/>
      <c r="Y65" s="1141"/>
      <c r="Z65" s="1141"/>
      <c r="AA65" s="1141"/>
      <c r="AB65" s="1141"/>
      <c r="AE65" s="2947" t="s">
        <v>55</v>
      </c>
      <c r="AF65" s="3003"/>
      <c r="AG65" s="3003"/>
      <c r="AH65" s="3004"/>
      <c r="AI65" s="1468">
        <v>1</v>
      </c>
      <c r="AJ65" s="1469">
        <v>9228.7011667457136</v>
      </c>
      <c r="AK65" s="1469">
        <v>305</v>
      </c>
      <c r="AL65" s="1469">
        <v>9.2287011667457133</v>
      </c>
      <c r="AM65" s="182">
        <v>0</v>
      </c>
      <c r="AN65" s="1470">
        <v>314.22870116674574</v>
      </c>
      <c r="AO65" s="1470">
        <v>286.30799999999999</v>
      </c>
      <c r="AP65" s="1469">
        <v>-27.920701166745744</v>
      </c>
      <c r="AQ65" s="182">
        <v>-4.7080000000000268</v>
      </c>
      <c r="AR65" s="1470"/>
      <c r="AS65" s="1469"/>
      <c r="AT65" s="1469"/>
    </row>
    <row r="66" spans="2:153" ht="13.5" thickBot="1" x14ac:dyDescent="0.25">
      <c r="B66" s="860" t="s">
        <v>53</v>
      </c>
      <c r="C66" s="869">
        <v>2</v>
      </c>
      <c r="D66" s="1291">
        <v>7050</v>
      </c>
      <c r="E66" s="863">
        <v>0</v>
      </c>
      <c r="F66" s="862">
        <v>0</v>
      </c>
      <c r="G66" s="1291">
        <v>0</v>
      </c>
      <c r="H66" s="1291">
        <v>0</v>
      </c>
      <c r="I66" s="1291">
        <v>0</v>
      </c>
      <c r="J66" s="863">
        <v>0</v>
      </c>
      <c r="K66" s="1291">
        <v>3250</v>
      </c>
      <c r="L66" s="869">
        <v>10300</v>
      </c>
      <c r="M66" s="869">
        <v>10776</v>
      </c>
      <c r="N66" s="863">
        <v>476</v>
      </c>
      <c r="O66" s="863">
        <v>25.192000000000007</v>
      </c>
      <c r="P66" s="863">
        <v>0</v>
      </c>
      <c r="Q66" s="1182">
        <v>10776</v>
      </c>
      <c r="R66" s="1068" t="s">
        <v>186</v>
      </c>
      <c r="S66" s="1069">
        <v>2</v>
      </c>
      <c r="T66" s="863">
        <v>-18.959000000000742</v>
      </c>
      <c r="U66" s="773"/>
      <c r="W66" s="1141"/>
      <c r="X66" s="1141"/>
      <c r="Y66" s="1141"/>
      <c r="Z66" s="1141"/>
      <c r="AA66" s="1141"/>
      <c r="AB66" s="1141"/>
      <c r="AE66" s="2908" t="s">
        <v>55</v>
      </c>
      <c r="AF66" s="2949"/>
      <c r="AG66" s="2949"/>
      <c r="AH66" s="3100"/>
      <c r="AI66" s="1468">
        <v>2</v>
      </c>
      <c r="AJ66" s="1469">
        <v>4298.9903207789048</v>
      </c>
      <c r="AK66" s="1469">
        <v>750</v>
      </c>
      <c r="AL66" s="1469">
        <v>4.2989903207789046</v>
      </c>
      <c r="AM66" s="182">
        <v>8.905448071182164</v>
      </c>
      <c r="AN66" s="1470">
        <v>745.39354224959675</v>
      </c>
      <c r="AO66" s="1470">
        <v>697.59500000000003</v>
      </c>
      <c r="AP66" s="1469">
        <v>-47.798542249596721</v>
      </c>
      <c r="AQ66" s="182">
        <v>-5.1469999999999345</v>
      </c>
      <c r="AR66" s="1470">
        <v>939</v>
      </c>
      <c r="AS66" s="1469">
        <v>974.58100000000002</v>
      </c>
      <c r="AT66" s="1469">
        <v>35.581000000000017</v>
      </c>
    </row>
    <row r="67" spans="2:153" ht="13.5" thickBot="1" x14ac:dyDescent="0.25">
      <c r="B67" s="860" t="s">
        <v>53</v>
      </c>
      <c r="C67" s="1408">
        <v>3</v>
      </c>
      <c r="D67" s="1291">
        <v>7700</v>
      </c>
      <c r="E67" s="863">
        <v>0</v>
      </c>
      <c r="F67" s="1931">
        <v>0</v>
      </c>
      <c r="G67" s="1291">
        <v>0</v>
      </c>
      <c r="H67" s="1291">
        <v>40</v>
      </c>
      <c r="I67" s="1291">
        <v>0</v>
      </c>
      <c r="J67" s="458">
        <v>0</v>
      </c>
      <c r="K67" s="1291">
        <v>1400</v>
      </c>
      <c r="L67" s="1408">
        <v>9140</v>
      </c>
      <c r="M67" s="1408">
        <v>8814</v>
      </c>
      <c r="N67" s="1409">
        <v>-326</v>
      </c>
      <c r="O67" s="1409">
        <v>-93.782999999999987</v>
      </c>
      <c r="P67" s="1409">
        <v>0</v>
      </c>
      <c r="Q67" s="1439">
        <v>8814</v>
      </c>
      <c r="R67" s="1068" t="s">
        <v>186</v>
      </c>
      <c r="S67" s="1933">
        <v>3</v>
      </c>
      <c r="T67" s="1409">
        <v>31.917999999999665</v>
      </c>
      <c r="W67" s="1141"/>
      <c r="X67" s="1141"/>
      <c r="Y67" s="1141"/>
      <c r="Z67" s="1141"/>
      <c r="AA67" s="1141"/>
      <c r="AB67" s="1141"/>
      <c r="AE67" s="2905" t="s">
        <v>54</v>
      </c>
      <c r="AF67" s="2906"/>
      <c r="AG67" s="2906"/>
      <c r="AH67" s="2907"/>
      <c r="AI67" s="179"/>
      <c r="AJ67" s="180">
        <v>10958.37964083067</v>
      </c>
      <c r="AK67" s="180">
        <v>1930</v>
      </c>
      <c r="AL67" s="180">
        <v>10.958379640830669</v>
      </c>
      <c r="AM67" s="180">
        <v>62.582932135676444</v>
      </c>
      <c r="AN67" s="180">
        <v>1878.3754475051544</v>
      </c>
      <c r="AO67" s="180">
        <v>1842.0420000000001</v>
      </c>
      <c r="AP67" s="180">
        <v>-36.333447505154169</v>
      </c>
      <c r="AQ67" s="180">
        <v>-0.50700000000006185</v>
      </c>
      <c r="AR67" s="180">
        <v>1882</v>
      </c>
      <c r="AS67" s="180">
        <v>1848.4459999999999</v>
      </c>
      <c r="AT67" s="180">
        <v>-33.554000000000087</v>
      </c>
    </row>
    <row r="68" spans="2:153" ht="13.5" thickBot="1" x14ac:dyDescent="0.25">
      <c r="B68" s="860" t="s">
        <v>55</v>
      </c>
      <c r="C68" s="869">
        <v>1</v>
      </c>
      <c r="D68" s="862">
        <v>10650</v>
      </c>
      <c r="E68" s="863">
        <v>0</v>
      </c>
      <c r="F68" s="862">
        <v>0</v>
      </c>
      <c r="G68" s="862">
        <v>0</v>
      </c>
      <c r="H68" s="862">
        <v>0</v>
      </c>
      <c r="I68" s="862">
        <v>0</v>
      </c>
      <c r="J68" s="863">
        <v>0</v>
      </c>
      <c r="K68" s="862">
        <v>530</v>
      </c>
      <c r="L68" s="869">
        <v>11180</v>
      </c>
      <c r="M68" s="869">
        <v>11142.522000000001</v>
      </c>
      <c r="N68" s="863">
        <v>-37.477999999999156</v>
      </c>
      <c r="O68" s="863">
        <v>492.899</v>
      </c>
      <c r="P68" s="863">
        <v>0</v>
      </c>
      <c r="Q68" s="1439">
        <v>11142.522000000001</v>
      </c>
      <c r="R68" s="1068" t="s">
        <v>191</v>
      </c>
      <c r="S68" s="1069">
        <v>1</v>
      </c>
      <c r="T68" s="863">
        <v>-6.7959999999966385</v>
      </c>
      <c r="W68" s="1141"/>
      <c r="X68" s="1141"/>
      <c r="Y68" s="1141"/>
      <c r="Z68" s="1141"/>
      <c r="AA68" s="1141"/>
      <c r="AB68" s="1141"/>
      <c r="AE68" s="2890" t="s">
        <v>283</v>
      </c>
      <c r="AF68" s="2891"/>
      <c r="AG68" s="2891"/>
      <c r="AH68" s="2892"/>
      <c r="AI68" s="181"/>
      <c r="AJ68" s="181">
        <v>20648.500645895656</v>
      </c>
      <c r="AK68" s="181">
        <v>2563.6</v>
      </c>
      <c r="AL68" s="181">
        <v>20.648500645895655</v>
      </c>
      <c r="AM68" s="181">
        <v>67.771522215624373</v>
      </c>
      <c r="AN68" s="181">
        <v>2516.4769784302716</v>
      </c>
      <c r="AO68" s="181">
        <v>2482.7139999999999</v>
      </c>
      <c r="AP68" s="181">
        <v>-33.762978430271247</v>
      </c>
      <c r="AQ68" s="181">
        <v>-3.5589999999997417</v>
      </c>
      <c r="AR68" s="181">
        <v>2499.2049999999999</v>
      </c>
      <c r="AS68" s="181">
        <v>2486.6059999999998</v>
      </c>
      <c r="AT68" s="181">
        <v>-12.59900000000016</v>
      </c>
    </row>
    <row r="69" spans="2:153" ht="13.5" thickBot="1" x14ac:dyDescent="0.25">
      <c r="B69" s="860" t="s">
        <v>55</v>
      </c>
      <c r="C69" s="1408">
        <v>2</v>
      </c>
      <c r="D69" s="1979">
        <v>12800</v>
      </c>
      <c r="E69" s="1409">
        <v>0</v>
      </c>
      <c r="F69" s="1931">
        <v>0</v>
      </c>
      <c r="G69" s="1979">
        <v>1</v>
      </c>
      <c r="H69" s="1979">
        <v>0</v>
      </c>
      <c r="I69" s="1979">
        <v>0</v>
      </c>
      <c r="J69" s="1409">
        <v>0</v>
      </c>
      <c r="K69" s="1979">
        <v>500</v>
      </c>
      <c r="L69" s="1408">
        <v>13301</v>
      </c>
      <c r="M69" s="1408">
        <v>13596.368399999999</v>
      </c>
      <c r="N69" s="1409">
        <v>295.36839999999938</v>
      </c>
      <c r="O69" s="1409">
        <v>65.694999999999936</v>
      </c>
      <c r="P69" s="1409">
        <v>1</v>
      </c>
      <c r="Q69" s="1990">
        <v>13596.368399999999</v>
      </c>
      <c r="R69" s="1068" t="s">
        <v>191</v>
      </c>
      <c r="S69" s="1933">
        <v>2</v>
      </c>
      <c r="T69" s="1409">
        <v>433.93050000000039</v>
      </c>
      <c r="W69" s="1141"/>
      <c r="X69" s="1141"/>
      <c r="Y69" s="1141"/>
      <c r="Z69" s="1141"/>
      <c r="AA69" s="1141"/>
      <c r="AB69" s="1141"/>
      <c r="AE69" s="345"/>
      <c r="AF69" s="345"/>
      <c r="AG69" s="345"/>
      <c r="AH69" s="345"/>
      <c r="AI69" s="344"/>
      <c r="AJ69" s="346"/>
      <c r="AK69" s="346"/>
      <c r="AL69" s="346"/>
      <c r="AM69" s="346"/>
      <c r="AN69" s="346"/>
      <c r="AO69" s="346"/>
      <c r="AP69" s="346"/>
      <c r="AQ69" s="346"/>
      <c r="AR69" s="346"/>
      <c r="AS69" s="346"/>
      <c r="AT69" s="1292"/>
    </row>
    <row r="70" spans="2:153" ht="13.5" thickBot="1" x14ac:dyDescent="0.25">
      <c r="B70" s="937" t="s">
        <v>56</v>
      </c>
      <c r="C70" s="938"/>
      <c r="D70" s="1073">
        <v>38200</v>
      </c>
      <c r="E70" s="940">
        <v>0</v>
      </c>
      <c r="F70" s="1075">
        <v>0</v>
      </c>
      <c r="G70" s="1075">
        <v>1</v>
      </c>
      <c r="H70" s="1075">
        <v>40</v>
      </c>
      <c r="I70" s="1075">
        <v>0</v>
      </c>
      <c r="J70" s="940">
        <v>0</v>
      </c>
      <c r="K70" s="1075">
        <v>5680</v>
      </c>
      <c r="L70" s="1074">
        <v>43921</v>
      </c>
      <c r="M70" s="1077">
        <v>44328.890400000004</v>
      </c>
      <c r="N70" s="940">
        <v>407.89040000000023</v>
      </c>
      <c r="O70" s="940">
        <v>490.00299999999993</v>
      </c>
      <c r="P70" s="940">
        <v>1</v>
      </c>
      <c r="Q70" s="1293">
        <v>44328.890400000004</v>
      </c>
      <c r="R70" s="944" t="s">
        <v>56</v>
      </c>
      <c r="S70" s="945"/>
      <c r="T70" s="940">
        <v>440.09350000000995</v>
      </c>
      <c r="U70" s="768"/>
      <c r="V70" s="768"/>
      <c r="W70" s="768"/>
      <c r="X70" s="1234"/>
      <c r="Y70" s="1234"/>
      <c r="Z70" s="1234"/>
      <c r="AA70" s="1234"/>
      <c r="AB70" s="1234"/>
      <c r="AC70" s="768"/>
      <c r="AD70" s="768"/>
      <c r="AE70" s="1482"/>
      <c r="AF70" s="1482"/>
      <c r="AG70" s="1482"/>
      <c r="AH70" s="1482"/>
      <c r="AI70" s="343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483"/>
      <c r="AU70" s="1148"/>
      <c r="AV70" s="1148"/>
      <c r="AW70" s="1148"/>
      <c r="AX70" s="768"/>
      <c r="AY70" s="768"/>
      <c r="AZ70" s="768"/>
      <c r="BA70" s="768"/>
      <c r="BB70" s="768"/>
      <c r="BC70" s="768"/>
      <c r="BD70" s="768"/>
      <c r="BE70" s="768"/>
      <c r="BF70" s="768"/>
      <c r="BG70" s="768"/>
      <c r="BH70" s="768"/>
      <c r="BI70" s="768"/>
      <c r="BJ70" s="768"/>
      <c r="BK70" s="768"/>
      <c r="BL70" s="768"/>
      <c r="BM70" s="768"/>
      <c r="BN70" s="768"/>
      <c r="BO70" s="768"/>
      <c r="BP70" s="768"/>
      <c r="BQ70" s="768"/>
      <c r="BR70" s="768"/>
      <c r="BS70" s="768"/>
      <c r="BT70" s="768"/>
      <c r="BU70" s="768"/>
      <c r="BV70" s="768"/>
      <c r="BW70" s="768"/>
      <c r="BX70" s="768"/>
      <c r="BY70" s="768"/>
      <c r="BZ70" s="768"/>
    </row>
    <row r="71" spans="2:153" ht="13.5" thickBot="1" x14ac:dyDescent="0.25">
      <c r="B71" s="1080" t="s">
        <v>307</v>
      </c>
      <c r="C71" s="1009"/>
      <c r="D71" s="1284">
        <v>38200</v>
      </c>
      <c r="E71" s="1001">
        <v>0</v>
      </c>
      <c r="F71" s="943">
        <v>0</v>
      </c>
      <c r="G71" s="943">
        <v>1</v>
      </c>
      <c r="H71" s="1081">
        <v>40</v>
      </c>
      <c r="I71" s="1081">
        <v>0</v>
      </c>
      <c r="J71" s="1001">
        <v>0</v>
      </c>
      <c r="K71" s="943">
        <v>5680</v>
      </c>
      <c r="L71" s="1081">
        <v>43921</v>
      </c>
      <c r="M71" s="1081">
        <v>44328.890400000004</v>
      </c>
      <c r="N71" s="1001">
        <v>407.89040000000386</v>
      </c>
      <c r="O71" s="1001">
        <v>490.00299999999993</v>
      </c>
      <c r="P71" s="1001">
        <v>1</v>
      </c>
      <c r="Q71" s="1294">
        <v>44328.890400000004</v>
      </c>
      <c r="R71" s="1085" t="s">
        <v>307</v>
      </c>
      <c r="S71" s="1086"/>
      <c r="T71" s="1001">
        <v>440.09350000000995</v>
      </c>
      <c r="U71" s="768"/>
      <c r="V71" s="768"/>
      <c r="W71" s="768"/>
      <c r="X71" s="1234"/>
      <c r="Y71" s="1234"/>
      <c r="Z71" s="1234"/>
      <c r="AA71" s="1234"/>
      <c r="AB71" s="1234"/>
      <c r="AC71" s="768"/>
      <c r="AD71" s="768"/>
      <c r="AE71" s="337"/>
      <c r="AF71" s="337"/>
      <c r="AG71" s="337"/>
      <c r="AH71" s="337"/>
      <c r="AI71" s="346"/>
      <c r="AJ71" s="346"/>
      <c r="AK71" s="346"/>
      <c r="AL71" s="346"/>
      <c r="AM71" s="346"/>
      <c r="AN71" s="346"/>
      <c r="AO71" s="346"/>
      <c r="AP71" s="346"/>
      <c r="AQ71" s="346"/>
      <c r="AR71" s="346"/>
      <c r="AS71" s="346"/>
      <c r="AT71" s="1148"/>
      <c r="AU71" s="1148"/>
      <c r="AV71" s="1148"/>
      <c r="AW71" s="1148"/>
      <c r="AX71" s="768"/>
      <c r="AY71" s="768"/>
      <c r="AZ71" s="768"/>
      <c r="BA71" s="768"/>
      <c r="BB71" s="768"/>
      <c r="BC71" s="768"/>
      <c r="BD71" s="768"/>
      <c r="BE71" s="768"/>
      <c r="BF71" s="768"/>
      <c r="BG71" s="768"/>
      <c r="BH71" s="768"/>
      <c r="BI71" s="768"/>
      <c r="BJ71" s="768"/>
      <c r="BK71" s="768"/>
      <c r="BL71" s="768"/>
      <c r="BM71" s="768"/>
      <c r="BN71" s="768"/>
      <c r="BO71" s="768"/>
      <c r="BP71" s="768"/>
      <c r="BQ71" s="768"/>
      <c r="BR71" s="768"/>
      <c r="BS71" s="768"/>
      <c r="BT71" s="768"/>
      <c r="BU71" s="768"/>
      <c r="BV71" s="768"/>
      <c r="BW71" s="768"/>
      <c r="BX71" s="768"/>
      <c r="BY71" s="768"/>
      <c r="BZ71" s="768"/>
    </row>
    <row r="72" spans="2:153" ht="13.5" thickBot="1" x14ac:dyDescent="0.25">
      <c r="B72" s="1295" t="s">
        <v>283</v>
      </c>
      <c r="C72" s="1296"/>
      <c r="D72" s="1297">
        <v>152620</v>
      </c>
      <c r="E72" s="954">
        <v>0</v>
      </c>
      <c r="F72" s="1298">
        <v>0</v>
      </c>
      <c r="G72" s="1298">
        <v>72</v>
      </c>
      <c r="H72" s="1299">
        <v>40</v>
      </c>
      <c r="I72" s="1299">
        <v>0</v>
      </c>
      <c r="J72" s="954">
        <v>0</v>
      </c>
      <c r="K72" s="1299">
        <v>10144</v>
      </c>
      <c r="L72" s="1299">
        <v>162876</v>
      </c>
      <c r="M72" s="1299">
        <v>163229.07339999999</v>
      </c>
      <c r="N72" s="954">
        <v>353.07340000000477</v>
      </c>
      <c r="O72" s="954">
        <v>379.37299999999982</v>
      </c>
      <c r="P72" s="954">
        <v>9</v>
      </c>
      <c r="Q72" s="1288">
        <v>163229.07339999999</v>
      </c>
      <c r="R72" s="1012" t="s">
        <v>283</v>
      </c>
      <c r="S72" s="1300"/>
      <c r="T72" s="954">
        <v>317.55655000000843</v>
      </c>
      <c r="U72" s="1603"/>
      <c r="V72" s="768"/>
      <c r="W72" s="768"/>
      <c r="X72" s="1234"/>
      <c r="Y72" s="1234"/>
      <c r="Z72" s="1234"/>
      <c r="AA72" s="1234"/>
      <c r="AB72" s="1234"/>
      <c r="AC72" s="768"/>
      <c r="AD72" s="768"/>
      <c r="AS72" s="1301"/>
      <c r="AT72" s="1148"/>
      <c r="AU72" s="1148"/>
      <c r="AV72" s="1148"/>
      <c r="AW72" s="1148"/>
      <c r="AX72" s="768"/>
      <c r="AY72" s="768"/>
      <c r="AZ72" s="768"/>
      <c r="BA72" s="768"/>
      <c r="BB72" s="768"/>
      <c r="BC72" s="768"/>
      <c r="BD72" s="768"/>
      <c r="BE72" s="768"/>
      <c r="BF72" s="768"/>
      <c r="BG72" s="768"/>
      <c r="BH72" s="768"/>
      <c r="BI72" s="768"/>
      <c r="BJ72" s="768"/>
      <c r="BK72" s="768"/>
      <c r="BL72" s="768"/>
      <c r="BM72" s="768"/>
      <c r="BN72" s="768"/>
      <c r="BO72" s="768"/>
      <c r="BP72" s="768"/>
      <c r="BQ72" s="768"/>
      <c r="BR72" s="768"/>
      <c r="BS72" s="768"/>
      <c r="BT72" s="768"/>
      <c r="BU72" s="768"/>
      <c r="BV72" s="768"/>
      <c r="BW72" s="768"/>
      <c r="BX72" s="768"/>
      <c r="BY72" s="768"/>
    </row>
    <row r="73" spans="2:153" s="768" customFormat="1" ht="14.25" x14ac:dyDescent="0.2">
      <c r="B73" s="741"/>
      <c r="C73" s="741"/>
      <c r="D73" s="741"/>
      <c r="E73" s="741"/>
      <c r="F73" s="741"/>
      <c r="G73" s="741"/>
      <c r="H73" s="741"/>
      <c r="I73" s="741"/>
      <c r="J73" s="741"/>
      <c r="K73" s="741"/>
      <c r="L73" s="741"/>
      <c r="M73" s="741"/>
      <c r="N73" s="741"/>
      <c r="O73" s="741"/>
      <c r="P73" s="741"/>
      <c r="Q73" s="741"/>
      <c r="R73" s="741"/>
      <c r="S73" s="741"/>
      <c r="T73" s="741"/>
      <c r="U73" s="741"/>
      <c r="V73" s="741"/>
      <c r="W73" s="741"/>
      <c r="X73" s="1141"/>
      <c r="Y73" s="1141"/>
      <c r="Z73" s="1141"/>
      <c r="AA73" s="1141"/>
      <c r="AB73" s="1141"/>
      <c r="AC73" s="741"/>
      <c r="AD73" s="741"/>
      <c r="AE73" s="1484"/>
      <c r="AF73" s="1484"/>
      <c r="AG73" s="1484"/>
      <c r="AH73" s="1484"/>
      <c r="AI73" s="1484"/>
      <c r="AJ73" s="1484"/>
      <c r="AK73" s="1484"/>
      <c r="AL73" s="1485"/>
      <c r="AM73" s="1484"/>
      <c r="AN73" s="1484"/>
      <c r="AO73" s="1302"/>
      <c r="AP73" s="741"/>
      <c r="AQ73" s="741"/>
      <c r="AR73" s="741"/>
      <c r="AS73" s="741"/>
      <c r="AT73" s="759"/>
      <c r="AU73" s="759"/>
      <c r="AV73" s="759"/>
      <c r="AW73" s="759"/>
      <c r="AX73" s="741"/>
      <c r="AY73" s="741"/>
      <c r="AZ73" s="741"/>
      <c r="BA73" s="741"/>
      <c r="BB73" s="741"/>
      <c r="BC73" s="741"/>
      <c r="BD73" s="741"/>
      <c r="BE73" s="741"/>
      <c r="BF73" s="741"/>
      <c r="BG73" s="741"/>
      <c r="BH73" s="741"/>
      <c r="BI73" s="741"/>
      <c r="BJ73" s="741"/>
      <c r="BK73" s="741"/>
      <c r="BL73" s="741"/>
      <c r="BM73" s="741"/>
      <c r="BN73" s="741"/>
      <c r="BO73" s="741"/>
      <c r="BP73" s="741"/>
      <c r="BQ73" s="741"/>
      <c r="BR73" s="741"/>
      <c r="BS73" s="741"/>
      <c r="BT73" s="741"/>
      <c r="BU73" s="741"/>
      <c r="BV73" s="741"/>
      <c r="BW73" s="741"/>
      <c r="BX73" s="741"/>
      <c r="BY73" s="741"/>
      <c r="BZ73" s="760"/>
      <c r="CA73" s="1303"/>
      <c r="EV73" s="1148"/>
      <c r="EW73" s="1148"/>
    </row>
    <row r="74" spans="2:153" s="768" customFormat="1" x14ac:dyDescent="0.2">
      <c r="B74" s="741"/>
      <c r="C74" s="741"/>
      <c r="D74" s="741"/>
      <c r="E74" s="741"/>
      <c r="F74" s="741"/>
      <c r="G74" s="741"/>
      <c r="H74" s="741"/>
      <c r="I74" s="741"/>
      <c r="J74" s="741"/>
      <c r="K74" s="741"/>
      <c r="L74" s="741"/>
      <c r="M74" s="773"/>
      <c r="N74" s="741"/>
      <c r="O74" s="741"/>
      <c r="P74" s="741"/>
      <c r="Q74" s="741"/>
      <c r="R74" s="741"/>
      <c r="S74" s="741"/>
      <c r="T74" s="741"/>
      <c r="U74" s="741"/>
      <c r="V74" s="741"/>
      <c r="W74" s="741"/>
      <c r="X74" s="741"/>
      <c r="Y74" s="741"/>
      <c r="Z74" s="741"/>
      <c r="AA74" s="741"/>
      <c r="AB74" s="741"/>
      <c r="AC74" s="741"/>
      <c r="AD74" s="741"/>
      <c r="AE74" s="1302"/>
      <c r="AF74" s="1302"/>
      <c r="AG74" s="1302"/>
      <c r="AH74" s="1302"/>
      <c r="AI74" s="1302"/>
      <c r="AJ74" s="1302"/>
      <c r="AK74" s="1302"/>
      <c r="AL74" s="1304"/>
      <c r="AM74" s="1302"/>
      <c r="AN74" s="1302"/>
      <c r="AO74" s="1302"/>
      <c r="AP74" s="741"/>
      <c r="AQ74" s="741"/>
      <c r="AR74" s="741"/>
      <c r="AS74" s="741"/>
      <c r="AT74" s="759"/>
      <c r="AU74" s="759"/>
      <c r="AV74" s="759"/>
      <c r="AW74" s="759"/>
      <c r="AX74" s="741"/>
      <c r="AY74" s="741"/>
      <c r="AZ74" s="741"/>
      <c r="BA74" s="741"/>
      <c r="BB74" s="741"/>
      <c r="BC74" s="741"/>
      <c r="BD74" s="741"/>
      <c r="BE74" s="741"/>
      <c r="BF74" s="741"/>
      <c r="BG74" s="741"/>
      <c r="BH74" s="741"/>
      <c r="BI74" s="741"/>
      <c r="BJ74" s="741"/>
      <c r="BK74" s="741"/>
      <c r="BL74" s="741"/>
      <c r="BM74" s="741"/>
      <c r="BN74" s="741"/>
      <c r="BO74" s="741"/>
      <c r="BP74" s="741"/>
      <c r="BQ74" s="741"/>
      <c r="BR74" s="741"/>
      <c r="BS74" s="741"/>
      <c r="BT74" s="741"/>
      <c r="BU74" s="741"/>
      <c r="BV74" s="741"/>
      <c r="BW74" s="741"/>
      <c r="BX74" s="741"/>
      <c r="BY74" s="741"/>
      <c r="BZ74" s="741"/>
      <c r="CA74" s="1303"/>
      <c r="EV74" s="1148"/>
      <c r="EW74" s="1148"/>
    </row>
    <row r="75" spans="2:153" s="768" customFormat="1" x14ac:dyDescent="0.2">
      <c r="B75" s="741"/>
      <c r="C75" s="741"/>
      <c r="D75" s="741"/>
      <c r="E75" s="741"/>
      <c r="F75" s="741"/>
      <c r="G75" s="741"/>
      <c r="H75" s="741"/>
      <c r="I75" s="741"/>
      <c r="J75" s="741"/>
      <c r="K75" s="741"/>
      <c r="L75" s="741"/>
      <c r="M75" s="741"/>
      <c r="N75" s="741"/>
      <c r="O75" s="741"/>
      <c r="P75" s="741"/>
      <c r="Q75" s="741"/>
      <c r="R75" s="741"/>
      <c r="S75" s="741"/>
      <c r="T75" s="741"/>
      <c r="U75" s="741"/>
      <c r="V75" s="741"/>
      <c r="W75" s="741"/>
      <c r="X75" s="741"/>
      <c r="Y75" s="741"/>
      <c r="Z75" s="741"/>
      <c r="AA75" s="741"/>
      <c r="AB75" s="741"/>
      <c r="AC75" s="741"/>
      <c r="AD75" s="741"/>
      <c r="AE75" s="741"/>
      <c r="AF75" s="741"/>
      <c r="AG75" s="741"/>
      <c r="AH75" s="741"/>
      <c r="AI75" s="741"/>
      <c r="AJ75" s="741"/>
      <c r="AK75" s="741"/>
      <c r="AL75" s="759"/>
      <c r="AM75" s="741"/>
      <c r="AN75" s="741"/>
      <c r="AO75" s="741"/>
      <c r="AP75" s="741"/>
      <c r="AQ75" s="741"/>
      <c r="AR75" s="741"/>
      <c r="AS75" s="741"/>
      <c r="AT75" s="759"/>
      <c r="AU75" s="759"/>
      <c r="AV75" s="759"/>
      <c r="AW75" s="759"/>
      <c r="AX75" s="741"/>
      <c r="AY75" s="741"/>
      <c r="AZ75" s="741"/>
      <c r="BA75" s="741"/>
      <c r="BB75" s="741"/>
      <c r="BC75" s="741"/>
      <c r="BD75" s="741"/>
      <c r="BE75" s="741"/>
      <c r="BF75" s="741"/>
      <c r="BG75" s="741"/>
      <c r="BH75" s="741"/>
      <c r="BI75" s="741"/>
      <c r="BJ75" s="741"/>
      <c r="BK75" s="741"/>
      <c r="BL75" s="741"/>
      <c r="BM75" s="741"/>
      <c r="BN75" s="741"/>
      <c r="BO75" s="741"/>
      <c r="BP75" s="741"/>
      <c r="BQ75" s="741"/>
      <c r="BR75" s="741"/>
      <c r="BS75" s="741"/>
      <c r="BT75" s="741"/>
      <c r="BU75" s="741"/>
      <c r="BV75" s="741"/>
      <c r="BW75" s="741"/>
      <c r="BX75" s="741"/>
      <c r="BY75" s="741"/>
      <c r="BZ75" s="741"/>
      <c r="CA75" s="1303"/>
      <c r="EV75" s="1148"/>
      <c r="EW75" s="1148"/>
    </row>
    <row r="76" spans="2:153" x14ac:dyDescent="0.2">
      <c r="B76" s="773"/>
      <c r="L76" s="773"/>
      <c r="M76" s="773"/>
    </row>
    <row r="77" spans="2:153" x14ac:dyDescent="0.2">
      <c r="M77" s="773"/>
      <c r="O77" s="773"/>
      <c r="T77" s="1305"/>
    </row>
    <row r="78" spans="2:153" x14ac:dyDescent="0.2">
      <c r="N78" s="773"/>
      <c r="O78" s="773"/>
    </row>
    <row r="80" spans="2:153" x14ac:dyDescent="0.2">
      <c r="X80" s="741" t="s">
        <v>114</v>
      </c>
      <c r="Y80" s="741" t="s">
        <v>114</v>
      </c>
    </row>
    <row r="81" spans="2:153" x14ac:dyDescent="0.2">
      <c r="C81" s="1115"/>
      <c r="EV81" s="741"/>
      <c r="EW81" s="741"/>
    </row>
    <row r="82" spans="2:153" x14ac:dyDescent="0.2">
      <c r="V82" s="1115" t="s">
        <v>114</v>
      </c>
      <c r="EV82" s="741"/>
      <c r="EW82" s="741"/>
    </row>
    <row r="83" spans="2:153" ht="13.5" thickBot="1" x14ac:dyDescent="0.25">
      <c r="V83" s="1115"/>
      <c r="EV83" s="741"/>
      <c r="EW83" s="741"/>
    </row>
    <row r="84" spans="2:153" ht="30.75" thickBot="1" x14ac:dyDescent="0.25">
      <c r="B84" s="1991">
        <v>45323</v>
      </c>
      <c r="C84" s="1992" t="s">
        <v>192</v>
      </c>
      <c r="D84" s="1992" t="s">
        <v>193</v>
      </c>
      <c r="E84" s="1992" t="s">
        <v>194</v>
      </c>
      <c r="F84" s="1992" t="s">
        <v>106</v>
      </c>
      <c r="G84" s="1992" t="s">
        <v>117</v>
      </c>
      <c r="H84" s="1992" t="s">
        <v>122</v>
      </c>
      <c r="I84" s="1992" t="s">
        <v>195</v>
      </c>
      <c r="J84" s="1992" t="s">
        <v>196</v>
      </c>
      <c r="K84" s="1992" t="s">
        <v>197</v>
      </c>
      <c r="L84" s="1992" t="s">
        <v>198</v>
      </c>
      <c r="M84" s="1992" t="s">
        <v>199</v>
      </c>
      <c r="N84" s="1993" t="s">
        <v>200</v>
      </c>
      <c r="O84" s="1604" t="s">
        <v>201</v>
      </c>
      <c r="P84" s="1605" t="s">
        <v>202</v>
      </c>
      <c r="Q84" s="1605" t="s">
        <v>203</v>
      </c>
      <c r="R84" s="1606" t="s">
        <v>204</v>
      </c>
      <c r="S84" s="1607" t="s">
        <v>11</v>
      </c>
      <c r="T84" s="1608" t="s">
        <v>205</v>
      </c>
      <c r="U84" s="1609" t="s">
        <v>206</v>
      </c>
      <c r="V84" s="1610" t="s">
        <v>207</v>
      </c>
      <c r="W84" s="1604" t="s">
        <v>208</v>
      </c>
      <c r="X84" s="1605" t="s">
        <v>209</v>
      </c>
      <c r="Y84" s="768"/>
      <c r="Z84" s="1306" t="s">
        <v>192</v>
      </c>
      <c r="AA84" s="1306" t="s">
        <v>193</v>
      </c>
      <c r="AB84" s="1306" t="s">
        <v>194</v>
      </c>
      <c r="AC84" s="1306" t="s">
        <v>106</v>
      </c>
      <c r="AD84" s="1306" t="s">
        <v>117</v>
      </c>
      <c r="AE84" s="1306" t="s">
        <v>122</v>
      </c>
      <c r="AF84" s="1306" t="s">
        <v>195</v>
      </c>
      <c r="AG84" s="1306" t="s">
        <v>196</v>
      </c>
      <c r="AH84" s="1306" t="s">
        <v>197</v>
      </c>
      <c r="AI84" s="1306" t="s">
        <v>198</v>
      </c>
      <c r="AJ84" s="1306" t="s">
        <v>199</v>
      </c>
      <c r="AK84" s="1306" t="s">
        <v>200</v>
      </c>
      <c r="AL84" s="1148"/>
      <c r="AN84" s="1307">
        <v>1</v>
      </c>
      <c r="EV84" s="741"/>
      <c r="EW84" s="741"/>
    </row>
    <row r="85" spans="2:153" ht="15" customHeight="1" x14ac:dyDescent="0.2">
      <c r="B85" s="1994" t="s">
        <v>210</v>
      </c>
      <c r="C85" s="1995">
        <v>524.24374999999998</v>
      </c>
      <c r="D85" s="1995">
        <v>527.08124999999995</v>
      </c>
      <c r="E85" s="1995">
        <v>0</v>
      </c>
      <c r="F85" s="1995">
        <v>0</v>
      </c>
      <c r="G85" s="1995">
        <v>0</v>
      </c>
      <c r="H85" s="1995">
        <v>0</v>
      </c>
      <c r="I85" s="1995">
        <v>0</v>
      </c>
      <c r="J85" s="1995">
        <v>0</v>
      </c>
      <c r="K85" s="1995">
        <v>0</v>
      </c>
      <c r="L85" s="1995">
        <v>0</v>
      </c>
      <c r="M85" s="1995">
        <v>0</v>
      </c>
      <c r="N85" s="1995">
        <v>0</v>
      </c>
      <c r="O85" s="1996">
        <v>6307.9499999999989</v>
      </c>
      <c r="P85" s="1997">
        <v>6860</v>
      </c>
      <c r="Q85" s="1998">
        <v>-552.05000000000109</v>
      </c>
      <c r="R85" s="1999">
        <v>-16.050000000001091</v>
      </c>
      <c r="S85" s="2000"/>
      <c r="T85" s="2001"/>
      <c r="U85" s="2002"/>
      <c r="V85" s="2003"/>
      <c r="W85" s="2004"/>
      <c r="X85" s="2005">
        <v>571.66666666666663</v>
      </c>
      <c r="Y85" s="1301"/>
      <c r="Z85" s="1308">
        <v>31.659583333333334</v>
      </c>
      <c r="AA85" s="1308">
        <v>31.659583333333334</v>
      </c>
      <c r="AB85" s="1308">
        <v>31.659583333333334</v>
      </c>
      <c r="AC85" s="1308">
        <v>31.659583333333334</v>
      </c>
      <c r="AD85" s="1308">
        <v>31.659583333333334</v>
      </c>
      <c r="AE85" s="1308">
        <v>31.659583333333334</v>
      </c>
      <c r="AF85" s="1308">
        <v>31.659583333333334</v>
      </c>
      <c r="AG85" s="1308">
        <v>31.659583333333334</v>
      </c>
      <c r="AH85" s="1308">
        <v>31.659583333333334</v>
      </c>
      <c r="AI85" s="1308">
        <v>31.659583333333334</v>
      </c>
      <c r="AJ85" s="1308">
        <v>31.659583333333334</v>
      </c>
      <c r="AK85" s="1308">
        <v>31.659583333333334</v>
      </c>
      <c r="AL85" s="1309" t="s">
        <v>211</v>
      </c>
      <c r="AN85" s="1307">
        <v>2</v>
      </c>
      <c r="EV85" s="741"/>
      <c r="EW85" s="741"/>
    </row>
    <row r="86" spans="2:153" ht="15" customHeight="1" x14ac:dyDescent="0.2">
      <c r="B86" s="2006" t="s">
        <v>128</v>
      </c>
      <c r="C86" s="2007">
        <v>31.816663769347326</v>
      </c>
      <c r="D86" s="2007">
        <v>31.799652838708131</v>
      </c>
      <c r="E86" s="2007">
        <v>0</v>
      </c>
      <c r="F86" s="2007">
        <v>0</v>
      </c>
      <c r="G86" s="2007">
        <v>0</v>
      </c>
      <c r="H86" s="2007">
        <v>0</v>
      </c>
      <c r="I86" s="2007">
        <v>0</v>
      </c>
      <c r="J86" s="2007">
        <v>0</v>
      </c>
      <c r="K86" s="2007">
        <v>0</v>
      </c>
      <c r="L86" s="2007">
        <v>0</v>
      </c>
      <c r="M86" s="2007">
        <v>0</v>
      </c>
      <c r="N86" s="2007">
        <v>0</v>
      </c>
      <c r="O86" s="2008">
        <v>381.69789964833274</v>
      </c>
      <c r="P86" s="2009">
        <v>379.92</v>
      </c>
      <c r="Q86" s="1998">
        <v>1.7778996483327205</v>
      </c>
      <c r="R86" s="2010">
        <v>4.6978996483327364</v>
      </c>
      <c r="S86" s="2011"/>
      <c r="T86" s="2009"/>
      <c r="U86" s="2012"/>
      <c r="V86" s="2013"/>
      <c r="W86" s="2008">
        <v>382.20974190161803</v>
      </c>
      <c r="X86" s="2014">
        <v>31.66</v>
      </c>
      <c r="Y86" s="1310"/>
      <c r="Z86" s="1311">
        <v>31.816663769347326</v>
      </c>
      <c r="AA86" s="1311">
        <v>31.799652838708131</v>
      </c>
      <c r="AB86" s="1311">
        <v>0</v>
      </c>
      <c r="AC86" s="1311">
        <v>0</v>
      </c>
      <c r="AD86" s="1311">
        <v>0</v>
      </c>
      <c r="AE86" s="1311">
        <v>0</v>
      </c>
      <c r="AF86" s="1311">
        <v>0</v>
      </c>
      <c r="AG86" s="1311">
        <v>0</v>
      </c>
      <c r="AH86" s="1311">
        <v>0</v>
      </c>
      <c r="AI86" s="1311">
        <v>0</v>
      </c>
      <c r="AJ86" s="1311">
        <v>0</v>
      </c>
      <c r="AK86" s="1311">
        <v>0</v>
      </c>
      <c r="AL86" s="1309"/>
      <c r="AN86" s="1307">
        <v>3</v>
      </c>
      <c r="EV86" s="741"/>
      <c r="EW86" s="741"/>
    </row>
    <row r="87" spans="2:153" ht="15" x14ac:dyDescent="0.2">
      <c r="B87" s="2015" t="s">
        <v>212</v>
      </c>
      <c r="C87" s="2016">
        <v>9.3632958801498134E-2</v>
      </c>
      <c r="D87" s="2016">
        <v>9.366475044198054E-2</v>
      </c>
      <c r="E87" s="2016">
        <v>0</v>
      </c>
      <c r="F87" s="2016">
        <v>0</v>
      </c>
      <c r="G87" s="2016">
        <v>0</v>
      </c>
      <c r="H87" s="2016">
        <v>0</v>
      </c>
      <c r="I87" s="2016">
        <v>0</v>
      </c>
      <c r="J87" s="2016">
        <v>0</v>
      </c>
      <c r="K87" s="2016">
        <v>0</v>
      </c>
      <c r="L87" s="2016">
        <v>0</v>
      </c>
      <c r="M87" s="2016">
        <v>0</v>
      </c>
      <c r="N87" s="2016">
        <v>0</v>
      </c>
      <c r="O87" s="2017">
        <v>9.364885462173933E-2</v>
      </c>
      <c r="P87" s="2009"/>
      <c r="Q87" s="1998"/>
      <c r="R87" s="1998"/>
      <c r="S87" s="2011"/>
      <c r="T87" s="2009"/>
      <c r="U87" s="2012"/>
      <c r="V87" s="2013"/>
      <c r="W87" s="2018"/>
      <c r="X87" s="2014"/>
      <c r="Z87" s="1312">
        <v>0.15708043601399169</v>
      </c>
      <c r="AA87" s="1312">
        <v>0.14006950537479668</v>
      </c>
      <c r="AB87" s="1312">
        <v>-31.659583333333334</v>
      </c>
      <c r="AC87" s="1312">
        <v>-31.659583333333334</v>
      </c>
      <c r="AD87" s="1312">
        <v>-31.659583333333334</v>
      </c>
      <c r="AE87" s="1312">
        <v>-31.659583333333334</v>
      </c>
      <c r="AF87" s="1312">
        <v>-31.659583333333334</v>
      </c>
      <c r="AG87" s="1312">
        <v>-31.659583333333334</v>
      </c>
      <c r="AH87" s="1312">
        <v>-31.659583333333334</v>
      </c>
      <c r="AI87" s="1312">
        <v>-31.659583333333334</v>
      </c>
      <c r="AJ87" s="1312">
        <v>-31.659583333333334</v>
      </c>
      <c r="AK87" s="1312">
        <v>-31.659583333333334</v>
      </c>
      <c r="AL87" s="1309"/>
      <c r="AN87" s="1307">
        <v>4</v>
      </c>
      <c r="EV87" s="741"/>
      <c r="EW87" s="741"/>
    </row>
    <row r="88" spans="2:153" ht="15.75" thickBot="1" x14ac:dyDescent="0.3">
      <c r="B88" s="2019" t="s">
        <v>213</v>
      </c>
      <c r="C88" s="2020">
        <v>2.9440000000000004</v>
      </c>
      <c r="D88" s="2020">
        <v>3.0009999999999999</v>
      </c>
      <c r="E88" s="2020">
        <v>0</v>
      </c>
      <c r="F88" s="2020">
        <v>0</v>
      </c>
      <c r="G88" s="2020">
        <v>0</v>
      </c>
      <c r="H88" s="2020">
        <v>0</v>
      </c>
      <c r="I88" s="2020">
        <v>0</v>
      </c>
      <c r="J88" s="2020">
        <v>0</v>
      </c>
      <c r="K88" s="2020">
        <v>0</v>
      </c>
      <c r="L88" s="2020">
        <v>0</v>
      </c>
      <c r="M88" s="2020">
        <v>0</v>
      </c>
      <c r="N88" s="2020">
        <v>0</v>
      </c>
      <c r="O88" s="2021">
        <v>35.67</v>
      </c>
      <c r="P88" s="2009"/>
      <c r="Q88" s="1998"/>
      <c r="R88" s="2022">
        <v>0.39999999999999147</v>
      </c>
      <c r="S88" s="2011"/>
      <c r="T88" s="2009"/>
      <c r="U88" s="2012"/>
      <c r="V88" s="2013"/>
      <c r="W88" s="2018"/>
      <c r="X88" s="2014"/>
      <c r="Z88" s="1312"/>
      <c r="AA88" s="1312"/>
      <c r="AB88" s="1312"/>
      <c r="AC88" s="1312"/>
      <c r="AD88" s="1312"/>
      <c r="AE88" s="1312"/>
      <c r="AF88" s="1312"/>
      <c r="AG88" s="1312"/>
      <c r="AH88" s="1312"/>
      <c r="AI88" s="1312"/>
      <c r="AJ88" s="1312"/>
      <c r="AK88" s="1312"/>
      <c r="AL88" s="1313"/>
      <c r="AM88" s="773"/>
      <c r="AN88" s="1307">
        <v>5</v>
      </c>
      <c r="EV88" s="741"/>
      <c r="EW88" s="741"/>
    </row>
    <row r="89" spans="2:153" ht="15" x14ac:dyDescent="0.2">
      <c r="B89" s="1994" t="s">
        <v>214</v>
      </c>
      <c r="C89" s="2023">
        <v>641</v>
      </c>
      <c r="D89" s="2023">
        <v>644</v>
      </c>
      <c r="E89" s="2023">
        <v>0</v>
      </c>
      <c r="F89" s="2023">
        <v>0</v>
      </c>
      <c r="G89" s="2023">
        <v>0</v>
      </c>
      <c r="H89" s="2023">
        <v>0</v>
      </c>
      <c r="I89" s="2023">
        <v>0</v>
      </c>
      <c r="J89" s="2023">
        <v>0</v>
      </c>
      <c r="K89" s="2023">
        <v>0</v>
      </c>
      <c r="L89" s="2023">
        <v>0</v>
      </c>
      <c r="M89" s="2023">
        <v>0</v>
      </c>
      <c r="N89" s="2023">
        <v>0</v>
      </c>
      <c r="O89" s="1996">
        <v>7740</v>
      </c>
      <c r="P89" s="2024">
        <v>7787</v>
      </c>
      <c r="Q89" s="2025">
        <v>-47</v>
      </c>
      <c r="R89" s="1999">
        <v>34</v>
      </c>
      <c r="S89" s="2026"/>
      <c r="T89" s="2009"/>
      <c r="U89" s="2027"/>
      <c r="V89" s="2013"/>
      <c r="W89" s="2004"/>
      <c r="X89" s="2005">
        <v>648.91666666666663</v>
      </c>
      <c r="Y89" s="1314"/>
      <c r="Z89" s="1315">
        <v>51.654583333333335</v>
      </c>
      <c r="AA89" s="1315">
        <v>51.654583333333335</v>
      </c>
      <c r="AB89" s="1315">
        <v>51.654583333333335</v>
      </c>
      <c r="AC89" s="1315">
        <v>51.654583333333335</v>
      </c>
      <c r="AD89" s="1315">
        <v>51.654583333333335</v>
      </c>
      <c r="AE89" s="1315">
        <v>51.654583333333335</v>
      </c>
      <c r="AF89" s="1315">
        <v>51.654583333333335</v>
      </c>
      <c r="AG89" s="1315">
        <v>51.654583333333335</v>
      </c>
      <c r="AH89" s="1315">
        <v>51.654583333333335</v>
      </c>
      <c r="AI89" s="1315">
        <v>51.654583333333335</v>
      </c>
      <c r="AJ89" s="1315">
        <v>51.654583333333335</v>
      </c>
      <c r="AK89" s="1315">
        <v>51.654583333333335</v>
      </c>
      <c r="AL89" s="1309" t="s">
        <v>215</v>
      </c>
      <c r="AM89" s="773"/>
      <c r="AN89" s="1307">
        <v>6</v>
      </c>
      <c r="EV89" s="741"/>
      <c r="EW89" s="741"/>
    </row>
    <row r="90" spans="2:153" ht="15" x14ac:dyDescent="0.2">
      <c r="B90" s="2006" t="s">
        <v>128</v>
      </c>
      <c r="C90" s="2007">
        <v>45.496071622231639</v>
      </c>
      <c r="D90" s="2007">
        <v>46.446506379090714</v>
      </c>
      <c r="E90" s="2007">
        <v>0</v>
      </c>
      <c r="F90" s="2007">
        <v>0</v>
      </c>
      <c r="G90" s="2007">
        <v>0</v>
      </c>
      <c r="H90" s="2007">
        <v>0</v>
      </c>
      <c r="I90" s="2007">
        <v>0</v>
      </c>
      <c r="J90" s="2007">
        <v>0</v>
      </c>
      <c r="K90" s="2007">
        <v>0</v>
      </c>
      <c r="L90" s="2007">
        <v>0</v>
      </c>
      <c r="M90" s="2007">
        <v>0</v>
      </c>
      <c r="N90" s="2007">
        <v>0</v>
      </c>
      <c r="O90" s="2008">
        <v>556.65546800793413</v>
      </c>
      <c r="P90" s="2028">
        <v>619.86</v>
      </c>
      <c r="Q90" s="1998">
        <v>-63.204531992065881</v>
      </c>
      <c r="R90" s="2010">
        <v>43.027786223694079</v>
      </c>
      <c r="S90" s="2011"/>
      <c r="T90" s="2009"/>
      <c r="U90" s="2012"/>
      <c r="V90" s="2013"/>
      <c r="W90" s="2008">
        <v>882.39385010981721</v>
      </c>
      <c r="X90" s="2014">
        <v>51.655000000000001</v>
      </c>
      <c r="Y90" s="1310"/>
      <c r="Z90" s="1311">
        <v>45.496071622231639</v>
      </c>
      <c r="AA90" s="1311">
        <v>46.446506379090714</v>
      </c>
      <c r="AB90" s="1311">
        <v>0</v>
      </c>
      <c r="AC90" s="1311">
        <v>0</v>
      </c>
      <c r="AD90" s="1311">
        <v>0</v>
      </c>
      <c r="AE90" s="1311">
        <v>0</v>
      </c>
      <c r="AF90" s="1311">
        <v>0</v>
      </c>
      <c r="AG90" s="1311">
        <v>0</v>
      </c>
      <c r="AH90" s="1311">
        <v>0</v>
      </c>
      <c r="AI90" s="1311">
        <v>0</v>
      </c>
      <c r="AJ90" s="1311">
        <v>0</v>
      </c>
      <c r="AK90" s="1311">
        <v>0</v>
      </c>
      <c r="AL90" s="1313"/>
      <c r="AM90" s="773"/>
      <c r="AN90" s="1307">
        <v>7</v>
      </c>
      <c r="EV90" s="741"/>
      <c r="EW90" s="741"/>
    </row>
    <row r="91" spans="2:153" ht="15" x14ac:dyDescent="0.2">
      <c r="B91" s="2015" t="s">
        <v>212</v>
      </c>
      <c r="C91" s="2016">
        <v>1.0901929524300753</v>
      </c>
      <c r="D91" s="2016">
        <v>1.1723466863620911</v>
      </c>
      <c r="E91" s="2016">
        <v>0</v>
      </c>
      <c r="F91" s="2016">
        <v>0</v>
      </c>
      <c r="G91" s="2016">
        <v>0</v>
      </c>
      <c r="H91" s="2016">
        <v>0</v>
      </c>
      <c r="I91" s="2016">
        <v>0</v>
      </c>
      <c r="J91" s="2016">
        <v>0</v>
      </c>
      <c r="K91" s="2016">
        <v>0</v>
      </c>
      <c r="L91" s="2016">
        <v>0</v>
      </c>
      <c r="M91" s="2016">
        <v>0</v>
      </c>
      <c r="N91" s="2016">
        <v>0</v>
      </c>
      <c r="O91" s="2017">
        <v>1.1312698193960831</v>
      </c>
      <c r="P91" s="2028"/>
      <c r="Q91" s="1998"/>
      <c r="R91" s="1998"/>
      <c r="S91" s="2011"/>
      <c r="T91" s="2009"/>
      <c r="U91" s="2012"/>
      <c r="V91" s="2029"/>
      <c r="W91" s="2018"/>
      <c r="X91" s="2014"/>
      <c r="Z91" s="1312">
        <v>0</v>
      </c>
      <c r="AA91" s="1312">
        <v>-5.2080769542426211</v>
      </c>
      <c r="AB91" s="1312">
        <v>-51.654583333333335</v>
      </c>
      <c r="AC91" s="1312">
        <v>-51.654583333333335</v>
      </c>
      <c r="AD91" s="1312">
        <v>-51.654583333333335</v>
      </c>
      <c r="AE91" s="1312">
        <v>-51.654583333333335</v>
      </c>
      <c r="AF91" s="1312">
        <v>-51.654583333333335</v>
      </c>
      <c r="AG91" s="1312">
        <v>-51.654583333333335</v>
      </c>
      <c r="AH91" s="1312">
        <v>-51.654583333333335</v>
      </c>
      <c r="AI91" s="1312">
        <v>-51.654583333333335</v>
      </c>
      <c r="AJ91" s="1312">
        <v>-51.654583333333335</v>
      </c>
      <c r="AK91" s="1312">
        <v>-51.654583333333335</v>
      </c>
      <c r="AL91" s="1313"/>
      <c r="AM91" s="792"/>
      <c r="AN91" s="1307">
        <v>8</v>
      </c>
      <c r="EV91" s="741"/>
      <c r="EW91" s="741"/>
    </row>
    <row r="92" spans="2:153" ht="15.75" thickBot="1" x14ac:dyDescent="0.3">
      <c r="B92" s="2030" t="s">
        <v>213</v>
      </c>
      <c r="C92" s="2031">
        <v>1.024</v>
      </c>
      <c r="D92" s="2031">
        <v>0.94000000000000017</v>
      </c>
      <c r="E92" s="2031">
        <v>0</v>
      </c>
      <c r="F92" s="2031">
        <v>0</v>
      </c>
      <c r="G92" s="2031">
        <v>0</v>
      </c>
      <c r="H92" s="2031">
        <v>0</v>
      </c>
      <c r="I92" s="2031">
        <v>0</v>
      </c>
      <c r="J92" s="2031">
        <v>0</v>
      </c>
      <c r="K92" s="2031">
        <v>0</v>
      </c>
      <c r="L92" s="2031">
        <v>0</v>
      </c>
      <c r="M92" s="2031">
        <v>0</v>
      </c>
      <c r="N92" s="2031">
        <v>0</v>
      </c>
      <c r="O92" s="2032">
        <v>11.784000000000001</v>
      </c>
      <c r="P92" s="2028"/>
      <c r="Q92" s="2033"/>
      <c r="R92" s="2022">
        <v>-0.86200000000000188</v>
      </c>
      <c r="S92" s="2011"/>
      <c r="T92" s="2009"/>
      <c r="U92" s="2012"/>
      <c r="V92" s="2029"/>
      <c r="W92" s="2018"/>
      <c r="X92" s="2014"/>
      <c r="Y92" s="1218"/>
      <c r="Z92" s="1312"/>
      <c r="AA92" s="1312"/>
      <c r="AB92" s="1312"/>
      <c r="AC92" s="1312"/>
      <c r="AD92" s="1312"/>
      <c r="AE92" s="1312"/>
      <c r="AF92" s="1312"/>
      <c r="AG92" s="1312"/>
      <c r="AH92" s="1312"/>
      <c r="AI92" s="1312"/>
      <c r="AJ92" s="1312"/>
      <c r="AK92" s="1312"/>
      <c r="AL92" s="1313"/>
      <c r="AM92" s="773"/>
      <c r="AN92" s="1307">
        <v>9</v>
      </c>
      <c r="EV92" s="741"/>
      <c r="EW92" s="741"/>
    </row>
    <row r="93" spans="2:153" ht="15" x14ac:dyDescent="0.2">
      <c r="B93" s="1994" t="s">
        <v>216</v>
      </c>
      <c r="C93" s="2034">
        <v>603</v>
      </c>
      <c r="D93" s="2023">
        <v>596</v>
      </c>
      <c r="E93" s="2023">
        <v>0</v>
      </c>
      <c r="F93" s="2023">
        <v>0</v>
      </c>
      <c r="G93" s="2023">
        <v>0</v>
      </c>
      <c r="H93" s="2023">
        <v>0</v>
      </c>
      <c r="I93" s="2023">
        <v>0</v>
      </c>
      <c r="J93" s="2023">
        <v>0</v>
      </c>
      <c r="K93" s="2023">
        <v>0</v>
      </c>
      <c r="L93" s="2023">
        <v>0</v>
      </c>
      <c r="M93" s="2023">
        <v>0</v>
      </c>
      <c r="N93" s="2035">
        <v>0</v>
      </c>
      <c r="O93" s="2036">
        <v>7194</v>
      </c>
      <c r="P93" s="2024">
        <v>7150</v>
      </c>
      <c r="Q93" s="2025">
        <v>44</v>
      </c>
      <c r="R93" s="1999">
        <v>-7</v>
      </c>
      <c r="S93" s="2011"/>
      <c r="T93" s="2009"/>
      <c r="U93" s="2012"/>
      <c r="V93" s="2029"/>
      <c r="W93" s="2037"/>
      <c r="X93" s="2005">
        <v>595.83333333333337</v>
      </c>
      <c r="Y93" s="1316"/>
      <c r="Z93" s="1315">
        <v>20.833333333333332</v>
      </c>
      <c r="AA93" s="1315">
        <v>20.833333333333332</v>
      </c>
      <c r="AB93" s="1315">
        <v>20.833333333333332</v>
      </c>
      <c r="AC93" s="1315">
        <v>20.833333333333332</v>
      </c>
      <c r="AD93" s="1315">
        <v>20.833333333333332</v>
      </c>
      <c r="AE93" s="1315">
        <v>20.833333333333332</v>
      </c>
      <c r="AF93" s="1315">
        <v>20.833333333333332</v>
      </c>
      <c r="AG93" s="1315">
        <v>20.833333333333332</v>
      </c>
      <c r="AH93" s="1315">
        <v>20.833333333333332</v>
      </c>
      <c r="AI93" s="1315">
        <v>20.833333333333332</v>
      </c>
      <c r="AJ93" s="1315">
        <v>20.833333333333332</v>
      </c>
      <c r="AK93" s="1315">
        <v>20.833333333333332</v>
      </c>
      <c r="AL93" s="1309" t="s">
        <v>217</v>
      </c>
      <c r="AM93" s="773"/>
      <c r="AN93" s="1307">
        <v>10</v>
      </c>
      <c r="AX93" s="759"/>
      <c r="AY93" s="759"/>
      <c r="AZ93" s="759"/>
      <c r="BA93" s="759"/>
      <c r="BB93" s="759"/>
      <c r="BC93" s="759"/>
      <c r="BD93" s="759"/>
      <c r="BE93" s="759"/>
      <c r="BF93" s="759"/>
      <c r="BG93" s="759"/>
      <c r="BH93" s="759"/>
      <c r="BI93" s="759"/>
      <c r="BJ93" s="759"/>
      <c r="BK93" s="759"/>
      <c r="BL93" s="759"/>
      <c r="BM93" s="759"/>
      <c r="BN93" s="759"/>
      <c r="BO93" s="759"/>
      <c r="BP93" s="759"/>
      <c r="BQ93" s="759"/>
      <c r="BR93" s="759"/>
      <c r="BS93" s="759"/>
      <c r="BT93" s="759"/>
      <c r="BU93" s="759"/>
      <c r="BV93" s="759"/>
      <c r="BW93" s="759"/>
      <c r="BX93" s="759"/>
      <c r="BY93" s="759"/>
      <c r="BZ93" s="759"/>
      <c r="EV93" s="741"/>
      <c r="EW93" s="741"/>
    </row>
    <row r="94" spans="2:153" ht="15" x14ac:dyDescent="0.2">
      <c r="B94" s="2006" t="s">
        <v>128</v>
      </c>
      <c r="C94" s="2038">
        <v>19.940250763643391</v>
      </c>
      <c r="D94" s="2007">
        <v>22.931264109652794</v>
      </c>
      <c r="E94" s="2007">
        <v>0</v>
      </c>
      <c r="F94" s="2007">
        <v>0</v>
      </c>
      <c r="G94" s="2007">
        <v>0</v>
      </c>
      <c r="H94" s="2007">
        <v>0</v>
      </c>
      <c r="I94" s="2007">
        <v>0</v>
      </c>
      <c r="J94" s="2007">
        <v>0</v>
      </c>
      <c r="K94" s="2007">
        <v>0</v>
      </c>
      <c r="L94" s="2007">
        <v>0</v>
      </c>
      <c r="M94" s="2007">
        <v>0</v>
      </c>
      <c r="N94" s="2039">
        <v>0</v>
      </c>
      <c r="O94" s="2040">
        <v>257.22908923977712</v>
      </c>
      <c r="P94" s="2028">
        <v>250</v>
      </c>
      <c r="Q94" s="1998">
        <v>7.2290892397771245</v>
      </c>
      <c r="R94" s="2010">
        <v>18.229089239777124</v>
      </c>
      <c r="S94" s="2011"/>
      <c r="T94" s="2009"/>
      <c r="U94" s="2012"/>
      <c r="V94" s="2013"/>
      <c r="W94" s="2008">
        <v>257.57298325370311</v>
      </c>
      <c r="X94" s="2014">
        <v>20.833333333333332</v>
      </c>
      <c r="Y94" s="1317"/>
      <c r="Z94" s="1311">
        <v>19.940250763643391</v>
      </c>
      <c r="AA94" s="1311">
        <v>22.931264109652794</v>
      </c>
      <c r="AB94" s="1311">
        <v>0</v>
      </c>
      <c r="AC94" s="1311">
        <v>0</v>
      </c>
      <c r="AD94" s="1311">
        <v>0</v>
      </c>
      <c r="AE94" s="1311">
        <v>0</v>
      </c>
      <c r="AF94" s="1311">
        <v>0</v>
      </c>
      <c r="AG94" s="1311">
        <v>0</v>
      </c>
      <c r="AH94" s="1311">
        <v>0</v>
      </c>
      <c r="AI94" s="1311">
        <v>0</v>
      </c>
      <c r="AJ94" s="1311">
        <v>0</v>
      </c>
      <c r="AK94" s="1311">
        <v>0</v>
      </c>
      <c r="AL94" s="1313"/>
      <c r="AM94" s="792"/>
      <c r="AN94" s="1307">
        <v>11</v>
      </c>
      <c r="AX94" s="759"/>
      <c r="AY94" s="759"/>
      <c r="AZ94" s="759"/>
      <c r="BA94" s="759"/>
      <c r="BB94" s="759"/>
      <c r="BC94" s="759"/>
      <c r="BD94" s="759"/>
      <c r="BE94" s="759"/>
      <c r="BF94" s="759"/>
      <c r="BG94" s="759"/>
      <c r="BH94" s="759"/>
      <c r="BI94" s="759"/>
      <c r="BJ94" s="759"/>
      <c r="BK94" s="759"/>
      <c r="BL94" s="759"/>
      <c r="BM94" s="759"/>
      <c r="BN94" s="759"/>
      <c r="BO94" s="759"/>
      <c r="BP94" s="759"/>
      <c r="BQ94" s="759"/>
      <c r="BR94" s="759"/>
      <c r="BS94" s="759"/>
      <c r="BT94" s="759"/>
      <c r="BU94" s="759"/>
      <c r="BV94" s="759"/>
      <c r="BW94" s="759"/>
      <c r="BX94" s="759"/>
      <c r="BY94" s="759"/>
      <c r="BZ94" s="759"/>
      <c r="EV94" s="741"/>
      <c r="EW94" s="741"/>
    </row>
    <row r="95" spans="2:153" ht="15" x14ac:dyDescent="0.25">
      <c r="B95" s="2015" t="s">
        <v>212</v>
      </c>
      <c r="C95" s="2041">
        <v>0.29620853080568721</v>
      </c>
      <c r="D95" s="2016">
        <v>0.29631385563588952</v>
      </c>
      <c r="E95" s="2016">
        <v>0</v>
      </c>
      <c r="F95" s="2016">
        <v>0</v>
      </c>
      <c r="G95" s="2016">
        <v>0</v>
      </c>
      <c r="H95" s="2016">
        <v>0</v>
      </c>
      <c r="I95" s="2016">
        <v>0</v>
      </c>
      <c r="J95" s="2016">
        <v>0</v>
      </c>
      <c r="K95" s="2016">
        <v>0</v>
      </c>
      <c r="L95" s="2016">
        <v>0</v>
      </c>
      <c r="M95" s="2016">
        <v>0</v>
      </c>
      <c r="N95" s="2042">
        <v>0</v>
      </c>
      <c r="O95" s="2043">
        <v>0.29626119322078837</v>
      </c>
      <c r="P95" s="2028"/>
      <c r="Q95" s="1998"/>
      <c r="R95" s="2044"/>
      <c r="S95" s="2011"/>
      <c r="T95" s="2009"/>
      <c r="U95" s="2012"/>
      <c r="V95" s="2013"/>
      <c r="W95" s="2045"/>
      <c r="X95" s="2014"/>
      <c r="Y95" s="1318"/>
      <c r="Z95" s="1312">
        <v>-0.89308256968994115</v>
      </c>
      <c r="AA95" s="1312">
        <v>2.0979307763194619</v>
      </c>
      <c r="AB95" s="1312">
        <v>-20.833333333333332</v>
      </c>
      <c r="AC95" s="1312">
        <v>-20.833333333333332</v>
      </c>
      <c r="AD95" s="1312">
        <v>-20.833333333333332</v>
      </c>
      <c r="AE95" s="1312">
        <v>-20.833333333333332</v>
      </c>
      <c r="AF95" s="1312">
        <v>-20.833333333333332</v>
      </c>
      <c r="AG95" s="1312">
        <v>-20.833333333333332</v>
      </c>
      <c r="AH95" s="1312">
        <v>-20.833333333333332</v>
      </c>
      <c r="AI95" s="1312">
        <v>-20.833333333333332</v>
      </c>
      <c r="AJ95" s="1312">
        <v>-20.833333333333332</v>
      </c>
      <c r="AK95" s="1312">
        <v>-20.833333333333332</v>
      </c>
      <c r="AL95" s="1313"/>
      <c r="AM95" s="773"/>
      <c r="AN95" s="1307">
        <v>12</v>
      </c>
      <c r="AX95" s="759"/>
      <c r="AY95" s="759"/>
      <c r="AZ95" s="759"/>
      <c r="BA95" s="759"/>
      <c r="BB95" s="759"/>
      <c r="BC95" s="759"/>
      <c r="BD95" s="759"/>
      <c r="BE95" s="759"/>
      <c r="BF95" s="759"/>
      <c r="BG95" s="759"/>
      <c r="BH95" s="759"/>
      <c r="BI95" s="759"/>
      <c r="BJ95" s="759"/>
      <c r="BK95" s="759"/>
      <c r="BL95" s="759"/>
      <c r="BM95" s="759"/>
      <c r="BN95" s="759"/>
      <c r="BO95" s="759"/>
      <c r="BP95" s="759"/>
      <c r="BQ95" s="759"/>
      <c r="BR95" s="759"/>
      <c r="BS95" s="759"/>
      <c r="BT95" s="759"/>
      <c r="BU95" s="759"/>
      <c r="BV95" s="759"/>
      <c r="BW95" s="759"/>
      <c r="BX95" s="759"/>
      <c r="BY95" s="759"/>
      <c r="BZ95" s="759"/>
      <c r="EV95" s="741"/>
      <c r="EW95" s="741"/>
    </row>
    <row r="96" spans="2:153" ht="15.75" thickBot="1" x14ac:dyDescent="0.3">
      <c r="B96" s="2030" t="s">
        <v>213</v>
      </c>
      <c r="C96" s="2046">
        <v>3.5960000000000001</v>
      </c>
      <c r="D96" s="2047">
        <v>3.5720000000000001</v>
      </c>
      <c r="E96" s="2047">
        <v>0</v>
      </c>
      <c r="F96" s="2047">
        <v>0</v>
      </c>
      <c r="G96" s="2047">
        <v>0</v>
      </c>
      <c r="H96" s="2047">
        <v>0</v>
      </c>
      <c r="I96" s="2047">
        <v>0</v>
      </c>
      <c r="J96" s="2047">
        <v>0</v>
      </c>
      <c r="K96" s="2047">
        <v>0</v>
      </c>
      <c r="L96" s="2047">
        <v>0</v>
      </c>
      <c r="M96" s="2047">
        <v>0</v>
      </c>
      <c r="N96" s="2048">
        <v>0</v>
      </c>
      <c r="O96" s="2049">
        <v>43.008000000000003</v>
      </c>
      <c r="P96" s="2050"/>
      <c r="Q96" s="2033"/>
      <c r="R96" s="2051">
        <v>0.30700000000000216</v>
      </c>
      <c r="S96" s="2011"/>
      <c r="T96" s="2009"/>
      <c r="U96" s="2012"/>
      <c r="V96" s="2013"/>
      <c r="W96" s="2052"/>
      <c r="X96" s="2014"/>
      <c r="Y96" s="1318"/>
      <c r="Z96" s="1312"/>
      <c r="AA96" s="1312"/>
      <c r="AB96" s="1312"/>
      <c r="AC96" s="1312"/>
      <c r="AD96" s="1312"/>
      <c r="AE96" s="1312"/>
      <c r="AF96" s="1312"/>
      <c r="AG96" s="1312"/>
      <c r="AH96" s="1312"/>
      <c r="AI96" s="1312"/>
      <c r="AJ96" s="1312"/>
      <c r="AK96" s="1312"/>
      <c r="AL96" s="1313"/>
      <c r="AM96" s="773"/>
      <c r="AN96" s="1307">
        <v>13</v>
      </c>
      <c r="AX96" s="759"/>
      <c r="AY96" s="759"/>
      <c r="AZ96" s="759"/>
      <c r="BA96" s="759"/>
      <c r="BB96" s="759"/>
      <c r="BC96" s="759"/>
      <c r="BD96" s="759"/>
      <c r="BE96" s="759"/>
      <c r="BF96" s="759"/>
      <c r="BG96" s="759"/>
      <c r="BH96" s="759"/>
      <c r="BI96" s="759"/>
      <c r="BJ96" s="759"/>
      <c r="BK96" s="759"/>
      <c r="BL96" s="759"/>
      <c r="BM96" s="759"/>
      <c r="BN96" s="759"/>
      <c r="BO96" s="759"/>
      <c r="BP96" s="759"/>
      <c r="BQ96" s="759"/>
      <c r="BR96" s="759"/>
      <c r="BS96" s="759"/>
      <c r="BT96" s="759"/>
      <c r="BU96" s="759"/>
      <c r="BV96" s="759"/>
      <c r="BW96" s="759"/>
      <c r="BX96" s="759"/>
      <c r="BY96" s="759"/>
      <c r="BZ96" s="759"/>
      <c r="CA96" s="1319"/>
      <c r="CB96" s="759"/>
      <c r="EV96" s="741"/>
      <c r="EW96" s="741"/>
    </row>
    <row r="97" spans="1:153" ht="15" x14ac:dyDescent="0.25">
      <c r="B97" s="2053" t="s">
        <v>218</v>
      </c>
      <c r="C97" s="2054">
        <v>1768.2437500000001</v>
      </c>
      <c r="D97" s="2054">
        <v>1767.08125</v>
      </c>
      <c r="E97" s="2054">
        <v>0</v>
      </c>
      <c r="F97" s="2054">
        <v>0</v>
      </c>
      <c r="G97" s="2054">
        <v>0</v>
      </c>
      <c r="H97" s="2054">
        <v>0</v>
      </c>
      <c r="I97" s="2054">
        <v>0</v>
      </c>
      <c r="J97" s="2054">
        <v>0</v>
      </c>
      <c r="K97" s="2054">
        <v>0</v>
      </c>
      <c r="L97" s="2054">
        <v>0</v>
      </c>
      <c r="M97" s="2054">
        <v>0</v>
      </c>
      <c r="N97" s="2054">
        <v>0</v>
      </c>
      <c r="O97" s="2055">
        <v>21241.949999999997</v>
      </c>
      <c r="P97" s="2055">
        <v>21797</v>
      </c>
      <c r="Q97" s="2055">
        <v>-555.05000000000109</v>
      </c>
      <c r="R97" s="2055">
        <v>10.949999999998909</v>
      </c>
      <c r="S97" s="2056"/>
      <c r="T97" s="2057">
        <v>21241.949999999997</v>
      </c>
      <c r="U97" s="2058"/>
      <c r="V97" s="2059"/>
      <c r="W97" s="2060"/>
      <c r="X97" s="2061">
        <v>1816.4166666666665</v>
      </c>
      <c r="Y97" s="1218"/>
      <c r="Z97" s="1312"/>
      <c r="AA97" s="1312"/>
      <c r="AB97" s="1312"/>
      <c r="AC97" s="1312"/>
      <c r="AD97" s="1312"/>
      <c r="AE97" s="1312"/>
      <c r="AF97" s="1312"/>
      <c r="AG97" s="1312"/>
      <c r="AH97" s="1312"/>
      <c r="AI97" s="1312"/>
      <c r="AJ97" s="1312"/>
      <c r="AK97" s="1312"/>
      <c r="AL97" s="1313"/>
      <c r="AM97" s="773"/>
      <c r="AN97" s="1307">
        <v>14</v>
      </c>
      <c r="AX97" s="759"/>
      <c r="AY97" s="759"/>
      <c r="AZ97" s="759"/>
      <c r="BA97" s="759"/>
      <c r="BB97" s="759"/>
      <c r="BC97" s="759"/>
      <c r="BD97" s="759"/>
      <c r="BE97" s="759"/>
      <c r="BF97" s="759"/>
      <c r="BG97" s="759"/>
      <c r="BH97" s="759"/>
      <c r="BI97" s="759"/>
      <c r="BJ97" s="759"/>
      <c r="BK97" s="759"/>
      <c r="BL97" s="759"/>
      <c r="BM97" s="759"/>
      <c r="BN97" s="759"/>
      <c r="BO97" s="759"/>
      <c r="BP97" s="759"/>
      <c r="BQ97" s="759"/>
      <c r="BR97" s="759"/>
      <c r="BS97" s="759"/>
      <c r="BT97" s="759"/>
      <c r="BU97" s="759"/>
      <c r="BV97" s="759"/>
      <c r="BW97" s="759"/>
      <c r="BX97" s="759"/>
      <c r="BY97" s="759"/>
      <c r="BZ97" s="759"/>
      <c r="CA97" s="1319"/>
      <c r="CB97" s="759"/>
      <c r="EV97" s="741"/>
      <c r="EW97" s="741"/>
    </row>
    <row r="98" spans="1:153" ht="15" x14ac:dyDescent="0.25">
      <c r="B98" s="2062" t="s">
        <v>219</v>
      </c>
      <c r="C98" s="2063">
        <v>97.252986155222359</v>
      </c>
      <c r="D98" s="2063">
        <v>101.17742332745163</v>
      </c>
      <c r="E98" s="2063">
        <v>0</v>
      </c>
      <c r="F98" s="2063">
        <v>0</v>
      </c>
      <c r="G98" s="2063">
        <v>0</v>
      </c>
      <c r="H98" s="2063">
        <v>0</v>
      </c>
      <c r="I98" s="2063">
        <v>0</v>
      </c>
      <c r="J98" s="2063">
        <v>0</v>
      </c>
      <c r="K98" s="2063">
        <v>0</v>
      </c>
      <c r="L98" s="2063">
        <v>0</v>
      </c>
      <c r="M98" s="2063">
        <v>0</v>
      </c>
      <c r="N98" s="2064">
        <v>0</v>
      </c>
      <c r="O98" s="2065">
        <v>1195.5824568960441</v>
      </c>
      <c r="P98" s="2066">
        <v>1249.7800000000002</v>
      </c>
      <c r="Q98" s="2066">
        <v>-54.197543103956036</v>
      </c>
      <c r="R98" s="2066">
        <v>65.95477511180394</v>
      </c>
      <c r="S98" s="2067">
        <v>3459.1149999999998</v>
      </c>
      <c r="T98" s="2066">
        <v>-2263.5325431039555</v>
      </c>
      <c r="U98" s="2068">
        <v>0</v>
      </c>
      <c r="V98" s="2069">
        <v>1195.5824568960441</v>
      </c>
      <c r="W98" s="2070"/>
      <c r="X98" s="2071">
        <v>104.14833333333334</v>
      </c>
      <c r="Y98" s="1218"/>
      <c r="Z98" s="1312"/>
      <c r="AA98" s="1312"/>
      <c r="AB98" s="1312"/>
      <c r="AC98" s="1312"/>
      <c r="AD98" s="1312"/>
      <c r="AE98" s="1312"/>
      <c r="AF98" s="1312"/>
      <c r="AG98" s="1312"/>
      <c r="AH98" s="1312"/>
      <c r="AI98" s="1312"/>
      <c r="AJ98" s="1312"/>
      <c r="AK98" s="1312"/>
      <c r="AL98" s="1320"/>
      <c r="AM98" s="773"/>
      <c r="AN98" s="1307">
        <v>15</v>
      </c>
      <c r="AX98" s="759"/>
      <c r="AY98" s="759"/>
      <c r="AZ98" s="759"/>
      <c r="BA98" s="759"/>
      <c r="BB98" s="759"/>
      <c r="BC98" s="759"/>
      <c r="BD98" s="759"/>
      <c r="BE98" s="759"/>
      <c r="BF98" s="759"/>
      <c r="BG98" s="759"/>
      <c r="BH98" s="759"/>
      <c r="BI98" s="759"/>
      <c r="BJ98" s="759"/>
      <c r="BK98" s="759"/>
      <c r="BL98" s="759"/>
      <c r="BM98" s="759"/>
      <c r="BN98" s="759"/>
      <c r="BO98" s="759"/>
      <c r="BP98" s="759"/>
      <c r="BQ98" s="759"/>
      <c r="BR98" s="759"/>
      <c r="BS98" s="759"/>
      <c r="BT98" s="759"/>
      <c r="BU98" s="759"/>
      <c r="BV98" s="759"/>
      <c r="BW98" s="759"/>
      <c r="BX98" s="759"/>
      <c r="BY98" s="759"/>
      <c r="BZ98" s="759"/>
      <c r="CA98" s="1319"/>
      <c r="CB98" s="759"/>
      <c r="EV98" s="741"/>
      <c r="EW98" s="741"/>
    </row>
    <row r="99" spans="1:153" ht="15.75" thickBot="1" x14ac:dyDescent="0.25">
      <c r="A99" s="1321"/>
      <c r="B99" s="2072" t="s">
        <v>220</v>
      </c>
      <c r="C99" s="2073">
        <v>7.5640000000000001</v>
      </c>
      <c r="D99" s="2073">
        <v>7.5129999999999999</v>
      </c>
      <c r="E99" s="2073">
        <v>0</v>
      </c>
      <c r="F99" s="2073">
        <v>0</v>
      </c>
      <c r="G99" s="2073">
        <v>0</v>
      </c>
      <c r="H99" s="2073">
        <v>0</v>
      </c>
      <c r="I99" s="2073">
        <v>0</v>
      </c>
      <c r="J99" s="2073">
        <v>0</v>
      </c>
      <c r="K99" s="2073">
        <v>0</v>
      </c>
      <c r="L99" s="2073">
        <v>0</v>
      </c>
      <c r="M99" s="2073">
        <v>0</v>
      </c>
      <c r="N99" s="2073">
        <v>0</v>
      </c>
      <c r="O99" s="2074">
        <v>90.462000000000003</v>
      </c>
      <c r="P99" s="2075"/>
      <c r="Q99" s="2075"/>
      <c r="R99" s="2075"/>
      <c r="S99" s="2076"/>
      <c r="T99" s="2075"/>
      <c r="U99" s="2077"/>
      <c r="V99" s="2078"/>
      <c r="W99" s="2079"/>
      <c r="X99" s="2080"/>
      <c r="Y99" s="1322"/>
      <c r="Z99" s="1312"/>
      <c r="AA99" s="1312"/>
      <c r="AB99" s="1312"/>
      <c r="AC99" s="1312"/>
      <c r="AD99" s="1312"/>
      <c r="AE99" s="1312"/>
      <c r="AF99" s="1312"/>
      <c r="AG99" s="1312"/>
      <c r="AH99" s="1312"/>
      <c r="AI99" s="1312"/>
      <c r="AJ99" s="1312"/>
      <c r="AK99" s="1312"/>
      <c r="AL99" s="1320"/>
      <c r="AM99" s="773"/>
      <c r="AN99" s="1307">
        <v>16</v>
      </c>
      <c r="AX99" s="759"/>
      <c r="AY99" s="759"/>
      <c r="AZ99" s="759"/>
      <c r="BA99" s="759"/>
      <c r="BB99" s="759"/>
      <c r="BC99" s="759"/>
      <c r="BD99" s="759"/>
      <c r="BE99" s="759"/>
      <c r="BF99" s="759"/>
      <c r="BG99" s="759"/>
      <c r="BH99" s="759"/>
      <c r="BI99" s="759"/>
      <c r="BJ99" s="759"/>
      <c r="BK99" s="759"/>
      <c r="BL99" s="759"/>
      <c r="BM99" s="759"/>
      <c r="BN99" s="759"/>
      <c r="BO99" s="759"/>
      <c r="BP99" s="759"/>
      <c r="BQ99" s="759"/>
      <c r="BR99" s="759"/>
      <c r="BS99" s="759"/>
      <c r="BT99" s="759"/>
      <c r="BU99" s="759"/>
      <c r="BV99" s="759"/>
      <c r="BW99" s="759"/>
      <c r="BX99" s="759"/>
      <c r="BY99" s="759"/>
      <c r="BZ99" s="759"/>
      <c r="CA99" s="1319"/>
      <c r="CB99" s="759"/>
      <c r="EV99" s="741"/>
      <c r="EW99" s="741"/>
    </row>
    <row r="100" spans="1:153" ht="15" x14ac:dyDescent="0.2">
      <c r="B100" s="1994" t="s">
        <v>221</v>
      </c>
      <c r="C100" s="2034">
        <v>977.82289999999989</v>
      </c>
      <c r="D100" s="2023">
        <v>984.64580000000001</v>
      </c>
      <c r="E100" s="2023">
        <v>0</v>
      </c>
      <c r="F100" s="2023">
        <v>0</v>
      </c>
      <c r="G100" s="2023">
        <v>0</v>
      </c>
      <c r="H100" s="2023">
        <v>0</v>
      </c>
      <c r="I100" s="2023">
        <v>0</v>
      </c>
      <c r="J100" s="2023">
        <v>0</v>
      </c>
      <c r="K100" s="2023">
        <v>0</v>
      </c>
      <c r="L100" s="2023">
        <v>0</v>
      </c>
      <c r="M100" s="2023">
        <v>0</v>
      </c>
      <c r="N100" s="2035">
        <v>0</v>
      </c>
      <c r="O100" s="2036">
        <v>11774.8122</v>
      </c>
      <c r="P100" s="1997">
        <v>11800</v>
      </c>
      <c r="Q100" s="1998">
        <v>-25.187799999999697</v>
      </c>
      <c r="R100" s="2010">
        <v>-110.1877999999997</v>
      </c>
      <c r="S100" s="2011"/>
      <c r="T100" s="2009"/>
      <c r="U100" s="2012"/>
      <c r="V100" s="2013"/>
      <c r="W100" s="2018"/>
      <c r="X100" s="2005">
        <v>983.33333333333337</v>
      </c>
      <c r="Y100" s="1314"/>
      <c r="Z100" s="1315">
        <v>115.71475</v>
      </c>
      <c r="AA100" s="1315">
        <v>115.71475</v>
      </c>
      <c r="AB100" s="1315">
        <v>115.71475</v>
      </c>
      <c r="AC100" s="1315">
        <v>115.71475</v>
      </c>
      <c r="AD100" s="1315">
        <v>115.71475</v>
      </c>
      <c r="AE100" s="1315">
        <v>115.71475</v>
      </c>
      <c r="AF100" s="1315">
        <v>115.71475</v>
      </c>
      <c r="AG100" s="1315">
        <v>115.71475</v>
      </c>
      <c r="AH100" s="1315">
        <v>115.71475</v>
      </c>
      <c r="AI100" s="1315">
        <v>115.71475</v>
      </c>
      <c r="AJ100" s="1315">
        <v>115.71475</v>
      </c>
      <c r="AK100" s="1315">
        <v>115.71475</v>
      </c>
      <c r="AL100" s="1313" t="s">
        <v>222</v>
      </c>
      <c r="AM100" s="773"/>
      <c r="AN100" s="1307">
        <v>17</v>
      </c>
      <c r="AX100" s="759"/>
      <c r="AY100" s="759"/>
      <c r="AZ100" s="759"/>
      <c r="BA100" s="759"/>
      <c r="BB100" s="759"/>
      <c r="BC100" s="759"/>
      <c r="BD100" s="759"/>
      <c r="BE100" s="759"/>
      <c r="BF100" s="759"/>
      <c r="BG100" s="759"/>
      <c r="BH100" s="759"/>
      <c r="BI100" s="759"/>
      <c r="BJ100" s="759"/>
      <c r="BK100" s="759"/>
      <c r="BL100" s="759"/>
      <c r="BM100" s="759"/>
      <c r="BN100" s="759"/>
      <c r="BO100" s="759"/>
      <c r="BP100" s="759"/>
      <c r="BQ100" s="759"/>
      <c r="BR100" s="759"/>
      <c r="BS100" s="759"/>
      <c r="BT100" s="759"/>
      <c r="BU100" s="759"/>
      <c r="BV100" s="759"/>
      <c r="BW100" s="759"/>
      <c r="BX100" s="759"/>
      <c r="BY100" s="759"/>
      <c r="BZ100" s="759"/>
      <c r="CA100" s="1319"/>
      <c r="CB100" s="759"/>
      <c r="EV100" s="741"/>
      <c r="EW100" s="741"/>
    </row>
    <row r="101" spans="1:153" ht="15" x14ac:dyDescent="0.2">
      <c r="B101" s="2006" t="s">
        <v>128</v>
      </c>
      <c r="C101" s="2038">
        <v>109.32666068433247</v>
      </c>
      <c r="D101" s="2007">
        <v>115.77012435128377</v>
      </c>
      <c r="E101" s="2007">
        <v>0</v>
      </c>
      <c r="F101" s="2007">
        <v>0</v>
      </c>
      <c r="G101" s="2007">
        <v>0</v>
      </c>
      <c r="H101" s="2007">
        <v>0</v>
      </c>
      <c r="I101" s="2007">
        <v>0</v>
      </c>
      <c r="J101" s="2007">
        <v>0</v>
      </c>
      <c r="K101" s="2007">
        <v>0</v>
      </c>
      <c r="L101" s="2007">
        <v>0</v>
      </c>
      <c r="M101" s="2007">
        <v>0</v>
      </c>
      <c r="N101" s="2039">
        <v>0</v>
      </c>
      <c r="O101" s="2040">
        <v>1350.5807102136973</v>
      </c>
      <c r="P101" s="2009">
        <v>1397.42</v>
      </c>
      <c r="Q101" s="1998">
        <v>-46.839289786302743</v>
      </c>
      <c r="R101" s="2010">
        <v>-81.41928978630267</v>
      </c>
      <c r="S101" s="2011"/>
      <c r="T101" s="2009"/>
      <c r="U101" s="2012"/>
      <c r="V101" s="2013"/>
      <c r="W101" s="2008">
        <v>1352.3961507058184</v>
      </c>
      <c r="X101" s="2014">
        <v>116.45166666666667</v>
      </c>
      <c r="Y101" s="1310"/>
      <c r="Z101" s="1311">
        <v>109.32666068433247</v>
      </c>
      <c r="AA101" s="1311">
        <v>115.77012435128377</v>
      </c>
      <c r="AB101" s="1311">
        <v>0</v>
      </c>
      <c r="AC101" s="1311">
        <v>0</v>
      </c>
      <c r="AD101" s="1311">
        <v>0</v>
      </c>
      <c r="AE101" s="1311">
        <v>0</v>
      </c>
      <c r="AF101" s="1311">
        <v>0</v>
      </c>
      <c r="AG101" s="1311">
        <v>0</v>
      </c>
      <c r="AH101" s="1311">
        <v>0</v>
      </c>
      <c r="AI101" s="1311">
        <v>0</v>
      </c>
      <c r="AJ101" s="1311">
        <v>0</v>
      </c>
      <c r="AK101" s="1311">
        <v>0</v>
      </c>
      <c r="AL101" s="1313"/>
      <c r="AM101" s="773"/>
      <c r="AN101" s="1307">
        <v>18</v>
      </c>
      <c r="AX101" s="759"/>
      <c r="AY101" s="759"/>
      <c r="AZ101" s="759"/>
      <c r="BA101" s="759"/>
      <c r="BB101" s="759"/>
      <c r="BC101" s="759"/>
      <c r="BD101" s="759"/>
      <c r="BE101" s="759"/>
      <c r="BF101" s="759"/>
      <c r="BG101" s="759"/>
      <c r="BH101" s="759"/>
      <c r="BI101" s="759"/>
      <c r="BJ101" s="759"/>
      <c r="BK101" s="759"/>
      <c r="BL101" s="759"/>
      <c r="BM101" s="759"/>
      <c r="BN101" s="759"/>
      <c r="BO101" s="759"/>
      <c r="BP101" s="759"/>
      <c r="BQ101" s="759"/>
      <c r="BR101" s="759"/>
      <c r="BS101" s="759"/>
      <c r="BT101" s="759"/>
      <c r="BU101" s="759"/>
      <c r="BV101" s="759"/>
      <c r="BW101" s="759"/>
      <c r="BX101" s="759"/>
      <c r="BY101" s="759"/>
      <c r="BZ101" s="759"/>
      <c r="CA101" s="1319"/>
      <c r="CB101" s="759"/>
      <c r="EV101" s="741"/>
      <c r="EW101" s="741"/>
    </row>
    <row r="102" spans="1:153" ht="15" x14ac:dyDescent="0.25">
      <c r="B102" s="2015" t="s">
        <v>212</v>
      </c>
      <c r="C102" s="2041">
        <v>1.1992005329780147</v>
      </c>
      <c r="D102" s="2016">
        <v>1.1929542660288013</v>
      </c>
      <c r="E102" s="2016">
        <v>0</v>
      </c>
      <c r="F102" s="2016">
        <v>0</v>
      </c>
      <c r="G102" s="2016">
        <v>0</v>
      </c>
      <c r="H102" s="2016">
        <v>0</v>
      </c>
      <c r="I102" s="2016">
        <v>0</v>
      </c>
      <c r="J102" s="2016">
        <v>0</v>
      </c>
      <c r="K102" s="2016">
        <v>0</v>
      </c>
      <c r="L102" s="2016">
        <v>0</v>
      </c>
      <c r="M102" s="2016">
        <v>0</v>
      </c>
      <c r="N102" s="2042">
        <v>0</v>
      </c>
      <c r="O102" s="2043">
        <v>1.196077399503408</v>
      </c>
      <c r="P102" s="2026"/>
      <c r="Q102" s="1998"/>
      <c r="R102" s="1998"/>
      <c r="S102" s="2011"/>
      <c r="T102" s="2009"/>
      <c r="U102" s="2012"/>
      <c r="V102" s="2013"/>
      <c r="W102" s="2018"/>
      <c r="X102" s="2014"/>
      <c r="Y102" s="1218"/>
      <c r="Z102" s="1312">
        <v>-6.3880893156675285</v>
      </c>
      <c r="AA102" s="1312">
        <v>5.5374351283774104E-2</v>
      </c>
      <c r="AB102" s="1312">
        <v>-115.71475</v>
      </c>
      <c r="AC102" s="1312">
        <v>-115.71475</v>
      </c>
      <c r="AD102" s="1312">
        <v>-115.71475</v>
      </c>
      <c r="AE102" s="1312">
        <v>-115.71475</v>
      </c>
      <c r="AF102" s="1312">
        <v>-115.71475</v>
      </c>
      <c r="AG102" s="1312">
        <v>-115.71475</v>
      </c>
      <c r="AH102" s="1312">
        <v>-115.71475</v>
      </c>
      <c r="AI102" s="1312">
        <v>-115.71475</v>
      </c>
      <c r="AJ102" s="1312">
        <v>-115.71475</v>
      </c>
      <c r="AK102" s="1312">
        <v>-115.71475</v>
      </c>
      <c r="AL102" s="1313"/>
      <c r="AM102" s="792"/>
      <c r="AN102" s="1307">
        <v>19</v>
      </c>
      <c r="AX102" s="759"/>
      <c r="AY102" s="759"/>
      <c r="AZ102" s="759"/>
      <c r="BA102" s="759"/>
      <c r="BB102" s="759"/>
      <c r="BC102" s="759"/>
      <c r="BD102" s="759"/>
      <c r="BE102" s="759"/>
      <c r="BF102" s="759"/>
      <c r="BG102" s="759"/>
      <c r="BH102" s="759"/>
      <c r="BI102" s="759"/>
      <c r="BJ102" s="759"/>
      <c r="BK102" s="759"/>
      <c r="BL102" s="759"/>
      <c r="BM102" s="759"/>
      <c r="BN102" s="759"/>
      <c r="BO102" s="759"/>
      <c r="BP102" s="759"/>
      <c r="BQ102" s="759"/>
      <c r="BR102" s="759"/>
      <c r="BS102" s="759"/>
      <c r="BT102" s="759"/>
      <c r="BU102" s="759"/>
      <c r="BV102" s="759"/>
      <c r="BW102" s="759"/>
      <c r="BX102" s="759"/>
      <c r="BY102" s="759"/>
      <c r="BZ102" s="759"/>
      <c r="CA102" s="1319"/>
      <c r="CB102" s="759"/>
      <c r="EV102" s="741"/>
      <c r="EW102" s="741"/>
    </row>
    <row r="103" spans="1:153" ht="15.75" thickBot="1" x14ac:dyDescent="0.3">
      <c r="B103" s="2030" t="s">
        <v>213</v>
      </c>
      <c r="C103" s="2046">
        <v>11.147</v>
      </c>
      <c r="D103" s="2047">
        <v>10.913</v>
      </c>
      <c r="E103" s="2047">
        <v>0</v>
      </c>
      <c r="F103" s="2047">
        <v>0</v>
      </c>
      <c r="G103" s="2047">
        <v>0</v>
      </c>
      <c r="H103" s="2047">
        <v>0</v>
      </c>
      <c r="I103" s="2047">
        <v>0</v>
      </c>
      <c r="J103" s="2047">
        <v>0</v>
      </c>
      <c r="K103" s="2047">
        <v>0</v>
      </c>
      <c r="L103" s="2047">
        <v>0</v>
      </c>
      <c r="M103" s="2047">
        <v>0</v>
      </c>
      <c r="N103" s="2048">
        <v>0</v>
      </c>
      <c r="O103" s="2049">
        <v>132.36000000000001</v>
      </c>
      <c r="P103" s="2081"/>
      <c r="Q103" s="2033"/>
      <c r="R103" s="2022">
        <v>3.04200000000003</v>
      </c>
      <c r="S103" s="2011"/>
      <c r="T103" s="2009"/>
      <c r="U103" s="2012"/>
      <c r="V103" s="2013"/>
      <c r="W103" s="2082"/>
      <c r="X103" s="2083"/>
      <c r="Y103" s="1218"/>
      <c r="Z103" s="1312"/>
      <c r="AA103" s="1312"/>
      <c r="AB103" s="1312"/>
      <c r="AC103" s="1312"/>
      <c r="AD103" s="1312"/>
      <c r="AE103" s="1312"/>
      <c r="AF103" s="1312"/>
      <c r="AG103" s="1312"/>
      <c r="AH103" s="1312"/>
      <c r="AI103" s="1312"/>
      <c r="AJ103" s="1312"/>
      <c r="AK103" s="1312"/>
      <c r="AL103" s="1313"/>
      <c r="AM103" s="773"/>
      <c r="AN103" s="1307">
        <v>20</v>
      </c>
      <c r="AX103" s="759"/>
      <c r="AY103" s="759"/>
      <c r="AZ103" s="759"/>
      <c r="BA103" s="759"/>
      <c r="BB103" s="759"/>
      <c r="BC103" s="759"/>
      <c r="BD103" s="759"/>
      <c r="BE103" s="759"/>
      <c r="BF103" s="759"/>
      <c r="BG103" s="759"/>
      <c r="BH103" s="759"/>
      <c r="BI103" s="759"/>
      <c r="BJ103" s="759"/>
      <c r="BK103" s="759"/>
      <c r="BL103" s="759"/>
      <c r="BM103" s="759"/>
      <c r="BN103" s="759"/>
      <c r="BO103" s="759"/>
      <c r="BP103" s="759"/>
      <c r="BQ103" s="759"/>
      <c r="BR103" s="759"/>
      <c r="BS103" s="759"/>
      <c r="BT103" s="759"/>
      <c r="BU103" s="759"/>
      <c r="BV103" s="759"/>
      <c r="BW103" s="759"/>
      <c r="BX103" s="759"/>
      <c r="BY103" s="759"/>
      <c r="BZ103" s="759"/>
      <c r="CA103" s="1319"/>
      <c r="CB103" s="759"/>
      <c r="EV103" s="741"/>
      <c r="EW103" s="741"/>
    </row>
    <row r="104" spans="1:153" ht="15" x14ac:dyDescent="0.25">
      <c r="B104" s="2053" t="s">
        <v>223</v>
      </c>
      <c r="C104" s="2054">
        <v>977.82289999999989</v>
      </c>
      <c r="D104" s="2054">
        <v>984.64580000000001</v>
      </c>
      <c r="E104" s="2054">
        <v>0</v>
      </c>
      <c r="F104" s="2054">
        <v>0</v>
      </c>
      <c r="G104" s="2054">
        <v>0</v>
      </c>
      <c r="H104" s="2054">
        <v>0</v>
      </c>
      <c r="I104" s="2054">
        <v>0</v>
      </c>
      <c r="J104" s="2054">
        <v>0</v>
      </c>
      <c r="K104" s="2054">
        <v>0</v>
      </c>
      <c r="L104" s="2054">
        <v>0</v>
      </c>
      <c r="M104" s="2054">
        <v>0</v>
      </c>
      <c r="N104" s="2054">
        <v>0</v>
      </c>
      <c r="O104" s="2055">
        <v>11774.8122</v>
      </c>
      <c r="P104" s="2055">
        <v>11800</v>
      </c>
      <c r="Q104" s="2084">
        <v>-25.187799999999697</v>
      </c>
      <c r="R104" s="2084">
        <v>-110.1877999999997</v>
      </c>
      <c r="S104" s="2056"/>
      <c r="T104" s="2057">
        <v>11774.8122</v>
      </c>
      <c r="U104" s="2085"/>
      <c r="V104" s="2059"/>
      <c r="W104" s="2060"/>
      <c r="X104" s="2061">
        <v>983.33333333333337</v>
      </c>
      <c r="Y104" s="1218"/>
      <c r="Z104" s="1312"/>
      <c r="AA104" s="1312"/>
      <c r="AB104" s="1312"/>
      <c r="AC104" s="1312"/>
      <c r="AD104" s="1312"/>
      <c r="AE104" s="1312"/>
      <c r="AF104" s="1312"/>
      <c r="AG104" s="1312"/>
      <c r="AH104" s="1312"/>
      <c r="AI104" s="1312"/>
      <c r="AJ104" s="1312"/>
      <c r="AK104" s="1312"/>
      <c r="AL104" s="1313"/>
      <c r="AM104" s="773"/>
      <c r="AN104" s="1307">
        <v>21</v>
      </c>
      <c r="AX104" s="759"/>
      <c r="AY104" s="759"/>
      <c r="AZ104" s="759"/>
      <c r="BA104" s="759"/>
      <c r="BB104" s="759"/>
      <c r="BC104" s="759"/>
      <c r="BD104" s="759"/>
      <c r="BE104" s="759"/>
      <c r="BF104" s="759"/>
      <c r="BG104" s="759"/>
      <c r="BH104" s="759"/>
      <c r="BI104" s="759"/>
      <c r="BJ104" s="759"/>
      <c r="BK104" s="759"/>
      <c r="BL104" s="759"/>
      <c r="BM104" s="759"/>
      <c r="BN104" s="759"/>
      <c r="BO104" s="759"/>
      <c r="BP104" s="759"/>
      <c r="BQ104" s="759"/>
      <c r="BR104" s="759"/>
      <c r="BS104" s="759"/>
      <c r="BT104" s="759"/>
      <c r="BU104" s="759"/>
      <c r="BV104" s="759"/>
      <c r="BW104" s="759"/>
      <c r="BX104" s="759"/>
      <c r="BY104" s="759"/>
      <c r="BZ104" s="759"/>
      <c r="CA104" s="1319"/>
      <c r="CB104" s="759"/>
      <c r="EV104" s="741"/>
      <c r="EW104" s="741"/>
    </row>
    <row r="105" spans="1:153" ht="15" x14ac:dyDescent="0.25">
      <c r="B105" s="2062" t="s">
        <v>219</v>
      </c>
      <c r="C105" s="2086">
        <v>109.32666068433247</v>
      </c>
      <c r="D105" s="2086">
        <v>115.77012435128377</v>
      </c>
      <c r="E105" s="2086">
        <v>0</v>
      </c>
      <c r="F105" s="2086">
        <v>0</v>
      </c>
      <c r="G105" s="2086">
        <v>0</v>
      </c>
      <c r="H105" s="2086">
        <v>0</v>
      </c>
      <c r="I105" s="2086">
        <v>0</v>
      </c>
      <c r="J105" s="2086">
        <v>0</v>
      </c>
      <c r="K105" s="2086">
        <v>0</v>
      </c>
      <c r="L105" s="2086">
        <v>0</v>
      </c>
      <c r="M105" s="2086">
        <v>0</v>
      </c>
      <c r="N105" s="2086">
        <v>0</v>
      </c>
      <c r="O105" s="2066">
        <v>1350.5807102136973</v>
      </c>
      <c r="P105" s="2066">
        <v>1397.42</v>
      </c>
      <c r="Q105" s="2087">
        <v>-46.839289786302743</v>
      </c>
      <c r="R105" s="2087">
        <v>-81.41928978630267</v>
      </c>
      <c r="S105" s="2067">
        <v>0</v>
      </c>
      <c r="T105" s="2066">
        <v>1350.5807102136973</v>
      </c>
      <c r="U105" s="2068">
        <v>0</v>
      </c>
      <c r="V105" s="2069">
        <v>1350.5807102136973</v>
      </c>
      <c r="W105" s="2070"/>
      <c r="X105" s="2071">
        <v>116.45166666666667</v>
      </c>
      <c r="Y105" s="1218"/>
      <c r="Z105" s="1312"/>
      <c r="AA105" s="1312"/>
      <c r="AB105" s="1312"/>
      <c r="AC105" s="1312"/>
      <c r="AD105" s="1312"/>
      <c r="AE105" s="1312"/>
      <c r="AF105" s="1312"/>
      <c r="AG105" s="1312"/>
      <c r="AH105" s="1312"/>
      <c r="AI105" s="1312"/>
      <c r="AJ105" s="1312"/>
      <c r="AK105" s="1312"/>
      <c r="AL105" s="1313"/>
      <c r="AM105" s="773"/>
      <c r="AN105" s="1307">
        <v>22</v>
      </c>
      <c r="AX105" s="759"/>
      <c r="AY105" s="759"/>
      <c r="AZ105" s="759"/>
      <c r="BA105" s="759"/>
      <c r="BB105" s="759"/>
      <c r="BC105" s="759"/>
      <c r="BD105" s="759"/>
      <c r="BE105" s="759"/>
      <c r="BF105" s="759"/>
      <c r="BG105" s="759"/>
      <c r="BH105" s="759"/>
      <c r="BI105" s="759"/>
      <c r="BJ105" s="759"/>
      <c r="BK105" s="759"/>
      <c r="BL105" s="759"/>
      <c r="BM105" s="759"/>
      <c r="BN105" s="759"/>
      <c r="BO105" s="759"/>
      <c r="BP105" s="759"/>
      <c r="BQ105" s="759"/>
      <c r="BR105" s="759"/>
      <c r="BS105" s="759"/>
      <c r="BT105" s="759"/>
      <c r="BU105" s="759"/>
      <c r="BV105" s="759"/>
      <c r="BW105" s="759"/>
      <c r="BX105" s="759"/>
      <c r="BY105" s="759"/>
      <c r="BZ105" s="759"/>
      <c r="CA105" s="1319"/>
      <c r="CB105" s="759"/>
      <c r="EV105" s="741"/>
      <c r="EW105" s="741"/>
    </row>
    <row r="106" spans="1:153" ht="15.75" thickBot="1" x14ac:dyDescent="0.3">
      <c r="B106" s="2072" t="s">
        <v>220</v>
      </c>
      <c r="C106" s="2073">
        <v>11.147</v>
      </c>
      <c r="D106" s="2073">
        <v>10.913</v>
      </c>
      <c r="E106" s="2073">
        <v>0</v>
      </c>
      <c r="F106" s="2073">
        <v>0</v>
      </c>
      <c r="G106" s="2073">
        <v>0</v>
      </c>
      <c r="H106" s="2073">
        <v>0</v>
      </c>
      <c r="I106" s="2073">
        <v>0</v>
      </c>
      <c r="J106" s="2073">
        <v>0</v>
      </c>
      <c r="K106" s="2073">
        <v>0</v>
      </c>
      <c r="L106" s="2073">
        <v>0</v>
      </c>
      <c r="M106" s="2073">
        <v>0</v>
      </c>
      <c r="N106" s="2073">
        <v>0</v>
      </c>
      <c r="O106" s="2074">
        <v>132.36000000000001</v>
      </c>
      <c r="P106" s="2075"/>
      <c r="Q106" s="2075"/>
      <c r="R106" s="2075"/>
      <c r="S106" s="2076"/>
      <c r="T106" s="2075"/>
      <c r="U106" s="2077"/>
      <c r="V106" s="2078"/>
      <c r="W106" s="2079"/>
      <c r="X106" s="2080"/>
      <c r="Y106" s="1137"/>
      <c r="Z106" s="1312"/>
      <c r="AA106" s="1312"/>
      <c r="AB106" s="1312"/>
      <c r="AC106" s="1312"/>
      <c r="AD106" s="1312"/>
      <c r="AE106" s="1312"/>
      <c r="AF106" s="1312"/>
      <c r="AG106" s="1312"/>
      <c r="AH106" s="1312"/>
      <c r="AI106" s="1312"/>
      <c r="AJ106" s="1312"/>
      <c r="AK106" s="1312"/>
      <c r="AL106" s="1313"/>
      <c r="AM106" s="792"/>
      <c r="AN106" s="1307">
        <v>23</v>
      </c>
      <c r="AX106" s="759"/>
      <c r="AY106" s="759"/>
      <c r="AZ106" s="759"/>
      <c r="BA106" s="759"/>
      <c r="BB106" s="759"/>
      <c r="BC106" s="759"/>
      <c r="BD106" s="759"/>
      <c r="BE106" s="759"/>
      <c r="BF106" s="759"/>
      <c r="BG106" s="759"/>
      <c r="BH106" s="759"/>
      <c r="BI106" s="759"/>
      <c r="BJ106" s="759"/>
      <c r="BK106" s="759"/>
      <c r="BL106" s="759"/>
      <c r="BM106" s="759"/>
      <c r="BN106" s="759"/>
      <c r="BO106" s="759"/>
      <c r="BP106" s="759"/>
      <c r="BQ106" s="759"/>
      <c r="BR106" s="759"/>
      <c r="BS106" s="759"/>
      <c r="BT106" s="759"/>
      <c r="BU106" s="759"/>
      <c r="BV106" s="759"/>
      <c r="BW106" s="759"/>
      <c r="BX106" s="759"/>
      <c r="BY106" s="759"/>
      <c r="BZ106" s="759"/>
      <c r="CA106" s="1319"/>
      <c r="CB106" s="759"/>
      <c r="EV106" s="741"/>
      <c r="EW106" s="741"/>
    </row>
    <row r="107" spans="1:153" ht="15" x14ac:dyDescent="0.2">
      <c r="B107" s="1994" t="s">
        <v>224</v>
      </c>
      <c r="C107" s="2034">
        <v>798.62879999999996</v>
      </c>
      <c r="D107" s="2023">
        <v>812.87199999999996</v>
      </c>
      <c r="E107" s="2023">
        <v>0</v>
      </c>
      <c r="F107" s="2023">
        <v>0</v>
      </c>
      <c r="G107" s="2023">
        <v>0</v>
      </c>
      <c r="H107" s="2023">
        <v>0</v>
      </c>
      <c r="I107" s="2023">
        <v>0</v>
      </c>
      <c r="J107" s="2023">
        <v>0</v>
      </c>
      <c r="K107" s="2023">
        <v>0</v>
      </c>
      <c r="L107" s="2023">
        <v>0</v>
      </c>
      <c r="M107" s="2023">
        <v>0</v>
      </c>
      <c r="N107" s="2023">
        <v>0</v>
      </c>
      <c r="O107" s="1996">
        <v>9669.0047999999988</v>
      </c>
      <c r="P107" s="1997">
        <v>9840</v>
      </c>
      <c r="Q107" s="1998">
        <v>-170.9952000000012</v>
      </c>
      <c r="R107" s="2010">
        <v>-54.995200000001205</v>
      </c>
      <c r="S107" s="2011"/>
      <c r="T107" s="2009"/>
      <c r="U107" s="2012"/>
      <c r="V107" s="2013"/>
      <c r="W107" s="1611"/>
      <c r="X107" s="2005">
        <v>820</v>
      </c>
      <c r="Y107" s="1316"/>
      <c r="Z107" s="1315">
        <v>17.697005333333333</v>
      </c>
      <c r="AA107" s="1315">
        <v>17.697005333333333</v>
      </c>
      <c r="AB107" s="1315">
        <v>17.697005333333333</v>
      </c>
      <c r="AC107" s="1315">
        <v>17.697005333333333</v>
      </c>
      <c r="AD107" s="1315">
        <v>17.697005333333333</v>
      </c>
      <c r="AE107" s="1315">
        <v>17.697005333333333</v>
      </c>
      <c r="AF107" s="1315">
        <v>17.697005333333333</v>
      </c>
      <c r="AG107" s="1315">
        <v>17.697005333333333</v>
      </c>
      <c r="AH107" s="1315">
        <v>17.697005333333333</v>
      </c>
      <c r="AI107" s="1315">
        <v>17.697005333333333</v>
      </c>
      <c r="AJ107" s="1315">
        <v>17.697005333333333</v>
      </c>
      <c r="AK107" s="1315">
        <v>17.697005333333333</v>
      </c>
      <c r="AL107" s="1313" t="s">
        <v>225</v>
      </c>
      <c r="AM107" s="773"/>
      <c r="AN107" s="1307">
        <v>24</v>
      </c>
      <c r="AX107" s="759"/>
      <c r="AY107" s="759"/>
      <c r="AZ107" s="759"/>
      <c r="BA107" s="759"/>
      <c r="BB107" s="759"/>
      <c r="BC107" s="759"/>
      <c r="BD107" s="759"/>
      <c r="BE107" s="759"/>
      <c r="BF107" s="759"/>
      <c r="BG107" s="759"/>
      <c r="BH107" s="759"/>
      <c r="BI107" s="759"/>
      <c r="BJ107" s="759"/>
      <c r="BK107" s="759"/>
      <c r="BL107" s="759"/>
      <c r="BM107" s="759"/>
      <c r="BN107" s="759"/>
      <c r="BO107" s="759"/>
      <c r="BP107" s="759"/>
      <c r="BQ107" s="759"/>
      <c r="BR107" s="759"/>
      <c r="BS107" s="759"/>
      <c r="BT107" s="759"/>
      <c r="BU107" s="759"/>
      <c r="BV107" s="759"/>
      <c r="BW107" s="759"/>
      <c r="BX107" s="759"/>
      <c r="BY107" s="759"/>
      <c r="BZ107" s="759"/>
      <c r="CA107" s="1319"/>
      <c r="CB107" s="759"/>
      <c r="EV107" s="741"/>
      <c r="EW107" s="741"/>
    </row>
    <row r="108" spans="1:153" ht="15" x14ac:dyDescent="0.2">
      <c r="B108" s="2006" t="s">
        <v>128</v>
      </c>
      <c r="C108" s="2038">
        <v>20.704391513112054</v>
      </c>
      <c r="D108" s="2007">
        <v>17.253747196887939</v>
      </c>
      <c r="E108" s="2007">
        <v>0</v>
      </c>
      <c r="F108" s="2007">
        <v>0</v>
      </c>
      <c r="G108" s="2007">
        <v>0</v>
      </c>
      <c r="H108" s="2007">
        <v>0</v>
      </c>
      <c r="I108" s="2007">
        <v>0</v>
      </c>
      <c r="J108" s="2007">
        <v>0</v>
      </c>
      <c r="K108" s="2007">
        <v>0</v>
      </c>
      <c r="L108" s="2007">
        <v>0</v>
      </c>
      <c r="M108" s="2007">
        <v>0</v>
      </c>
      <c r="N108" s="2007">
        <v>0</v>
      </c>
      <c r="O108" s="2008">
        <v>227.74883225999997</v>
      </c>
      <c r="P108" s="2009">
        <v>218</v>
      </c>
      <c r="Q108" s="1998">
        <v>9.7488322599999719</v>
      </c>
      <c r="R108" s="2010">
        <v>12.748832259999972</v>
      </c>
      <c r="S108" s="2011"/>
      <c r="T108" s="2009"/>
      <c r="U108" s="2012"/>
      <c r="V108" s="2013"/>
      <c r="W108" s="2008">
        <v>227.74883225999997</v>
      </c>
      <c r="X108" s="2014">
        <v>18.166666666666668</v>
      </c>
      <c r="Y108" s="1317"/>
      <c r="Z108" s="1311">
        <v>20.704391513112054</v>
      </c>
      <c r="AA108" s="1311">
        <v>17.253747196887939</v>
      </c>
      <c r="AB108" s="1311">
        <v>0</v>
      </c>
      <c r="AC108" s="1311">
        <v>0</v>
      </c>
      <c r="AD108" s="1311">
        <v>0</v>
      </c>
      <c r="AE108" s="1311">
        <v>0</v>
      </c>
      <c r="AF108" s="1311">
        <v>0</v>
      </c>
      <c r="AG108" s="1311">
        <v>0</v>
      </c>
      <c r="AH108" s="1311">
        <v>0</v>
      </c>
      <c r="AI108" s="1311">
        <v>0</v>
      </c>
      <c r="AJ108" s="1311">
        <v>0</v>
      </c>
      <c r="AK108" s="1311">
        <v>0</v>
      </c>
      <c r="AL108" s="1313"/>
      <c r="AM108" s="773"/>
      <c r="AN108" s="1307">
        <v>25</v>
      </c>
      <c r="AX108" s="759"/>
      <c r="AY108" s="759"/>
      <c r="AZ108" s="759"/>
      <c r="BA108" s="759"/>
      <c r="BB108" s="759"/>
      <c r="BC108" s="759"/>
      <c r="BD108" s="759"/>
      <c r="BE108" s="759"/>
      <c r="BF108" s="759"/>
      <c r="BG108" s="759"/>
      <c r="BH108" s="759"/>
      <c r="BI108" s="759"/>
      <c r="BJ108" s="759"/>
      <c r="BK108" s="759"/>
      <c r="BL108" s="759"/>
      <c r="BM108" s="759"/>
      <c r="BN108" s="759"/>
      <c r="BO108" s="759"/>
      <c r="BP108" s="759"/>
      <c r="BQ108" s="759"/>
      <c r="BR108" s="759"/>
      <c r="BS108" s="759"/>
      <c r="BT108" s="759"/>
      <c r="BU108" s="759"/>
      <c r="BV108" s="759"/>
      <c r="BW108" s="759"/>
      <c r="BX108" s="759"/>
      <c r="BY108" s="759"/>
      <c r="BZ108" s="759"/>
      <c r="CA108" s="1319"/>
      <c r="CB108" s="759"/>
      <c r="EV108" s="741"/>
      <c r="EW108" s="741"/>
    </row>
    <row r="109" spans="1:153" ht="15" x14ac:dyDescent="0.25">
      <c r="B109" s="2015" t="s">
        <v>212</v>
      </c>
      <c r="C109" s="2041">
        <v>0</v>
      </c>
      <c r="D109" s="2016">
        <v>0</v>
      </c>
      <c r="E109" s="2016">
        <v>0</v>
      </c>
      <c r="F109" s="2016">
        <v>0</v>
      </c>
      <c r="G109" s="2016">
        <v>0</v>
      </c>
      <c r="H109" s="2016">
        <v>0</v>
      </c>
      <c r="I109" s="2016">
        <v>0</v>
      </c>
      <c r="J109" s="2016">
        <v>0</v>
      </c>
      <c r="K109" s="2016">
        <v>0</v>
      </c>
      <c r="L109" s="2016">
        <v>0</v>
      </c>
      <c r="M109" s="2016">
        <v>0</v>
      </c>
      <c r="N109" s="2016">
        <v>0</v>
      </c>
      <c r="O109" s="2017">
        <v>0</v>
      </c>
      <c r="P109" s="2026"/>
      <c r="Q109" s="1998"/>
      <c r="R109" s="1998"/>
      <c r="S109" s="2011"/>
      <c r="T109" s="2009"/>
      <c r="U109" s="2012"/>
      <c r="V109" s="2029"/>
      <c r="W109" s="2018"/>
      <c r="X109" s="2014"/>
      <c r="Y109" s="1218"/>
      <c r="Z109" s="1312">
        <v>3.0073861797787202</v>
      </c>
      <c r="AA109" s="1312">
        <v>-0.4432581364453938</v>
      </c>
      <c r="AB109" s="1312">
        <v>-17.697005333333333</v>
      </c>
      <c r="AC109" s="1312">
        <v>-17.697005333333333</v>
      </c>
      <c r="AD109" s="1312">
        <v>-17.697005333333333</v>
      </c>
      <c r="AE109" s="1312">
        <v>-17.697005333333333</v>
      </c>
      <c r="AF109" s="1312">
        <v>-17.697005333333333</v>
      </c>
      <c r="AG109" s="1312">
        <v>-17.697005333333333</v>
      </c>
      <c r="AH109" s="1312">
        <v>-17.697005333333333</v>
      </c>
      <c r="AI109" s="1312">
        <v>-17.697005333333333</v>
      </c>
      <c r="AJ109" s="1312">
        <v>-17.697005333333333</v>
      </c>
      <c r="AK109" s="1312">
        <v>-17.697005333333333</v>
      </c>
      <c r="AL109" s="1313"/>
      <c r="AM109" s="773"/>
      <c r="AN109" s="1307">
        <v>26</v>
      </c>
      <c r="AX109" s="759"/>
      <c r="AY109" s="759"/>
      <c r="AZ109" s="759"/>
      <c r="BA109" s="759"/>
      <c r="BB109" s="759"/>
      <c r="BC109" s="759"/>
      <c r="BD109" s="759"/>
      <c r="BE109" s="759"/>
      <c r="BF109" s="759"/>
      <c r="BG109" s="759"/>
      <c r="BH109" s="759"/>
      <c r="BI109" s="759"/>
      <c r="BJ109" s="759"/>
      <c r="BK109" s="759"/>
      <c r="BL109" s="759"/>
      <c r="BM109" s="759"/>
      <c r="BN109" s="759"/>
      <c r="BO109" s="759"/>
      <c r="BP109" s="759"/>
      <c r="BQ109" s="759"/>
      <c r="BR109" s="759"/>
      <c r="BS109" s="759"/>
      <c r="BT109" s="759"/>
      <c r="BU109" s="759"/>
      <c r="BV109" s="759"/>
      <c r="BW109" s="759"/>
      <c r="BX109" s="759"/>
      <c r="BY109" s="759"/>
      <c r="BZ109" s="759"/>
      <c r="CA109" s="1319"/>
      <c r="CB109" s="759"/>
      <c r="EV109" s="741"/>
      <c r="EW109" s="741"/>
    </row>
    <row r="110" spans="1:153" ht="15.75" thickBot="1" x14ac:dyDescent="0.3">
      <c r="B110" s="2030" t="s">
        <v>213</v>
      </c>
      <c r="C110" s="2046">
        <v>4.3540000000000001</v>
      </c>
      <c r="D110" s="2047">
        <v>4.2149999999999999</v>
      </c>
      <c r="E110" s="2047">
        <v>0</v>
      </c>
      <c r="F110" s="2047">
        <v>0</v>
      </c>
      <c r="G110" s="2047">
        <v>0</v>
      </c>
      <c r="H110" s="2047">
        <v>0</v>
      </c>
      <c r="I110" s="2047">
        <v>0</v>
      </c>
      <c r="J110" s="2047">
        <v>0</v>
      </c>
      <c r="K110" s="2047">
        <v>0</v>
      </c>
      <c r="L110" s="2047">
        <v>0</v>
      </c>
      <c r="M110" s="2047">
        <v>0</v>
      </c>
      <c r="N110" s="2047">
        <v>0</v>
      </c>
      <c r="O110" s="2032">
        <v>51.413999999999994</v>
      </c>
      <c r="P110" s="2009"/>
      <c r="Q110" s="1998"/>
      <c r="R110" s="2088">
        <v>1.9409999999999954</v>
      </c>
      <c r="S110" s="2011"/>
      <c r="T110" s="2009"/>
      <c r="U110" s="2012"/>
      <c r="V110" s="2029"/>
      <c r="W110" s="2018"/>
      <c r="X110" s="2089"/>
      <c r="Y110" s="1138"/>
      <c r="Z110" s="1312"/>
      <c r="AA110" s="1312"/>
      <c r="AB110" s="1312"/>
      <c r="AC110" s="1312"/>
      <c r="AD110" s="1312"/>
      <c r="AE110" s="1312"/>
      <c r="AF110" s="1312"/>
      <c r="AG110" s="1312"/>
      <c r="AH110" s="1312"/>
      <c r="AI110" s="1312"/>
      <c r="AJ110" s="1312"/>
      <c r="AK110" s="1312"/>
      <c r="AL110" s="1313"/>
      <c r="AM110" s="773"/>
      <c r="AN110" s="1307">
        <v>27</v>
      </c>
      <c r="AX110" s="759"/>
      <c r="AY110" s="759"/>
      <c r="AZ110" s="759"/>
      <c r="BA110" s="759"/>
      <c r="BB110" s="759"/>
      <c r="BC110" s="759"/>
      <c r="BD110" s="759"/>
      <c r="BE110" s="759"/>
      <c r="BF110" s="759"/>
      <c r="BG110" s="759"/>
      <c r="BH110" s="759"/>
      <c r="BI110" s="759"/>
      <c r="BJ110" s="759"/>
      <c r="BK110" s="759"/>
      <c r="BL110" s="759"/>
      <c r="BM110" s="759"/>
      <c r="BN110" s="759"/>
      <c r="BO110" s="759"/>
      <c r="BP110" s="759"/>
      <c r="BQ110" s="759"/>
      <c r="BR110" s="759"/>
      <c r="BS110" s="759"/>
      <c r="BT110" s="759"/>
      <c r="BU110" s="759"/>
      <c r="BV110" s="759"/>
      <c r="BW110" s="759"/>
      <c r="BX110" s="759"/>
      <c r="BY110" s="759"/>
      <c r="BZ110" s="759"/>
      <c r="CA110" s="1319"/>
      <c r="CB110" s="759"/>
      <c r="EV110" s="741"/>
      <c r="EW110" s="741"/>
    </row>
    <row r="111" spans="1:153" ht="15" x14ac:dyDescent="0.2">
      <c r="B111" s="1994" t="s">
        <v>226</v>
      </c>
      <c r="C111" s="2034">
        <v>1330.4519999999998</v>
      </c>
      <c r="D111" s="2023">
        <v>1324.2465000000002</v>
      </c>
      <c r="E111" s="2023">
        <v>0</v>
      </c>
      <c r="F111" s="2023">
        <v>0</v>
      </c>
      <c r="G111" s="2023">
        <v>0</v>
      </c>
      <c r="H111" s="2023">
        <v>0</v>
      </c>
      <c r="I111" s="2023">
        <v>0</v>
      </c>
      <c r="J111" s="2023">
        <v>0</v>
      </c>
      <c r="K111" s="2023">
        <v>0</v>
      </c>
      <c r="L111" s="2023">
        <v>0</v>
      </c>
      <c r="M111" s="2023">
        <v>0</v>
      </c>
      <c r="N111" s="2035">
        <v>0</v>
      </c>
      <c r="O111" s="2090">
        <v>15928.190999999999</v>
      </c>
      <c r="P111" s="2024">
        <v>15818</v>
      </c>
      <c r="Q111" s="2091">
        <v>110.19099999999889</v>
      </c>
      <c r="R111" s="1999">
        <v>-21.809000000001106</v>
      </c>
      <c r="S111" s="2092"/>
      <c r="T111" s="2009"/>
      <c r="U111" s="2012"/>
      <c r="V111" s="2029"/>
      <c r="W111" s="2004"/>
      <c r="X111" s="2005">
        <v>1318.1666666666667</v>
      </c>
      <c r="Y111" s="1314"/>
      <c r="Z111" s="1315">
        <v>33.494166666666665</v>
      </c>
      <c r="AA111" s="1315">
        <v>33.494166666666665</v>
      </c>
      <c r="AB111" s="1315">
        <v>33.494166666666665</v>
      </c>
      <c r="AC111" s="1315">
        <v>33.494166666666665</v>
      </c>
      <c r="AD111" s="1315">
        <v>33.494166666666665</v>
      </c>
      <c r="AE111" s="1315">
        <v>33.494166666666665</v>
      </c>
      <c r="AF111" s="1315">
        <v>33.494166666666665</v>
      </c>
      <c r="AG111" s="1315">
        <v>33.494166666666665</v>
      </c>
      <c r="AH111" s="1315">
        <v>33.494166666666665</v>
      </c>
      <c r="AI111" s="1315">
        <v>33.494166666666665</v>
      </c>
      <c r="AJ111" s="1315">
        <v>33.494166666666665</v>
      </c>
      <c r="AK111" s="1315">
        <v>33.494166666666665</v>
      </c>
      <c r="AL111" s="1313" t="s">
        <v>227</v>
      </c>
      <c r="AM111" s="773"/>
      <c r="AN111" s="1307">
        <v>28</v>
      </c>
      <c r="AX111" s="759"/>
      <c r="AY111" s="759"/>
      <c r="AZ111" s="759"/>
      <c r="BA111" s="759"/>
      <c r="BB111" s="759"/>
      <c r="BC111" s="759"/>
      <c r="BD111" s="759"/>
      <c r="BE111" s="759"/>
      <c r="BF111" s="759"/>
      <c r="BG111" s="759"/>
      <c r="BH111" s="759"/>
      <c r="BI111" s="759"/>
      <c r="BJ111" s="759"/>
      <c r="BK111" s="759"/>
      <c r="BL111" s="759"/>
      <c r="BM111" s="759"/>
      <c r="BN111" s="759"/>
      <c r="BO111" s="759"/>
      <c r="BP111" s="759"/>
      <c r="BQ111" s="759"/>
      <c r="BR111" s="759"/>
      <c r="BS111" s="759"/>
      <c r="BT111" s="759"/>
      <c r="BU111" s="759"/>
      <c r="BV111" s="759"/>
      <c r="BW111" s="759"/>
      <c r="BX111" s="759"/>
      <c r="BY111" s="759"/>
      <c r="BZ111" s="759"/>
      <c r="CA111" s="1319"/>
      <c r="CB111" s="759"/>
      <c r="EV111" s="741"/>
      <c r="EW111" s="741"/>
    </row>
    <row r="112" spans="1:153" ht="15" x14ac:dyDescent="0.2">
      <c r="B112" s="2006" t="s">
        <v>128</v>
      </c>
      <c r="C112" s="2038">
        <v>33.900208403791716</v>
      </c>
      <c r="D112" s="2007">
        <v>32.871488193142469</v>
      </c>
      <c r="E112" s="2007">
        <v>0</v>
      </c>
      <c r="F112" s="2007">
        <v>0</v>
      </c>
      <c r="G112" s="2007">
        <v>0</v>
      </c>
      <c r="H112" s="2007">
        <v>0</v>
      </c>
      <c r="I112" s="2007">
        <v>0</v>
      </c>
      <c r="J112" s="2007">
        <v>0</v>
      </c>
      <c r="K112" s="2007">
        <v>0</v>
      </c>
      <c r="L112" s="2007">
        <v>0</v>
      </c>
      <c r="M112" s="2007">
        <v>0</v>
      </c>
      <c r="N112" s="2093">
        <v>0</v>
      </c>
      <c r="O112" s="2094">
        <v>400.63017958160515</v>
      </c>
      <c r="P112" s="2028">
        <v>401.93</v>
      </c>
      <c r="Q112" s="2095">
        <v>-1.2998204183948587</v>
      </c>
      <c r="R112" s="2010">
        <v>-4.3698204183948519</v>
      </c>
      <c r="S112" s="2092"/>
      <c r="T112" s="2009"/>
      <c r="U112" s="2012"/>
      <c r="V112" s="2013"/>
      <c r="W112" s="2008">
        <v>401.16601444051315</v>
      </c>
      <c r="X112" s="2014">
        <v>33.494166666666665</v>
      </c>
      <c r="Y112" s="1310"/>
      <c r="Z112" s="1311">
        <v>33.900208403791716</v>
      </c>
      <c r="AA112" s="1311">
        <v>32.871488193142469</v>
      </c>
      <c r="AB112" s="1311">
        <v>0</v>
      </c>
      <c r="AC112" s="1311">
        <v>0</v>
      </c>
      <c r="AD112" s="1311">
        <v>0</v>
      </c>
      <c r="AE112" s="1311">
        <v>0</v>
      </c>
      <c r="AF112" s="1311">
        <v>0</v>
      </c>
      <c r="AG112" s="1311">
        <v>0</v>
      </c>
      <c r="AH112" s="1311">
        <v>0</v>
      </c>
      <c r="AI112" s="1311">
        <v>0</v>
      </c>
      <c r="AJ112" s="1311">
        <v>0</v>
      </c>
      <c r="AK112" s="1311">
        <v>0</v>
      </c>
      <c r="AL112" s="1313"/>
      <c r="AM112" s="773"/>
      <c r="AN112" s="1307">
        <v>29</v>
      </c>
      <c r="AX112" s="759"/>
      <c r="AY112" s="759"/>
      <c r="AZ112" s="759"/>
      <c r="BA112" s="759"/>
      <c r="BB112" s="759"/>
      <c r="BC112" s="759"/>
      <c r="BD112" s="759"/>
      <c r="BE112" s="759"/>
      <c r="BF112" s="759"/>
      <c r="BG112" s="759"/>
      <c r="BH112" s="759"/>
      <c r="BI112" s="759"/>
      <c r="BJ112" s="759"/>
      <c r="BK112" s="759"/>
      <c r="BL112" s="759"/>
      <c r="BM112" s="759"/>
      <c r="BN112" s="759"/>
      <c r="BO112" s="759"/>
      <c r="BP112" s="759"/>
      <c r="BQ112" s="759"/>
      <c r="BR112" s="759"/>
      <c r="BS112" s="759"/>
      <c r="BT112" s="759"/>
      <c r="BU112" s="759"/>
      <c r="BV112" s="759"/>
      <c r="BW112" s="759"/>
      <c r="BX112" s="759"/>
      <c r="BY112" s="759"/>
      <c r="BZ112" s="759"/>
      <c r="CA112" s="1319"/>
      <c r="CB112" s="759"/>
      <c r="EV112" s="741"/>
      <c r="EW112" s="741"/>
    </row>
    <row r="113" spans="1:153" ht="15" x14ac:dyDescent="0.25">
      <c r="B113" s="2015" t="s">
        <v>212</v>
      </c>
      <c r="C113" s="2041">
        <v>0.2884442040742744</v>
      </c>
      <c r="D113" s="2016">
        <v>0.38437515014654305</v>
      </c>
      <c r="E113" s="2016">
        <v>0</v>
      </c>
      <c r="F113" s="2016">
        <v>0</v>
      </c>
      <c r="G113" s="2016">
        <v>0</v>
      </c>
      <c r="H113" s="2016">
        <v>0</v>
      </c>
      <c r="I113" s="2016">
        <v>0</v>
      </c>
      <c r="J113" s="2016">
        <v>0</v>
      </c>
      <c r="K113" s="2016">
        <v>0</v>
      </c>
      <c r="L113" s="2016">
        <v>0</v>
      </c>
      <c r="M113" s="2016">
        <v>0</v>
      </c>
      <c r="N113" s="2042">
        <v>0</v>
      </c>
      <c r="O113" s="2096">
        <v>0.3364096771104087</v>
      </c>
      <c r="P113" s="2028"/>
      <c r="Q113" s="2095"/>
      <c r="R113" s="1998"/>
      <c r="S113" s="2092"/>
      <c r="T113" s="2009"/>
      <c r="U113" s="2012"/>
      <c r="V113" s="2013"/>
      <c r="W113" s="2018"/>
      <c r="X113" s="2014"/>
      <c r="Y113" s="1218"/>
      <c r="Z113" s="1312">
        <v>0.40604173712505087</v>
      </c>
      <c r="AA113" s="1312">
        <v>-0.62267847352419636</v>
      </c>
      <c r="AB113" s="1312">
        <v>-33.494166666666665</v>
      </c>
      <c r="AC113" s="1312">
        <v>-33.494166666666665</v>
      </c>
      <c r="AD113" s="1312">
        <v>-33.494166666666665</v>
      </c>
      <c r="AE113" s="1312">
        <v>-33.494166666666665</v>
      </c>
      <c r="AF113" s="1312">
        <v>-33.494166666666665</v>
      </c>
      <c r="AG113" s="1312">
        <v>-33.494166666666665</v>
      </c>
      <c r="AH113" s="1312">
        <v>-33.494166666666665</v>
      </c>
      <c r="AI113" s="1312">
        <v>-33.494166666666665</v>
      </c>
      <c r="AJ113" s="1312">
        <v>-33.494166666666665</v>
      </c>
      <c r="AK113" s="1312">
        <v>-33.494166666666665</v>
      </c>
      <c r="AL113" s="1313"/>
      <c r="AM113" s="773"/>
      <c r="AN113" s="1307">
        <v>30</v>
      </c>
      <c r="AX113" s="759"/>
      <c r="AY113" s="759"/>
      <c r="AZ113" s="759"/>
      <c r="BA113" s="759"/>
      <c r="BB113" s="759"/>
      <c r="BC113" s="759"/>
      <c r="BD113" s="759"/>
      <c r="BE113" s="759"/>
      <c r="BF113" s="759"/>
      <c r="BG113" s="759"/>
      <c r="BH113" s="759"/>
      <c r="BI113" s="759"/>
      <c r="BJ113" s="759"/>
      <c r="BK113" s="759"/>
      <c r="BL113" s="759"/>
      <c r="BM113" s="759"/>
      <c r="BN113" s="759"/>
      <c r="BO113" s="759"/>
      <c r="BP113" s="759"/>
      <c r="BQ113" s="759"/>
      <c r="BR113" s="759"/>
      <c r="BS113" s="759"/>
      <c r="BT113" s="759"/>
      <c r="BU113" s="759"/>
      <c r="BV113" s="759"/>
      <c r="BW113" s="759"/>
      <c r="BX113" s="759"/>
      <c r="BY113" s="759"/>
      <c r="BZ113" s="759"/>
      <c r="CA113" s="1319"/>
      <c r="CB113" s="759"/>
      <c r="EV113" s="741"/>
      <c r="EW113" s="741"/>
    </row>
    <row r="114" spans="1:153" ht="15.75" thickBot="1" x14ac:dyDescent="0.3">
      <c r="B114" s="2030" t="s">
        <v>213</v>
      </c>
      <c r="C114" s="2097">
        <v>5.5359999999999996</v>
      </c>
      <c r="D114" s="2031">
        <v>5.5190000000000001</v>
      </c>
      <c r="E114" s="2031">
        <v>0</v>
      </c>
      <c r="F114" s="2031">
        <v>0</v>
      </c>
      <c r="G114" s="2031">
        <v>0</v>
      </c>
      <c r="H114" s="2031">
        <v>0</v>
      </c>
      <c r="I114" s="2031">
        <v>0</v>
      </c>
      <c r="J114" s="2031">
        <v>0</v>
      </c>
      <c r="K114" s="2031">
        <v>0</v>
      </c>
      <c r="L114" s="2031">
        <v>0</v>
      </c>
      <c r="M114" s="2031">
        <v>0</v>
      </c>
      <c r="N114" s="2098">
        <v>0</v>
      </c>
      <c r="O114" s="2099">
        <v>66.33</v>
      </c>
      <c r="P114" s="2050"/>
      <c r="Q114" s="2095"/>
      <c r="R114" s="2022">
        <v>-0.15600000000000591</v>
      </c>
      <c r="S114" s="2092"/>
      <c r="T114" s="2009"/>
      <c r="U114" s="2012"/>
      <c r="V114" s="2013"/>
      <c r="W114" s="2018"/>
      <c r="X114" s="2089"/>
      <c r="Y114" s="1218"/>
      <c r="Z114" s="1312"/>
      <c r="AA114" s="1312"/>
      <c r="AB114" s="1312"/>
      <c r="AC114" s="1312"/>
      <c r="AD114" s="1312"/>
      <c r="AE114" s="1312"/>
      <c r="AF114" s="1312"/>
      <c r="AG114" s="1312"/>
      <c r="AH114" s="1312"/>
      <c r="AI114" s="1312"/>
      <c r="AJ114" s="1312"/>
      <c r="AK114" s="1312"/>
      <c r="AL114" s="1320"/>
      <c r="AM114" s="773"/>
      <c r="AN114" s="1307">
        <v>31</v>
      </c>
      <c r="AX114" s="759"/>
      <c r="AY114" s="759"/>
      <c r="AZ114" s="759"/>
      <c r="BA114" s="759"/>
      <c r="BB114" s="759"/>
      <c r="BC114" s="759"/>
      <c r="BD114" s="759"/>
      <c r="BE114" s="759"/>
      <c r="BF114" s="759"/>
      <c r="BG114" s="759"/>
      <c r="BH114" s="759"/>
      <c r="BI114" s="759"/>
      <c r="BJ114" s="759"/>
      <c r="BK114" s="759"/>
      <c r="BL114" s="759"/>
      <c r="BM114" s="759"/>
      <c r="BN114" s="759"/>
      <c r="BO114" s="759"/>
      <c r="BP114" s="759"/>
      <c r="BQ114" s="759"/>
      <c r="BR114" s="759"/>
      <c r="BS114" s="759"/>
      <c r="BT114" s="759"/>
      <c r="BU114" s="759"/>
      <c r="BV114" s="759"/>
      <c r="BW114" s="759"/>
      <c r="BX114" s="759"/>
      <c r="BY114" s="759"/>
      <c r="BZ114" s="759"/>
      <c r="CA114" s="1319"/>
      <c r="CB114" s="759"/>
      <c r="EV114" s="741"/>
      <c r="EW114" s="741"/>
    </row>
    <row r="115" spans="1:153" ht="15" x14ac:dyDescent="0.2">
      <c r="B115" s="1994" t="s">
        <v>228</v>
      </c>
      <c r="C115" s="2034">
        <v>547</v>
      </c>
      <c r="D115" s="2023">
        <v>558.14790000000005</v>
      </c>
      <c r="E115" s="2023">
        <v>0</v>
      </c>
      <c r="F115" s="2023">
        <v>0</v>
      </c>
      <c r="G115" s="2023">
        <v>0</v>
      </c>
      <c r="H115" s="2023">
        <v>0</v>
      </c>
      <c r="I115" s="2023">
        <v>0</v>
      </c>
      <c r="J115" s="2023">
        <v>0</v>
      </c>
      <c r="K115" s="2023">
        <v>0</v>
      </c>
      <c r="L115" s="2023">
        <v>0</v>
      </c>
      <c r="M115" s="2023">
        <v>0</v>
      </c>
      <c r="N115" s="2035">
        <v>0</v>
      </c>
      <c r="O115" s="2036">
        <v>6630.8873999999996</v>
      </c>
      <c r="P115" s="2024">
        <v>6480</v>
      </c>
      <c r="Q115" s="2025">
        <v>150.88739999999962</v>
      </c>
      <c r="R115" s="1999">
        <v>127.88739999999962</v>
      </c>
      <c r="S115" s="2011"/>
      <c r="T115" s="2009"/>
      <c r="U115" s="2012"/>
      <c r="V115" s="2013"/>
      <c r="W115" s="2004"/>
      <c r="X115" s="2005">
        <v>540</v>
      </c>
      <c r="Y115" s="1314"/>
      <c r="Z115" s="1315">
        <v>16</v>
      </c>
      <c r="AA115" s="1315">
        <v>16</v>
      </c>
      <c r="AB115" s="1315">
        <v>16</v>
      </c>
      <c r="AC115" s="1315">
        <v>16</v>
      </c>
      <c r="AD115" s="1315">
        <v>16</v>
      </c>
      <c r="AE115" s="1315">
        <v>16</v>
      </c>
      <c r="AF115" s="1315">
        <v>16</v>
      </c>
      <c r="AG115" s="1315">
        <v>16</v>
      </c>
      <c r="AH115" s="1315">
        <v>16</v>
      </c>
      <c r="AI115" s="1315">
        <v>16</v>
      </c>
      <c r="AJ115" s="1315">
        <v>16</v>
      </c>
      <c r="AK115" s="1315">
        <v>16</v>
      </c>
      <c r="AL115" s="1313"/>
      <c r="AM115" s="792"/>
      <c r="AN115" s="1307">
        <v>32</v>
      </c>
      <c r="AX115" s="759"/>
      <c r="AY115" s="759"/>
      <c r="AZ115" s="759"/>
      <c r="BA115" s="759"/>
      <c r="BB115" s="759"/>
      <c r="BC115" s="759"/>
      <c r="BD115" s="759"/>
      <c r="BE115" s="759"/>
      <c r="BF115" s="759"/>
      <c r="BG115" s="759"/>
      <c r="BH115" s="759"/>
      <c r="BI115" s="759"/>
      <c r="BJ115" s="759"/>
      <c r="BK115" s="759"/>
      <c r="BL115" s="759"/>
      <c r="BM115" s="759"/>
      <c r="BN115" s="759"/>
      <c r="BO115" s="759"/>
      <c r="BP115" s="759"/>
      <c r="BQ115" s="759"/>
      <c r="BR115" s="759"/>
      <c r="BS115" s="759"/>
      <c r="BT115" s="759"/>
      <c r="BU115" s="759"/>
      <c r="BV115" s="759"/>
      <c r="BW115" s="759"/>
      <c r="BX115" s="759"/>
      <c r="BY115" s="759"/>
      <c r="BZ115" s="759"/>
      <c r="CA115" s="1319"/>
      <c r="CB115" s="759"/>
      <c r="EV115" s="741"/>
      <c r="EW115" s="741"/>
    </row>
    <row r="116" spans="1:153" ht="15" x14ac:dyDescent="0.2">
      <c r="B116" s="2006" t="s">
        <v>128</v>
      </c>
      <c r="C116" s="2038">
        <v>15.237114941200574</v>
      </c>
      <c r="D116" s="2007">
        <v>16.248530148205688</v>
      </c>
      <c r="E116" s="2007">
        <v>0</v>
      </c>
      <c r="F116" s="2007">
        <v>0</v>
      </c>
      <c r="G116" s="2007">
        <v>0</v>
      </c>
      <c r="H116" s="2007">
        <v>0</v>
      </c>
      <c r="I116" s="2007">
        <v>0</v>
      </c>
      <c r="J116" s="2007">
        <v>0</v>
      </c>
      <c r="K116" s="2007">
        <v>0</v>
      </c>
      <c r="L116" s="2007">
        <v>0</v>
      </c>
      <c r="M116" s="2007">
        <v>0</v>
      </c>
      <c r="N116" s="2039">
        <v>0</v>
      </c>
      <c r="O116" s="2040">
        <v>188.91387053643757</v>
      </c>
      <c r="P116" s="2026">
        <v>192</v>
      </c>
      <c r="Q116" s="1998">
        <v>-3.086129463562429</v>
      </c>
      <c r="R116" s="2010">
        <v>3.913870536437571</v>
      </c>
      <c r="S116" s="2011"/>
      <c r="T116" s="2009"/>
      <c r="U116" s="2012"/>
      <c r="V116" s="2013"/>
      <c r="W116" s="2008">
        <v>189.33773990243941</v>
      </c>
      <c r="X116" s="2014">
        <v>16</v>
      </c>
      <c r="Y116" s="1310"/>
      <c r="Z116" s="1311">
        <v>15.237114941200574</v>
      </c>
      <c r="AA116" s="1311">
        <v>16.248530148205688</v>
      </c>
      <c r="AB116" s="1311">
        <v>0</v>
      </c>
      <c r="AC116" s="1311">
        <v>0</v>
      </c>
      <c r="AD116" s="1311">
        <v>0</v>
      </c>
      <c r="AE116" s="1311">
        <v>0</v>
      </c>
      <c r="AF116" s="1311">
        <v>0</v>
      </c>
      <c r="AG116" s="1311">
        <v>0</v>
      </c>
      <c r="AH116" s="1311">
        <v>0</v>
      </c>
      <c r="AI116" s="1311">
        <v>0</v>
      </c>
      <c r="AJ116" s="1311">
        <v>0</v>
      </c>
      <c r="AK116" s="1311">
        <v>0</v>
      </c>
      <c r="AL116" s="1313"/>
      <c r="AM116" s="773"/>
      <c r="AN116" s="1307">
        <v>33</v>
      </c>
      <c r="AX116" s="759"/>
      <c r="AY116" s="759"/>
      <c r="AZ116" s="759"/>
      <c r="BA116" s="759"/>
      <c r="BB116" s="759"/>
      <c r="BC116" s="759"/>
      <c r="BD116" s="759"/>
      <c r="BE116" s="759"/>
      <c r="BF116" s="759"/>
      <c r="BG116" s="759"/>
      <c r="BH116" s="759"/>
      <c r="BI116" s="759"/>
      <c r="BJ116" s="759"/>
      <c r="BK116" s="759"/>
      <c r="BL116" s="759"/>
      <c r="BM116" s="759"/>
      <c r="BN116" s="759"/>
      <c r="BO116" s="759"/>
      <c r="BP116" s="759"/>
      <c r="BQ116" s="759"/>
      <c r="BR116" s="759"/>
      <c r="BS116" s="759"/>
      <c r="BT116" s="759"/>
      <c r="BU116" s="759"/>
      <c r="BV116" s="759"/>
      <c r="BW116" s="759"/>
      <c r="BX116" s="759"/>
      <c r="BY116" s="759"/>
      <c r="BZ116" s="759"/>
      <c r="CA116" s="1319"/>
      <c r="CB116" s="759"/>
      <c r="EV116" s="741"/>
      <c r="EW116" s="741"/>
    </row>
    <row r="117" spans="1:153" ht="15" x14ac:dyDescent="0.25">
      <c r="B117" s="2015" t="s">
        <v>212</v>
      </c>
      <c r="C117" s="2041">
        <v>0.15454113171659534</v>
      </c>
      <c r="D117" s="2016">
        <v>0.15463304389199478</v>
      </c>
      <c r="E117" s="2016">
        <v>0</v>
      </c>
      <c r="F117" s="2016">
        <v>0</v>
      </c>
      <c r="G117" s="2016">
        <v>0</v>
      </c>
      <c r="H117" s="2016">
        <v>0</v>
      </c>
      <c r="I117" s="2016">
        <v>0</v>
      </c>
      <c r="J117" s="2016">
        <v>0</v>
      </c>
      <c r="K117" s="2016">
        <v>0</v>
      </c>
      <c r="L117" s="2016">
        <v>0</v>
      </c>
      <c r="M117" s="2016">
        <v>0</v>
      </c>
      <c r="N117" s="2042">
        <v>0</v>
      </c>
      <c r="O117" s="2043">
        <v>0.15458708780429506</v>
      </c>
      <c r="P117" s="2026"/>
      <c r="Q117" s="1998"/>
      <c r="R117" s="1998"/>
      <c r="S117" s="2011"/>
      <c r="T117" s="2009"/>
      <c r="U117" s="2012"/>
      <c r="V117" s="2013"/>
      <c r="W117" s="2018"/>
      <c r="X117" s="2014"/>
      <c r="Y117" s="1218"/>
      <c r="Z117" s="1312">
        <v>-0.76288505879942647</v>
      </c>
      <c r="AA117" s="1312">
        <v>0.24853014820568831</v>
      </c>
      <c r="AB117" s="1312">
        <v>-16</v>
      </c>
      <c r="AC117" s="1312">
        <v>-16</v>
      </c>
      <c r="AD117" s="1312">
        <v>-16</v>
      </c>
      <c r="AE117" s="1312">
        <v>-16</v>
      </c>
      <c r="AF117" s="1312">
        <v>-16</v>
      </c>
      <c r="AG117" s="1312">
        <v>-16</v>
      </c>
      <c r="AH117" s="1312">
        <v>-16</v>
      </c>
      <c r="AI117" s="1312">
        <v>-16</v>
      </c>
      <c r="AJ117" s="1312">
        <v>-16</v>
      </c>
      <c r="AK117" s="1312">
        <v>-16</v>
      </c>
      <c r="AL117" s="1313"/>
      <c r="AM117" s="773"/>
      <c r="AN117" s="1307">
        <v>34</v>
      </c>
      <c r="AX117" s="759"/>
      <c r="AY117" s="759"/>
      <c r="AZ117" s="759"/>
      <c r="BA117" s="759"/>
      <c r="BB117" s="759"/>
      <c r="BC117" s="759"/>
      <c r="BD117" s="759"/>
      <c r="BE117" s="759"/>
      <c r="BF117" s="759"/>
      <c r="BG117" s="759"/>
      <c r="BH117" s="759"/>
      <c r="BI117" s="759"/>
      <c r="BJ117" s="759"/>
      <c r="BK117" s="759"/>
      <c r="BL117" s="759"/>
      <c r="BM117" s="759"/>
      <c r="BN117" s="759"/>
      <c r="BO117" s="759"/>
      <c r="BP117" s="759"/>
      <c r="BQ117" s="759"/>
      <c r="BR117" s="759"/>
      <c r="BS117" s="759"/>
      <c r="BT117" s="759"/>
      <c r="BU117" s="759"/>
      <c r="BV117" s="759"/>
      <c r="BW117" s="759"/>
      <c r="BX117" s="759"/>
      <c r="BY117" s="759"/>
      <c r="BZ117" s="759"/>
      <c r="CA117" s="1319"/>
      <c r="CB117" s="759"/>
      <c r="EV117" s="741"/>
      <c r="EW117" s="741"/>
    </row>
    <row r="118" spans="1:153" ht="15.75" thickBot="1" x14ac:dyDescent="0.3">
      <c r="B118" s="2030" t="s">
        <v>213</v>
      </c>
      <c r="C118" s="2046">
        <v>3.335</v>
      </c>
      <c r="D118" s="2047">
        <v>3.5019999999999998</v>
      </c>
      <c r="E118" s="2047">
        <v>0</v>
      </c>
      <c r="F118" s="2047">
        <v>0</v>
      </c>
      <c r="G118" s="2047">
        <v>0</v>
      </c>
      <c r="H118" s="2047">
        <v>0</v>
      </c>
      <c r="I118" s="2047">
        <v>0</v>
      </c>
      <c r="J118" s="2047">
        <v>0</v>
      </c>
      <c r="K118" s="2047">
        <v>0</v>
      </c>
      <c r="L118" s="2047">
        <v>0</v>
      </c>
      <c r="M118" s="2047">
        <v>0</v>
      </c>
      <c r="N118" s="2048">
        <v>0</v>
      </c>
      <c r="O118" s="2049">
        <v>41.021999999999998</v>
      </c>
      <c r="P118" s="2100"/>
      <c r="Q118" s="2033"/>
      <c r="R118" s="2088">
        <v>-0.40299999999999869</v>
      </c>
      <c r="S118" s="2011"/>
      <c r="T118" s="2009"/>
      <c r="U118" s="2012"/>
      <c r="V118" s="2013"/>
      <c r="W118" s="2018"/>
      <c r="X118" s="2089"/>
      <c r="Y118" s="1218"/>
      <c r="Z118" s="1312"/>
      <c r="AA118" s="1312"/>
      <c r="AB118" s="1312"/>
      <c r="AC118" s="1312"/>
      <c r="AD118" s="1312"/>
      <c r="AE118" s="1312"/>
      <c r="AF118" s="1312"/>
      <c r="AG118" s="1312"/>
      <c r="AH118" s="1312"/>
      <c r="AI118" s="1312"/>
      <c r="AJ118" s="1312"/>
      <c r="AK118" s="1312"/>
      <c r="AL118" s="1313"/>
      <c r="AM118" s="773"/>
      <c r="AN118" s="1307"/>
      <c r="AX118" s="759"/>
      <c r="AY118" s="759"/>
      <c r="AZ118" s="759"/>
      <c r="BA118" s="759"/>
      <c r="BB118" s="759"/>
      <c r="BC118" s="759"/>
      <c r="BD118" s="759"/>
      <c r="BE118" s="759"/>
      <c r="BF118" s="759"/>
      <c r="BG118" s="759"/>
      <c r="BH118" s="759"/>
      <c r="BI118" s="759"/>
      <c r="BJ118" s="759"/>
      <c r="BK118" s="759"/>
      <c r="BL118" s="759"/>
      <c r="BM118" s="759"/>
      <c r="BN118" s="759"/>
      <c r="BO118" s="759"/>
      <c r="BP118" s="759"/>
      <c r="BQ118" s="759"/>
      <c r="BR118" s="759"/>
      <c r="BS118" s="759"/>
      <c r="BT118" s="759"/>
      <c r="BU118" s="759"/>
      <c r="BV118" s="759"/>
      <c r="BW118" s="759"/>
      <c r="BX118" s="759"/>
      <c r="BY118" s="759"/>
      <c r="BZ118" s="759"/>
      <c r="CA118" s="1319"/>
      <c r="CB118" s="759"/>
      <c r="EV118" s="741"/>
      <c r="EW118" s="741"/>
    </row>
    <row r="119" spans="1:153" ht="15" x14ac:dyDescent="0.25">
      <c r="B119" s="2053" t="s">
        <v>229</v>
      </c>
      <c r="C119" s="2054">
        <v>2676.0807999999997</v>
      </c>
      <c r="D119" s="2054">
        <v>2695.2664</v>
      </c>
      <c r="E119" s="2054">
        <v>0</v>
      </c>
      <c r="F119" s="2054">
        <v>0</v>
      </c>
      <c r="G119" s="2054">
        <v>0</v>
      </c>
      <c r="H119" s="2054">
        <v>0</v>
      </c>
      <c r="I119" s="2054">
        <v>0</v>
      </c>
      <c r="J119" s="2054">
        <v>0</v>
      </c>
      <c r="K119" s="2054">
        <v>0</v>
      </c>
      <c r="L119" s="2054">
        <v>0</v>
      </c>
      <c r="M119" s="2054">
        <v>0</v>
      </c>
      <c r="N119" s="2054">
        <v>0</v>
      </c>
      <c r="O119" s="2055">
        <v>32228.083199999997</v>
      </c>
      <c r="P119" s="2055">
        <v>32138</v>
      </c>
      <c r="Q119" s="2055">
        <v>90.083199999997305</v>
      </c>
      <c r="R119" s="2055">
        <v>51.083199999997305</v>
      </c>
      <c r="S119" s="2056"/>
      <c r="T119" s="2057">
        <v>32228.083199999997</v>
      </c>
      <c r="U119" s="2085"/>
      <c r="V119" s="2059"/>
      <c r="W119" s="2060"/>
      <c r="X119" s="2071">
        <v>2678.166666666667</v>
      </c>
      <c r="Y119" s="1218"/>
      <c r="Z119" s="1312"/>
      <c r="AA119" s="1312"/>
      <c r="AB119" s="1312"/>
      <c r="AC119" s="1312"/>
      <c r="AD119" s="1312"/>
      <c r="AE119" s="1312"/>
      <c r="AF119" s="1312"/>
      <c r="AG119" s="1312"/>
      <c r="AH119" s="1312"/>
      <c r="AI119" s="1312"/>
      <c r="AJ119" s="1312"/>
      <c r="AK119" s="1312"/>
      <c r="AL119" s="1313"/>
      <c r="AM119" s="773"/>
      <c r="AN119" s="1307">
        <v>1</v>
      </c>
      <c r="AX119" s="759"/>
      <c r="AY119" s="759"/>
      <c r="AZ119" s="759"/>
      <c r="BA119" s="759"/>
      <c r="BB119" s="759"/>
      <c r="BC119" s="759"/>
      <c r="BD119" s="759"/>
      <c r="BE119" s="759"/>
      <c r="BF119" s="759"/>
      <c r="BG119" s="759"/>
      <c r="BH119" s="759"/>
      <c r="BI119" s="759"/>
      <c r="BJ119" s="759"/>
      <c r="BK119" s="759"/>
      <c r="BL119" s="759"/>
      <c r="BM119" s="759"/>
      <c r="BN119" s="759"/>
      <c r="BO119" s="759"/>
      <c r="BP119" s="759"/>
      <c r="BQ119" s="759"/>
      <c r="BR119" s="759"/>
      <c r="BS119" s="759"/>
      <c r="BT119" s="759"/>
      <c r="BU119" s="759"/>
      <c r="BV119" s="759"/>
      <c r="BW119" s="759"/>
      <c r="BX119" s="759"/>
      <c r="BY119" s="759"/>
      <c r="BZ119" s="759"/>
      <c r="CA119" s="1319"/>
      <c r="CB119" s="759"/>
      <c r="EV119" s="741"/>
      <c r="EW119" s="741"/>
    </row>
    <row r="120" spans="1:153" ht="15" x14ac:dyDescent="0.25">
      <c r="B120" s="2062" t="s">
        <v>219</v>
      </c>
      <c r="C120" s="2063">
        <v>69.841714858104339</v>
      </c>
      <c r="D120" s="2063">
        <v>66.3737655382361</v>
      </c>
      <c r="E120" s="2063">
        <v>0</v>
      </c>
      <c r="F120" s="2063">
        <v>0</v>
      </c>
      <c r="G120" s="2063">
        <v>0</v>
      </c>
      <c r="H120" s="2063">
        <v>0</v>
      </c>
      <c r="I120" s="2063">
        <v>0</v>
      </c>
      <c r="J120" s="2063">
        <v>0</v>
      </c>
      <c r="K120" s="2063">
        <v>0</v>
      </c>
      <c r="L120" s="2063">
        <v>0</v>
      </c>
      <c r="M120" s="2063">
        <v>0</v>
      </c>
      <c r="N120" s="2063">
        <v>0</v>
      </c>
      <c r="O120" s="2066">
        <v>817.29288237804269</v>
      </c>
      <c r="P120" s="2066">
        <v>811.93000000000006</v>
      </c>
      <c r="Q120" s="2066">
        <v>5.3628823780426842</v>
      </c>
      <c r="R120" s="2066">
        <v>12.292882378042691</v>
      </c>
      <c r="S120" s="2067">
        <v>0</v>
      </c>
      <c r="T120" s="2066">
        <v>817.29288237804269</v>
      </c>
      <c r="U120" s="2068">
        <v>0</v>
      </c>
      <c r="V120" s="2101">
        <v>817.29288237804269</v>
      </c>
      <c r="W120" s="2070"/>
      <c r="X120" s="2071">
        <v>67.660833333333329</v>
      </c>
      <c r="Y120" s="1218"/>
      <c r="Z120" s="1312"/>
      <c r="AA120" s="1312"/>
      <c r="AB120" s="1312"/>
      <c r="AC120" s="1312"/>
      <c r="AD120" s="1312"/>
      <c r="AE120" s="1312"/>
      <c r="AF120" s="1312"/>
      <c r="AG120" s="1312"/>
      <c r="AH120" s="1312"/>
      <c r="AI120" s="1312"/>
      <c r="AJ120" s="1312"/>
      <c r="AK120" s="1312"/>
      <c r="AL120" s="1313"/>
      <c r="AM120" s="773"/>
      <c r="AN120" s="1307">
        <v>2</v>
      </c>
      <c r="AX120" s="759"/>
      <c r="AY120" s="759"/>
      <c r="AZ120" s="759"/>
      <c r="BA120" s="759"/>
      <c r="BB120" s="759"/>
      <c r="BC120" s="759"/>
      <c r="BD120" s="759"/>
      <c r="BE120" s="759"/>
      <c r="BF120" s="759"/>
      <c r="BG120" s="759"/>
      <c r="BH120" s="759"/>
      <c r="BI120" s="759"/>
      <c r="BJ120" s="759"/>
      <c r="BK120" s="759"/>
      <c r="BL120" s="759"/>
      <c r="BM120" s="759"/>
      <c r="BN120" s="759"/>
      <c r="BO120" s="759"/>
      <c r="BP120" s="759"/>
      <c r="BQ120" s="759"/>
      <c r="BR120" s="759"/>
      <c r="BS120" s="759"/>
      <c r="BT120" s="759"/>
      <c r="BU120" s="759"/>
      <c r="BV120" s="759"/>
      <c r="BW120" s="759"/>
      <c r="BX120" s="759"/>
      <c r="BY120" s="759"/>
      <c r="BZ120" s="759"/>
      <c r="CA120" s="1319"/>
      <c r="CB120" s="759"/>
      <c r="EV120" s="741"/>
      <c r="EW120" s="741"/>
    </row>
    <row r="121" spans="1:153" ht="15.75" thickBot="1" x14ac:dyDescent="0.3">
      <c r="B121" s="2072" t="s">
        <v>220</v>
      </c>
      <c r="C121" s="2073">
        <v>13.225000000000001</v>
      </c>
      <c r="D121" s="2073">
        <v>13.236000000000001</v>
      </c>
      <c r="E121" s="2073">
        <v>0</v>
      </c>
      <c r="F121" s="2073">
        <v>0</v>
      </c>
      <c r="G121" s="2073">
        <v>0</v>
      </c>
      <c r="H121" s="2073">
        <v>0</v>
      </c>
      <c r="I121" s="2073">
        <v>0</v>
      </c>
      <c r="J121" s="2073">
        <v>0</v>
      </c>
      <c r="K121" s="2073">
        <v>0</v>
      </c>
      <c r="L121" s="2073">
        <v>0</v>
      </c>
      <c r="M121" s="2073">
        <v>0</v>
      </c>
      <c r="N121" s="2102">
        <v>0</v>
      </c>
      <c r="O121" s="2103">
        <v>158.76599999999999</v>
      </c>
      <c r="P121" s="2075"/>
      <c r="Q121" s="2075"/>
      <c r="R121" s="2075"/>
      <c r="S121" s="2076"/>
      <c r="T121" s="2075"/>
      <c r="U121" s="2077"/>
      <c r="V121" s="2078"/>
      <c r="W121" s="2079"/>
      <c r="X121" s="2080"/>
      <c r="Y121" s="1218"/>
      <c r="Z121" s="1312"/>
      <c r="AA121" s="1312"/>
      <c r="AB121" s="1312"/>
      <c r="AC121" s="1312"/>
      <c r="AD121" s="1312"/>
      <c r="AE121" s="1312"/>
      <c r="AF121" s="1312"/>
      <c r="AG121" s="1312"/>
      <c r="AH121" s="1312"/>
      <c r="AI121" s="1312"/>
      <c r="AJ121" s="1312"/>
      <c r="AK121" s="1312"/>
      <c r="AL121" s="1313"/>
      <c r="AM121" s="773"/>
      <c r="AN121" s="1307">
        <v>3</v>
      </c>
      <c r="AX121" s="759"/>
      <c r="AY121" s="759"/>
      <c r="AZ121" s="759"/>
      <c r="BA121" s="759"/>
      <c r="BB121" s="759"/>
      <c r="BC121" s="759"/>
      <c r="BD121" s="759"/>
      <c r="BE121" s="759"/>
      <c r="BF121" s="759"/>
      <c r="BG121" s="759"/>
      <c r="BH121" s="759"/>
      <c r="BI121" s="759"/>
      <c r="BJ121" s="759"/>
      <c r="BK121" s="759"/>
      <c r="BL121" s="759"/>
      <c r="BM121" s="759"/>
      <c r="BN121" s="759"/>
      <c r="BO121" s="759"/>
      <c r="BP121" s="759"/>
      <c r="BQ121" s="759"/>
      <c r="BR121" s="759"/>
      <c r="BS121" s="759"/>
      <c r="BT121" s="759"/>
      <c r="BU121" s="759"/>
      <c r="BV121" s="759"/>
      <c r="BW121" s="759"/>
      <c r="BX121" s="759"/>
      <c r="BY121" s="759"/>
      <c r="BZ121" s="759"/>
      <c r="CA121" s="1319"/>
      <c r="CB121" s="759"/>
      <c r="EV121" s="741"/>
      <c r="EW121" s="741"/>
    </row>
    <row r="122" spans="1:153" ht="15" x14ac:dyDescent="0.2">
      <c r="A122" s="773"/>
      <c r="B122" s="1612" t="s">
        <v>230</v>
      </c>
      <c r="C122" s="2023">
        <v>296.48399999999992</v>
      </c>
      <c r="D122" s="2023">
        <v>275.86000000000013</v>
      </c>
      <c r="E122" s="2023">
        <v>0</v>
      </c>
      <c r="F122" s="2023">
        <v>0</v>
      </c>
      <c r="G122" s="2023">
        <v>0</v>
      </c>
      <c r="H122" s="2023">
        <v>0</v>
      </c>
      <c r="I122" s="2023">
        <v>0</v>
      </c>
      <c r="J122" s="2023">
        <v>0</v>
      </c>
      <c r="K122" s="2023">
        <v>0</v>
      </c>
      <c r="L122" s="2023">
        <v>0</v>
      </c>
      <c r="M122" s="2023">
        <v>0</v>
      </c>
      <c r="N122" s="2035">
        <v>0</v>
      </c>
      <c r="O122" s="1996">
        <v>3434.0640000000003</v>
      </c>
      <c r="P122" s="1997">
        <v>3419</v>
      </c>
      <c r="Q122" s="1998">
        <v>15.064000000000306</v>
      </c>
      <c r="R122" s="1999">
        <v>-20.935999999999694</v>
      </c>
      <c r="S122" s="2000"/>
      <c r="T122" s="2001"/>
      <c r="U122" s="2002"/>
      <c r="V122" s="2003"/>
      <c r="W122" s="2004"/>
      <c r="X122" s="2005">
        <v>284.91666666666669</v>
      </c>
      <c r="Y122" s="1314"/>
      <c r="Z122" s="1315">
        <v>8.3333333333333339</v>
      </c>
      <c r="AA122" s="1315">
        <v>8.3333333333333339</v>
      </c>
      <c r="AB122" s="1315">
        <v>8.3333333333333339</v>
      </c>
      <c r="AC122" s="1315">
        <v>8.3333333333333339</v>
      </c>
      <c r="AD122" s="1315">
        <v>8.3333333333333339</v>
      </c>
      <c r="AE122" s="1315">
        <v>8.3333333333333339</v>
      </c>
      <c r="AF122" s="1315">
        <v>8.3333333333333339</v>
      </c>
      <c r="AG122" s="1315">
        <v>8.3333333333333339</v>
      </c>
      <c r="AH122" s="1315">
        <v>8.3333333333333339</v>
      </c>
      <c r="AI122" s="1315">
        <v>8.3333333333333339</v>
      </c>
      <c r="AJ122" s="1315">
        <v>8.3333333333333339</v>
      </c>
      <c r="AK122" s="1315">
        <v>8.3333333333333339</v>
      </c>
      <c r="AL122" s="1313" t="s">
        <v>231</v>
      </c>
      <c r="AM122" s="773"/>
      <c r="AN122" s="1307">
        <v>4</v>
      </c>
      <c r="AX122" s="759"/>
      <c r="AY122" s="759"/>
      <c r="AZ122" s="759"/>
      <c r="BA122" s="759"/>
      <c r="BB122" s="759"/>
      <c r="BC122" s="759"/>
      <c r="BD122" s="759"/>
      <c r="BE122" s="759"/>
      <c r="BF122" s="759"/>
      <c r="BG122" s="759"/>
      <c r="BH122" s="759"/>
      <c r="BI122" s="759"/>
      <c r="BJ122" s="759"/>
      <c r="BK122" s="759"/>
      <c r="BL122" s="759"/>
      <c r="BM122" s="759"/>
      <c r="BN122" s="759"/>
      <c r="BO122" s="759"/>
      <c r="BP122" s="759"/>
      <c r="BQ122" s="759"/>
      <c r="BR122" s="759"/>
      <c r="BS122" s="759"/>
      <c r="BT122" s="759"/>
      <c r="BU122" s="759"/>
      <c r="BV122" s="759"/>
      <c r="BW122" s="759"/>
      <c r="BX122" s="759"/>
      <c r="BY122" s="759"/>
      <c r="BZ122" s="759"/>
      <c r="CA122" s="1319"/>
      <c r="CB122" s="759"/>
      <c r="EV122" s="741"/>
      <c r="EW122" s="741"/>
    </row>
    <row r="123" spans="1:153" ht="15" x14ac:dyDescent="0.2">
      <c r="B123" s="2104" t="s">
        <v>128</v>
      </c>
      <c r="C123" s="2007">
        <v>9.7041096192177569</v>
      </c>
      <c r="D123" s="2007">
        <v>9.4092135621194366</v>
      </c>
      <c r="E123" s="2007">
        <v>0</v>
      </c>
      <c r="F123" s="2007">
        <v>0</v>
      </c>
      <c r="G123" s="2007">
        <v>0</v>
      </c>
      <c r="H123" s="2007">
        <v>0</v>
      </c>
      <c r="I123" s="2007">
        <v>0</v>
      </c>
      <c r="J123" s="2007">
        <v>0</v>
      </c>
      <c r="K123" s="2007">
        <v>0</v>
      </c>
      <c r="L123" s="2007">
        <v>0</v>
      </c>
      <c r="M123" s="2007">
        <v>0</v>
      </c>
      <c r="N123" s="2039">
        <v>0</v>
      </c>
      <c r="O123" s="2008">
        <v>114.67993908802316</v>
      </c>
      <c r="P123" s="2009">
        <v>103</v>
      </c>
      <c r="Q123" s="1998">
        <v>11.679939088023161</v>
      </c>
      <c r="R123" s="2010">
        <v>8.6799390880231613</v>
      </c>
      <c r="S123" s="2011"/>
      <c r="T123" s="2009"/>
      <c r="U123" s="2012"/>
      <c r="V123" s="2013"/>
      <c r="W123" s="2008">
        <v>114.85588486258997</v>
      </c>
      <c r="X123" s="2014">
        <v>8.5833333333333339</v>
      </c>
      <c r="Y123" s="1310"/>
      <c r="Z123" s="1311">
        <v>9.7041096192177569</v>
      </c>
      <c r="AA123" s="1311">
        <v>9.4092135621194366</v>
      </c>
      <c r="AB123" s="1311">
        <v>0</v>
      </c>
      <c r="AC123" s="1311">
        <v>0</v>
      </c>
      <c r="AD123" s="1311">
        <v>0</v>
      </c>
      <c r="AE123" s="1311">
        <v>0</v>
      </c>
      <c r="AF123" s="1311">
        <v>0</v>
      </c>
      <c r="AG123" s="1311">
        <v>0</v>
      </c>
      <c r="AH123" s="1311">
        <v>0</v>
      </c>
      <c r="AI123" s="1311">
        <v>0</v>
      </c>
      <c r="AJ123" s="1311">
        <v>0</v>
      </c>
      <c r="AK123" s="1311">
        <v>0</v>
      </c>
      <c r="AL123" s="1313"/>
      <c r="AM123" s="792"/>
      <c r="AN123" s="1307">
        <v>5</v>
      </c>
      <c r="AX123" s="759"/>
      <c r="AY123" s="759"/>
      <c r="AZ123" s="759"/>
      <c r="BA123" s="759"/>
      <c r="BB123" s="759"/>
      <c r="BC123" s="759"/>
      <c r="BD123" s="759"/>
      <c r="BE123" s="759"/>
      <c r="BF123" s="759"/>
      <c r="BG123" s="759"/>
      <c r="BH123" s="759"/>
      <c r="BI123" s="759"/>
      <c r="BJ123" s="759"/>
      <c r="BK123" s="759"/>
      <c r="BL123" s="759"/>
      <c r="BM123" s="759"/>
      <c r="BN123" s="759"/>
      <c r="BO123" s="759"/>
      <c r="BP123" s="759"/>
      <c r="BQ123" s="759"/>
      <c r="BR123" s="759"/>
      <c r="BS123" s="759"/>
      <c r="BT123" s="759"/>
      <c r="BU123" s="759"/>
      <c r="BV123" s="759"/>
      <c r="BW123" s="759"/>
      <c r="BX123" s="759"/>
      <c r="BY123" s="759"/>
      <c r="BZ123" s="759"/>
      <c r="CA123" s="1319"/>
      <c r="CB123" s="759"/>
      <c r="EV123" s="741"/>
      <c r="EW123" s="741"/>
    </row>
    <row r="124" spans="1:153" ht="15" x14ac:dyDescent="0.25">
      <c r="B124" s="2105" t="s">
        <v>212</v>
      </c>
      <c r="C124" s="2016">
        <v>9.3852651337400297E-2</v>
      </c>
      <c r="D124" s="2016">
        <v>9.388569416735125E-2</v>
      </c>
      <c r="E124" s="2016">
        <v>0</v>
      </c>
      <c r="F124" s="2016">
        <v>0</v>
      </c>
      <c r="G124" s="2016">
        <v>0</v>
      </c>
      <c r="H124" s="2016">
        <v>0</v>
      </c>
      <c r="I124" s="2016">
        <v>0</v>
      </c>
      <c r="J124" s="2016">
        <v>0</v>
      </c>
      <c r="K124" s="2016">
        <v>0</v>
      </c>
      <c r="L124" s="2016">
        <v>0</v>
      </c>
      <c r="M124" s="2016">
        <v>0</v>
      </c>
      <c r="N124" s="2042">
        <v>0</v>
      </c>
      <c r="O124" s="2017">
        <v>9.3869172752375774E-2</v>
      </c>
      <c r="P124" s="2009"/>
      <c r="Q124" s="1998"/>
      <c r="R124" s="1998"/>
      <c r="S124" s="2011"/>
      <c r="T124" s="2009"/>
      <c r="U124" s="2012"/>
      <c r="V124" s="2013"/>
      <c r="W124" s="2018"/>
      <c r="X124" s="2014"/>
      <c r="Y124" s="1218"/>
      <c r="Z124" s="1312">
        <v>1.370776285884423</v>
      </c>
      <c r="AA124" s="1312">
        <v>1.0758802287861027</v>
      </c>
      <c r="AB124" s="1312">
        <v>-8.3333333333333339</v>
      </c>
      <c r="AC124" s="1312">
        <v>-8.3333333333333339</v>
      </c>
      <c r="AD124" s="1312">
        <v>-8.3333333333333339</v>
      </c>
      <c r="AE124" s="1312">
        <v>-8.3333333333333339</v>
      </c>
      <c r="AF124" s="1312">
        <v>-8.3333333333333339</v>
      </c>
      <c r="AG124" s="1312">
        <v>-8.3333333333333339</v>
      </c>
      <c r="AH124" s="1312">
        <v>-8.3333333333333339</v>
      </c>
      <c r="AI124" s="1312">
        <v>-8.3333333333333339</v>
      </c>
      <c r="AJ124" s="1312">
        <v>-8.3333333333333339</v>
      </c>
      <c r="AK124" s="1312">
        <v>-8.3333333333333339</v>
      </c>
      <c r="AL124" s="1313"/>
      <c r="AM124" s="773"/>
      <c r="AN124" s="1307">
        <v>6</v>
      </c>
      <c r="AX124" s="759"/>
      <c r="AY124" s="759"/>
      <c r="AZ124" s="759"/>
      <c r="BA124" s="759"/>
      <c r="BB124" s="759"/>
      <c r="BC124" s="759"/>
      <c r="BD124" s="759"/>
      <c r="BE124" s="759"/>
      <c r="BF124" s="759"/>
      <c r="BG124" s="759"/>
      <c r="BH124" s="759"/>
      <c r="BI124" s="759"/>
      <c r="BJ124" s="759"/>
      <c r="BK124" s="759"/>
      <c r="BL124" s="759"/>
      <c r="BM124" s="759"/>
      <c r="BN124" s="759"/>
      <c r="BO124" s="759"/>
      <c r="BP124" s="759"/>
      <c r="BQ124" s="759"/>
      <c r="BR124" s="759"/>
      <c r="BS124" s="759"/>
      <c r="BT124" s="759"/>
      <c r="BU124" s="759"/>
      <c r="BV124" s="759"/>
      <c r="BW124" s="759"/>
      <c r="BX124" s="759"/>
      <c r="BY124" s="759"/>
      <c r="BZ124" s="759"/>
      <c r="CA124" s="1319"/>
      <c r="CB124" s="759"/>
      <c r="EV124" s="741"/>
      <c r="EW124" s="741"/>
    </row>
    <row r="125" spans="1:153" ht="15.75" thickBot="1" x14ac:dyDescent="0.3">
      <c r="B125" s="2030" t="s">
        <v>213</v>
      </c>
      <c r="C125" s="2047">
        <v>1.1599999999999999</v>
      </c>
      <c r="D125" s="2047">
        <v>1.1929999999999998</v>
      </c>
      <c r="E125" s="2047">
        <v>0</v>
      </c>
      <c r="F125" s="2047">
        <v>0</v>
      </c>
      <c r="G125" s="2047">
        <v>0</v>
      </c>
      <c r="H125" s="2047">
        <v>0</v>
      </c>
      <c r="I125" s="2047">
        <v>0</v>
      </c>
      <c r="J125" s="2047">
        <v>0</v>
      </c>
      <c r="K125" s="2047">
        <v>0</v>
      </c>
      <c r="L125" s="2047">
        <v>0</v>
      </c>
      <c r="M125" s="2047">
        <v>0</v>
      </c>
      <c r="N125" s="2048">
        <v>0</v>
      </c>
      <c r="O125" s="2021">
        <v>14.117999999999999</v>
      </c>
      <c r="P125" s="2009"/>
      <c r="Q125" s="1998"/>
      <c r="R125" s="2088">
        <v>0.34199999999999875</v>
      </c>
      <c r="S125" s="2011"/>
      <c r="T125" s="2009"/>
      <c r="U125" s="2012"/>
      <c r="V125" s="2013"/>
      <c r="W125" s="2018"/>
      <c r="X125" s="2014"/>
      <c r="Y125" s="1218"/>
      <c r="Z125" s="1312"/>
      <c r="AA125" s="1312"/>
      <c r="AB125" s="1312"/>
      <c r="AC125" s="1312"/>
      <c r="AD125" s="1312"/>
      <c r="AE125" s="1312"/>
      <c r="AF125" s="1312"/>
      <c r="AG125" s="1312"/>
      <c r="AH125" s="1312"/>
      <c r="AI125" s="1312"/>
      <c r="AJ125" s="1312"/>
      <c r="AK125" s="1312"/>
      <c r="AL125" s="1313"/>
      <c r="AM125" s="773"/>
      <c r="AN125" s="1307">
        <v>7</v>
      </c>
      <c r="AX125" s="759"/>
      <c r="AY125" s="759"/>
      <c r="AZ125" s="759"/>
      <c r="BA125" s="759"/>
      <c r="BB125" s="759"/>
      <c r="BC125" s="759"/>
      <c r="BD125" s="759"/>
      <c r="BE125" s="759"/>
      <c r="BF125" s="759"/>
      <c r="BG125" s="759"/>
      <c r="BH125" s="759"/>
      <c r="BI125" s="759"/>
      <c r="BJ125" s="759"/>
      <c r="BK125" s="759"/>
      <c r="BL125" s="759"/>
      <c r="BM125" s="759"/>
      <c r="BN125" s="759"/>
      <c r="BO125" s="759"/>
      <c r="BP125" s="759"/>
      <c r="BQ125" s="759"/>
      <c r="BR125" s="759"/>
      <c r="BS125" s="759"/>
      <c r="BT125" s="759"/>
      <c r="BU125" s="759"/>
      <c r="BV125" s="759"/>
      <c r="BW125" s="759"/>
      <c r="BX125" s="759"/>
      <c r="BY125" s="759"/>
      <c r="BZ125" s="759"/>
      <c r="CA125" s="1319"/>
      <c r="CB125" s="759"/>
      <c r="EV125" s="741"/>
      <c r="EW125" s="741"/>
    </row>
    <row r="126" spans="1:153" ht="15" x14ac:dyDescent="0.25">
      <c r="A126" s="773"/>
      <c r="B126" s="1612" t="s">
        <v>232</v>
      </c>
      <c r="C126" s="2023">
        <v>363.59120000000001</v>
      </c>
      <c r="D126" s="2023">
        <v>378.06079999999997</v>
      </c>
      <c r="E126" s="2023">
        <v>0</v>
      </c>
      <c r="F126" s="2023">
        <v>0</v>
      </c>
      <c r="G126" s="2023">
        <v>0</v>
      </c>
      <c r="H126" s="2023">
        <v>0</v>
      </c>
      <c r="I126" s="2023">
        <v>0</v>
      </c>
      <c r="J126" s="2023">
        <v>0</v>
      </c>
      <c r="K126" s="2023">
        <v>0</v>
      </c>
      <c r="L126" s="2023">
        <v>0</v>
      </c>
      <c r="M126" s="2023">
        <v>0</v>
      </c>
      <c r="N126" s="2035">
        <v>0</v>
      </c>
      <c r="O126" s="1996">
        <v>4449.9120000000003</v>
      </c>
      <c r="P126" s="2024">
        <v>4534</v>
      </c>
      <c r="Q126" s="2025">
        <v>-84.087999999999738</v>
      </c>
      <c r="R126" s="1999">
        <v>-62.087999999999738</v>
      </c>
      <c r="S126" s="2026"/>
      <c r="T126" s="2009"/>
      <c r="U126" s="2027"/>
      <c r="V126" s="2013"/>
      <c r="W126" s="2004"/>
      <c r="X126" s="2005">
        <v>377.83333333333331</v>
      </c>
      <c r="Y126" s="1323"/>
      <c r="Z126" s="1315">
        <v>6.5</v>
      </c>
      <c r="AA126" s="1315">
        <v>6.5</v>
      </c>
      <c r="AB126" s="1315">
        <v>6.5</v>
      </c>
      <c r="AC126" s="1315">
        <v>6.5</v>
      </c>
      <c r="AD126" s="1315">
        <v>6.5</v>
      </c>
      <c r="AE126" s="1315">
        <v>6.5</v>
      </c>
      <c r="AF126" s="1315">
        <v>6.5</v>
      </c>
      <c r="AG126" s="1315">
        <v>6.5</v>
      </c>
      <c r="AH126" s="1315">
        <v>6.5</v>
      </c>
      <c r="AI126" s="1315">
        <v>6.5</v>
      </c>
      <c r="AJ126" s="1315">
        <v>6.5</v>
      </c>
      <c r="AK126" s="1315">
        <v>6.5</v>
      </c>
      <c r="AL126" s="1313" t="s">
        <v>233</v>
      </c>
      <c r="AM126" s="792"/>
      <c r="AN126" s="1307">
        <v>8</v>
      </c>
      <c r="AX126" s="759"/>
      <c r="AY126" s="759"/>
      <c r="AZ126" s="759"/>
      <c r="BA126" s="759"/>
      <c r="BB126" s="759"/>
      <c r="BC126" s="759"/>
      <c r="BD126" s="759"/>
      <c r="BE126" s="759"/>
      <c r="BF126" s="759"/>
      <c r="BG126" s="759"/>
      <c r="BH126" s="759"/>
      <c r="BI126" s="759"/>
      <c r="BJ126" s="759"/>
      <c r="BK126" s="759"/>
      <c r="BL126" s="759"/>
      <c r="BM126" s="759"/>
      <c r="BN126" s="759"/>
      <c r="BO126" s="759"/>
      <c r="BP126" s="759"/>
      <c r="BQ126" s="759"/>
      <c r="BR126" s="759"/>
      <c r="BS126" s="759"/>
      <c r="BT126" s="759"/>
      <c r="BU126" s="759"/>
      <c r="BV126" s="759"/>
      <c r="BW126" s="759"/>
      <c r="BX126" s="759"/>
      <c r="BY126" s="759"/>
      <c r="BZ126" s="759"/>
      <c r="CA126" s="1319"/>
      <c r="CB126" s="759"/>
      <c r="EV126" s="741"/>
      <c r="EW126" s="741"/>
    </row>
    <row r="127" spans="1:153" ht="15" x14ac:dyDescent="0.25">
      <c r="B127" s="2104" t="s">
        <v>128</v>
      </c>
      <c r="C127" s="2007">
        <v>8.0147419138578826</v>
      </c>
      <c r="D127" s="2007">
        <v>5.508611708698715</v>
      </c>
      <c r="E127" s="2007">
        <v>0</v>
      </c>
      <c r="F127" s="2007">
        <v>0</v>
      </c>
      <c r="G127" s="2007">
        <v>0</v>
      </c>
      <c r="H127" s="2007">
        <v>0</v>
      </c>
      <c r="I127" s="2007">
        <v>0</v>
      </c>
      <c r="J127" s="2007">
        <v>0</v>
      </c>
      <c r="K127" s="2007">
        <v>0</v>
      </c>
      <c r="L127" s="2007">
        <v>0</v>
      </c>
      <c r="M127" s="2007">
        <v>0</v>
      </c>
      <c r="N127" s="2039">
        <v>0</v>
      </c>
      <c r="O127" s="2008">
        <v>81.140121735339591</v>
      </c>
      <c r="P127" s="2028">
        <v>78</v>
      </c>
      <c r="Q127" s="1998">
        <v>3.1401217353395907</v>
      </c>
      <c r="R127" s="2010">
        <v>2.1401217353395907</v>
      </c>
      <c r="S127" s="2106"/>
      <c r="T127" s="2009"/>
      <c r="U127" s="2027"/>
      <c r="V127" s="2013"/>
      <c r="W127" s="2008">
        <v>81.268082298660914</v>
      </c>
      <c r="X127" s="2014">
        <v>6.5</v>
      </c>
      <c r="Y127" s="1324"/>
      <c r="Z127" s="1311">
        <v>8.0147419138578826</v>
      </c>
      <c r="AA127" s="1311">
        <v>5.508611708698715</v>
      </c>
      <c r="AB127" s="1311">
        <v>0</v>
      </c>
      <c r="AC127" s="1311">
        <v>0</v>
      </c>
      <c r="AD127" s="1311">
        <v>0</v>
      </c>
      <c r="AE127" s="1311">
        <v>0</v>
      </c>
      <c r="AF127" s="1311">
        <v>0</v>
      </c>
      <c r="AG127" s="1311">
        <v>0</v>
      </c>
      <c r="AH127" s="1311">
        <v>0</v>
      </c>
      <c r="AI127" s="1311">
        <v>0</v>
      </c>
      <c r="AJ127" s="1311">
        <v>0</v>
      </c>
      <c r="AK127" s="1311">
        <v>0</v>
      </c>
      <c r="AL127" s="1320"/>
      <c r="AM127" s="773"/>
      <c r="AN127" s="1307">
        <v>9</v>
      </c>
      <c r="AX127" s="759"/>
      <c r="AY127" s="759"/>
      <c r="AZ127" s="759"/>
      <c r="BA127" s="759"/>
      <c r="BB127" s="759"/>
      <c r="BC127" s="759"/>
      <c r="BD127" s="759"/>
      <c r="BE127" s="759"/>
      <c r="BF127" s="759"/>
      <c r="BG127" s="759"/>
      <c r="BH127" s="759"/>
      <c r="BI127" s="759"/>
      <c r="BJ127" s="759"/>
      <c r="BK127" s="759"/>
      <c r="BL127" s="759"/>
      <c r="BM127" s="759"/>
      <c r="BN127" s="759"/>
      <c r="BO127" s="759"/>
      <c r="BP127" s="759"/>
      <c r="BQ127" s="759"/>
      <c r="BR127" s="759"/>
      <c r="BS127" s="759"/>
      <c r="BT127" s="759"/>
      <c r="BU127" s="759"/>
      <c r="BV127" s="759"/>
      <c r="BW127" s="759"/>
      <c r="BX127" s="759"/>
      <c r="BY127" s="759"/>
      <c r="BZ127" s="759"/>
      <c r="CA127" s="1319"/>
      <c r="CB127" s="759"/>
      <c r="EV127" s="741"/>
      <c r="EW127" s="741"/>
    </row>
    <row r="128" spans="1:153" ht="15" x14ac:dyDescent="0.25">
      <c r="B128" s="2105" t="s">
        <v>212</v>
      </c>
      <c r="C128" s="2016">
        <v>0.12759540656536364</v>
      </c>
      <c r="D128" s="2016">
        <v>0.12762501450284255</v>
      </c>
      <c r="E128" s="2016">
        <v>0</v>
      </c>
      <c r="F128" s="2016">
        <v>0</v>
      </c>
      <c r="G128" s="2016">
        <v>0</v>
      </c>
      <c r="H128" s="2016">
        <v>0</v>
      </c>
      <c r="I128" s="2016">
        <v>0</v>
      </c>
      <c r="J128" s="2016">
        <v>0</v>
      </c>
      <c r="K128" s="2016">
        <v>0</v>
      </c>
      <c r="L128" s="2016">
        <v>0</v>
      </c>
      <c r="M128" s="2016">
        <v>0</v>
      </c>
      <c r="N128" s="2042">
        <v>0</v>
      </c>
      <c r="O128" s="2017">
        <v>0.1276102105341031</v>
      </c>
      <c r="P128" s="2028"/>
      <c r="Q128" s="1998"/>
      <c r="R128" s="1998"/>
      <c r="S128" s="2011"/>
      <c r="T128" s="2009"/>
      <c r="U128" s="2012"/>
      <c r="V128" s="2029"/>
      <c r="W128" s="2018"/>
      <c r="X128" s="2014"/>
      <c r="Y128" s="1218"/>
      <c r="Z128" s="1312">
        <v>1.5147419138578826</v>
      </c>
      <c r="AA128" s="1312">
        <v>-0.99138829130128503</v>
      </c>
      <c r="AB128" s="1312">
        <v>-6.5</v>
      </c>
      <c r="AC128" s="1312">
        <v>-6.5</v>
      </c>
      <c r="AD128" s="1312">
        <v>-6.5</v>
      </c>
      <c r="AE128" s="1312">
        <v>-6.5</v>
      </c>
      <c r="AF128" s="1312">
        <v>-6.5</v>
      </c>
      <c r="AG128" s="1312">
        <v>-6.5</v>
      </c>
      <c r="AH128" s="1312">
        <v>-6.5</v>
      </c>
      <c r="AI128" s="1312">
        <v>-6.5</v>
      </c>
      <c r="AJ128" s="1312">
        <v>-6.5</v>
      </c>
      <c r="AK128" s="1312">
        <v>-6.5</v>
      </c>
      <c r="AL128" s="1313"/>
      <c r="AM128" s="792"/>
      <c r="AN128" s="1307">
        <v>10</v>
      </c>
      <c r="AX128" s="759"/>
      <c r="AY128" s="759"/>
      <c r="AZ128" s="759"/>
      <c r="BA128" s="759"/>
      <c r="BB128" s="759"/>
      <c r="BC128" s="759"/>
      <c r="BD128" s="759"/>
      <c r="BE128" s="759"/>
      <c r="BF128" s="759"/>
      <c r="BG128" s="759"/>
      <c r="BH128" s="759"/>
      <c r="BI128" s="759"/>
      <c r="BJ128" s="759"/>
      <c r="BK128" s="759"/>
      <c r="BL128" s="759"/>
      <c r="BM128" s="759"/>
      <c r="BN128" s="759"/>
      <c r="BO128" s="759"/>
      <c r="BP128" s="759"/>
      <c r="BQ128" s="759"/>
      <c r="BR128" s="759"/>
      <c r="BS128" s="759"/>
      <c r="BT128" s="759"/>
      <c r="BU128" s="759"/>
      <c r="BV128" s="759"/>
      <c r="BW128" s="759"/>
      <c r="BX128" s="759"/>
      <c r="BY128" s="759"/>
      <c r="BZ128" s="759"/>
      <c r="CA128" s="1319"/>
      <c r="CB128" s="759"/>
      <c r="EV128" s="741"/>
      <c r="EW128" s="741"/>
    </row>
    <row r="129" spans="1:153" ht="15.75" thickBot="1" x14ac:dyDescent="0.3">
      <c r="B129" s="2030" t="s">
        <v>213</v>
      </c>
      <c r="C129" s="2047">
        <v>0.313</v>
      </c>
      <c r="D129" s="2047">
        <v>0.19800000000000001</v>
      </c>
      <c r="E129" s="2047">
        <v>0</v>
      </c>
      <c r="F129" s="2047">
        <v>0</v>
      </c>
      <c r="G129" s="2047">
        <v>0</v>
      </c>
      <c r="H129" s="2047">
        <v>0</v>
      </c>
      <c r="I129" s="2047">
        <v>0</v>
      </c>
      <c r="J129" s="2047">
        <v>0</v>
      </c>
      <c r="K129" s="2047">
        <v>0</v>
      </c>
      <c r="L129" s="2047">
        <v>0</v>
      </c>
      <c r="M129" s="2047">
        <v>0</v>
      </c>
      <c r="N129" s="2048">
        <v>0</v>
      </c>
      <c r="O129" s="2021">
        <v>3.0659999999999998</v>
      </c>
      <c r="P129" s="2009"/>
      <c r="Q129" s="1998"/>
      <c r="R129" s="2088">
        <v>-0.5860000000000003</v>
      </c>
      <c r="S129" s="2011"/>
      <c r="T129" s="2009"/>
      <c r="U129" s="2012"/>
      <c r="V129" s="2013"/>
      <c r="W129" s="2018"/>
      <c r="X129" s="2014"/>
      <c r="Y129" s="1218"/>
      <c r="Z129" s="1312"/>
      <c r="AA129" s="1312"/>
      <c r="AB129" s="1312"/>
      <c r="AC129" s="1312"/>
      <c r="AD129" s="1312"/>
      <c r="AE129" s="1312"/>
      <c r="AF129" s="1312"/>
      <c r="AG129" s="1312"/>
      <c r="AH129" s="1312"/>
      <c r="AI129" s="1312"/>
      <c r="AJ129" s="1312"/>
      <c r="AK129" s="1312"/>
      <c r="AL129" s="1320"/>
      <c r="AM129" s="773"/>
      <c r="AN129" s="1307">
        <v>11</v>
      </c>
      <c r="AX129" s="759"/>
      <c r="AY129" s="759"/>
      <c r="AZ129" s="759"/>
      <c r="BA129" s="759"/>
      <c r="BB129" s="759"/>
      <c r="BC129" s="759"/>
      <c r="BD129" s="759"/>
      <c r="BE129" s="759"/>
      <c r="BF129" s="759"/>
      <c r="BG129" s="759"/>
      <c r="BH129" s="759"/>
      <c r="BI129" s="759"/>
      <c r="BJ129" s="759"/>
      <c r="BK129" s="759"/>
      <c r="BL129" s="759"/>
      <c r="BM129" s="759"/>
      <c r="BN129" s="759"/>
      <c r="BO129" s="759"/>
      <c r="BP129" s="759"/>
      <c r="BQ129" s="759"/>
      <c r="BR129" s="759"/>
      <c r="BS129" s="759"/>
      <c r="BT129" s="759"/>
      <c r="BU129" s="759"/>
      <c r="BV129" s="759"/>
      <c r="BW129" s="759"/>
      <c r="BX129" s="759"/>
      <c r="BY129" s="759"/>
      <c r="BZ129" s="759"/>
      <c r="CA129" s="1319"/>
      <c r="CB129" s="759"/>
      <c r="EV129" s="741"/>
      <c r="EW129" s="741"/>
    </row>
    <row r="130" spans="1:153" ht="15" x14ac:dyDescent="0.25">
      <c r="B130" s="1612" t="s">
        <v>234</v>
      </c>
      <c r="C130" s="2023">
        <v>550.15200000000004</v>
      </c>
      <c r="D130" s="2023">
        <v>547.07600000000002</v>
      </c>
      <c r="E130" s="2023">
        <v>0</v>
      </c>
      <c r="F130" s="2023">
        <v>0</v>
      </c>
      <c r="G130" s="2023">
        <v>0</v>
      </c>
      <c r="H130" s="2023">
        <v>0</v>
      </c>
      <c r="I130" s="2023">
        <v>0</v>
      </c>
      <c r="J130" s="2023">
        <v>0</v>
      </c>
      <c r="K130" s="2023">
        <v>0</v>
      </c>
      <c r="L130" s="2023">
        <v>0</v>
      </c>
      <c r="M130" s="2023">
        <v>0</v>
      </c>
      <c r="N130" s="2035">
        <v>0</v>
      </c>
      <c r="O130" s="1996">
        <v>6583.3680000000004</v>
      </c>
      <c r="P130" s="1997">
        <v>6670</v>
      </c>
      <c r="Q130" s="1998">
        <v>-86.631999999999607</v>
      </c>
      <c r="R130" s="1999">
        <v>-104.63199999999961</v>
      </c>
      <c r="S130" s="2011"/>
      <c r="T130" s="2009"/>
      <c r="U130" s="2012"/>
      <c r="V130" s="2029"/>
      <c r="W130" s="2004"/>
      <c r="X130" s="2005">
        <v>555.83333333333337</v>
      </c>
      <c r="Y130" s="1323"/>
      <c r="Z130" s="1315">
        <v>14.832666666666666</v>
      </c>
      <c r="AA130" s="1315">
        <v>14.832666666666666</v>
      </c>
      <c r="AB130" s="1315">
        <v>14.832666666666666</v>
      </c>
      <c r="AC130" s="1315">
        <v>14.832666666666666</v>
      </c>
      <c r="AD130" s="1315">
        <v>14.832666666666666</v>
      </c>
      <c r="AE130" s="1315">
        <v>14.832666666666666</v>
      </c>
      <c r="AF130" s="1315">
        <v>14.832666666666666</v>
      </c>
      <c r="AG130" s="1315">
        <v>14.832666666666666</v>
      </c>
      <c r="AH130" s="1315">
        <v>14.832666666666666</v>
      </c>
      <c r="AI130" s="1315">
        <v>14.832666666666666</v>
      </c>
      <c r="AJ130" s="1315">
        <v>14.832666666666666</v>
      </c>
      <c r="AK130" s="1315">
        <v>14.832666666666666</v>
      </c>
      <c r="AL130" s="1309" t="s">
        <v>235</v>
      </c>
      <c r="AN130" s="1307">
        <v>12</v>
      </c>
      <c r="AX130" s="759"/>
      <c r="AY130" s="759"/>
      <c r="AZ130" s="759"/>
      <c r="BA130" s="759"/>
      <c r="BB130" s="759"/>
      <c r="BC130" s="759"/>
      <c r="BD130" s="759"/>
      <c r="BE130" s="759"/>
      <c r="BF130" s="759"/>
      <c r="BG130" s="759"/>
      <c r="BH130" s="759"/>
      <c r="BI130" s="759"/>
      <c r="BJ130" s="759"/>
      <c r="BK130" s="759"/>
      <c r="BL130" s="759"/>
      <c r="BM130" s="759"/>
      <c r="BN130" s="759"/>
      <c r="BO130" s="759"/>
      <c r="BP130" s="759"/>
      <c r="BQ130" s="759"/>
      <c r="BR130" s="759"/>
      <c r="BS130" s="759"/>
      <c r="BT130" s="759"/>
      <c r="BU130" s="759"/>
      <c r="BV130" s="759"/>
      <c r="BW130" s="759"/>
      <c r="BX130" s="759"/>
      <c r="BY130" s="759"/>
      <c r="BZ130" s="759"/>
      <c r="CA130" s="1319"/>
      <c r="CB130" s="759"/>
      <c r="EV130" s="741"/>
      <c r="EW130" s="741"/>
    </row>
    <row r="131" spans="1:153" ht="15" x14ac:dyDescent="0.25">
      <c r="B131" s="2104" t="s">
        <v>128</v>
      </c>
      <c r="C131" s="2007">
        <v>16.954780135436707</v>
      </c>
      <c r="D131" s="2007">
        <v>17.949893367799458</v>
      </c>
      <c r="E131" s="2007">
        <v>0</v>
      </c>
      <c r="F131" s="2007">
        <v>0</v>
      </c>
      <c r="G131" s="2007">
        <v>0</v>
      </c>
      <c r="H131" s="2007">
        <v>0</v>
      </c>
      <c r="I131" s="2007">
        <v>0</v>
      </c>
      <c r="J131" s="2007">
        <v>0</v>
      </c>
      <c r="K131" s="2007">
        <v>0</v>
      </c>
      <c r="L131" s="2007">
        <v>0</v>
      </c>
      <c r="M131" s="2007">
        <v>0</v>
      </c>
      <c r="N131" s="2039">
        <v>0</v>
      </c>
      <c r="O131" s="2008">
        <v>209.42804101941701</v>
      </c>
      <c r="P131" s="2009">
        <v>219.6</v>
      </c>
      <c r="Q131" s="1998">
        <v>-10.171958980582986</v>
      </c>
      <c r="R131" s="2010">
        <v>26.428041019417009</v>
      </c>
      <c r="S131" s="2011"/>
      <c r="T131" s="2009"/>
      <c r="U131" s="2012"/>
      <c r="V131" s="2013"/>
      <c r="W131" s="2008">
        <v>209.70795475168239</v>
      </c>
      <c r="X131" s="2014">
        <v>18.3</v>
      </c>
      <c r="Y131" s="1324"/>
      <c r="Z131" s="1311">
        <v>16.954780135436707</v>
      </c>
      <c r="AA131" s="1311">
        <v>17.949893367799458</v>
      </c>
      <c r="AB131" s="1311">
        <v>0</v>
      </c>
      <c r="AC131" s="1311">
        <v>0</v>
      </c>
      <c r="AD131" s="1311">
        <v>0</v>
      </c>
      <c r="AE131" s="1311">
        <v>0</v>
      </c>
      <c r="AF131" s="1311">
        <v>0</v>
      </c>
      <c r="AG131" s="1311">
        <v>0</v>
      </c>
      <c r="AH131" s="1311">
        <v>0</v>
      </c>
      <c r="AI131" s="1311">
        <v>0</v>
      </c>
      <c r="AJ131" s="1311">
        <v>0</v>
      </c>
      <c r="AK131" s="1311">
        <v>0</v>
      </c>
      <c r="AL131" s="1309"/>
      <c r="AN131" s="1307">
        <v>13</v>
      </c>
      <c r="AX131" s="759"/>
      <c r="AY131" s="759"/>
      <c r="AZ131" s="759"/>
      <c r="BA131" s="759"/>
      <c r="BB131" s="759"/>
      <c r="BC131" s="759"/>
      <c r="BD131" s="759"/>
      <c r="BE131" s="759"/>
      <c r="BF131" s="759"/>
      <c r="BG131" s="759"/>
      <c r="BH131" s="759"/>
      <c r="BI131" s="759"/>
      <c r="BJ131" s="759"/>
      <c r="BK131" s="759"/>
      <c r="BL131" s="759"/>
      <c r="BM131" s="759"/>
      <c r="BN131" s="759"/>
      <c r="BO131" s="759"/>
      <c r="BP131" s="759"/>
      <c r="BQ131" s="759"/>
      <c r="BR131" s="759"/>
      <c r="BS131" s="759"/>
      <c r="BT131" s="759"/>
      <c r="BU131" s="759"/>
      <c r="BV131" s="759"/>
      <c r="BW131" s="759"/>
      <c r="BX131" s="759"/>
      <c r="BY131" s="759"/>
      <c r="BZ131" s="759"/>
      <c r="CA131" s="1319"/>
      <c r="CB131" s="759"/>
      <c r="EV131" s="741"/>
      <c r="EW131" s="741"/>
    </row>
    <row r="132" spans="1:153" ht="15" x14ac:dyDescent="0.25">
      <c r="A132" s="773"/>
      <c r="B132" s="2105" t="s">
        <v>212</v>
      </c>
      <c r="C132" s="2016">
        <v>0.26592669672794544</v>
      </c>
      <c r="D132" s="2016">
        <v>0.2782931354359926</v>
      </c>
      <c r="E132" s="2016">
        <v>0</v>
      </c>
      <c r="F132" s="2016">
        <v>0</v>
      </c>
      <c r="G132" s="2016">
        <v>0</v>
      </c>
      <c r="H132" s="2016">
        <v>0</v>
      </c>
      <c r="I132" s="2016">
        <v>0</v>
      </c>
      <c r="J132" s="2016">
        <v>0</v>
      </c>
      <c r="K132" s="2016">
        <v>0</v>
      </c>
      <c r="L132" s="2016">
        <v>0</v>
      </c>
      <c r="M132" s="2016">
        <v>0</v>
      </c>
      <c r="N132" s="2042">
        <v>0</v>
      </c>
      <c r="O132" s="2017">
        <v>0.27210991608196899</v>
      </c>
      <c r="P132" s="2009"/>
      <c r="Q132" s="1998"/>
      <c r="R132" s="1998"/>
      <c r="S132" s="2011"/>
      <c r="T132" s="2009"/>
      <c r="U132" s="2012"/>
      <c r="V132" s="2013"/>
      <c r="W132" s="2018"/>
      <c r="X132" s="2014"/>
      <c r="Y132" s="1218"/>
      <c r="Z132" s="1312">
        <v>2.1221134687700403</v>
      </c>
      <c r="AA132" s="1312">
        <v>3.1172267011327914</v>
      </c>
      <c r="AB132" s="1312">
        <v>-14.832666666666666</v>
      </c>
      <c r="AC132" s="1312">
        <v>-14.832666666666666</v>
      </c>
      <c r="AD132" s="1312">
        <v>-14.832666666666666</v>
      </c>
      <c r="AE132" s="1312">
        <v>-14.832666666666666</v>
      </c>
      <c r="AF132" s="1312">
        <v>-14.832666666666666</v>
      </c>
      <c r="AG132" s="1312">
        <v>-14.832666666666666</v>
      </c>
      <c r="AH132" s="1312">
        <v>-14.832666666666666</v>
      </c>
      <c r="AI132" s="1312">
        <v>-14.832666666666666</v>
      </c>
      <c r="AJ132" s="1312">
        <v>-14.832666666666666</v>
      </c>
      <c r="AK132" s="1312">
        <v>-14.832666666666666</v>
      </c>
      <c r="AL132" s="1309"/>
      <c r="AN132" s="1307">
        <v>14</v>
      </c>
      <c r="AX132" s="759"/>
      <c r="AY132" s="759"/>
      <c r="AZ132" s="759"/>
      <c r="BA132" s="759"/>
      <c r="BB132" s="759"/>
      <c r="BC132" s="759"/>
      <c r="BD132" s="759"/>
      <c r="BE132" s="759"/>
      <c r="BF132" s="759"/>
      <c r="BG132" s="759"/>
      <c r="BH132" s="759"/>
      <c r="BI132" s="759"/>
      <c r="BJ132" s="759"/>
      <c r="BK132" s="759"/>
      <c r="BL132" s="759"/>
      <c r="BM132" s="759"/>
      <c r="BN132" s="759"/>
      <c r="BO132" s="759"/>
      <c r="BP132" s="759"/>
      <c r="BQ132" s="759"/>
      <c r="BR132" s="759"/>
      <c r="BS132" s="759"/>
      <c r="BT132" s="759"/>
      <c r="BU132" s="759"/>
      <c r="BV132" s="759"/>
      <c r="BW132" s="759"/>
      <c r="BX132" s="759"/>
      <c r="BY132" s="759"/>
      <c r="BZ132" s="759"/>
      <c r="CA132" s="1319"/>
      <c r="CB132" s="759"/>
      <c r="EV132" s="741"/>
      <c r="EW132" s="741"/>
    </row>
    <row r="133" spans="1:153" ht="15.75" thickBot="1" x14ac:dyDescent="0.3">
      <c r="B133" s="2030" t="s">
        <v>213</v>
      </c>
      <c r="C133" s="2047">
        <v>1.444</v>
      </c>
      <c r="D133" s="2047">
        <v>1.345</v>
      </c>
      <c r="E133" s="2047">
        <v>0</v>
      </c>
      <c r="F133" s="2047">
        <v>0</v>
      </c>
      <c r="G133" s="2047">
        <v>0</v>
      </c>
      <c r="H133" s="2047">
        <v>0</v>
      </c>
      <c r="I133" s="2047">
        <v>0</v>
      </c>
      <c r="J133" s="2047">
        <v>0</v>
      </c>
      <c r="K133" s="2047">
        <v>0</v>
      </c>
      <c r="L133" s="2047">
        <v>0</v>
      </c>
      <c r="M133" s="2047">
        <v>0</v>
      </c>
      <c r="N133" s="2048">
        <v>0</v>
      </c>
      <c r="O133" s="2021">
        <v>16.733999999999998</v>
      </c>
      <c r="P133" s="2009"/>
      <c r="Q133" s="1998"/>
      <c r="R133" s="2088">
        <v>0.87899999999999778</v>
      </c>
      <c r="S133" s="2011"/>
      <c r="T133" s="2009"/>
      <c r="U133" s="2012"/>
      <c r="V133" s="2013"/>
      <c r="W133" s="2018"/>
      <c r="X133" s="2083"/>
      <c r="Y133" s="1218"/>
      <c r="Z133" s="1312"/>
      <c r="AA133" s="1312"/>
      <c r="AB133" s="1312"/>
      <c r="AC133" s="1312"/>
      <c r="AD133" s="1312"/>
      <c r="AE133" s="1312"/>
      <c r="AF133" s="1312"/>
      <c r="AG133" s="1312"/>
      <c r="AH133" s="1312"/>
      <c r="AI133" s="1312"/>
      <c r="AJ133" s="1312"/>
      <c r="AK133" s="1312"/>
      <c r="AL133" s="1309"/>
      <c r="AN133" s="1307">
        <v>15</v>
      </c>
      <c r="AX133" s="759"/>
      <c r="AY133" s="759"/>
      <c r="AZ133" s="759"/>
      <c r="BA133" s="759"/>
      <c r="BB133" s="759"/>
      <c r="BC133" s="759"/>
      <c r="BD133" s="759"/>
      <c r="BE133" s="759"/>
      <c r="BF133" s="759"/>
      <c r="BG133" s="759"/>
      <c r="BH133" s="759"/>
      <c r="BI133" s="759"/>
      <c r="BJ133" s="759"/>
      <c r="BK133" s="759"/>
      <c r="BL133" s="759"/>
      <c r="BM133" s="759"/>
      <c r="BN133" s="759"/>
      <c r="BO133" s="759"/>
      <c r="BP133" s="759"/>
      <c r="BQ133" s="759"/>
      <c r="BR133" s="759"/>
      <c r="BS133" s="759"/>
      <c r="BT133" s="759"/>
      <c r="BU133" s="759"/>
      <c r="BV133" s="759"/>
      <c r="BW133" s="759"/>
      <c r="BX133" s="759"/>
      <c r="BY133" s="759"/>
      <c r="BZ133" s="759"/>
      <c r="CA133" s="1319"/>
      <c r="CB133" s="759"/>
      <c r="EV133" s="741"/>
      <c r="EW133" s="741"/>
    </row>
    <row r="134" spans="1:153" ht="15" x14ac:dyDescent="0.25">
      <c r="B134" s="1612" t="s">
        <v>236</v>
      </c>
      <c r="C134" s="2023">
        <v>472</v>
      </c>
      <c r="D134" s="2023">
        <v>470</v>
      </c>
      <c r="E134" s="2023">
        <v>0</v>
      </c>
      <c r="F134" s="2023">
        <v>0</v>
      </c>
      <c r="G134" s="2023">
        <v>0</v>
      </c>
      <c r="H134" s="2023">
        <v>0</v>
      </c>
      <c r="I134" s="2023">
        <v>0</v>
      </c>
      <c r="J134" s="2023">
        <v>0</v>
      </c>
      <c r="K134" s="2023">
        <v>0</v>
      </c>
      <c r="L134" s="2023">
        <v>0</v>
      </c>
      <c r="M134" s="2023">
        <v>0</v>
      </c>
      <c r="N134" s="2035">
        <v>0</v>
      </c>
      <c r="O134" s="1996">
        <v>5652</v>
      </c>
      <c r="P134" s="2024">
        <v>5678</v>
      </c>
      <c r="Q134" s="2025">
        <v>-26</v>
      </c>
      <c r="R134" s="1999">
        <v>-45</v>
      </c>
      <c r="S134" s="2026"/>
      <c r="T134" s="2009"/>
      <c r="U134" s="2027"/>
      <c r="V134" s="2013"/>
      <c r="W134" s="2004"/>
      <c r="X134" s="2005">
        <v>473.16666666666669</v>
      </c>
      <c r="Y134" s="1323"/>
      <c r="Z134" s="1315">
        <v>31.983333333333334</v>
      </c>
      <c r="AA134" s="1315">
        <v>31.983333333333334</v>
      </c>
      <c r="AB134" s="1315">
        <v>31.983333333333334</v>
      </c>
      <c r="AC134" s="1315">
        <v>31.983333333333334</v>
      </c>
      <c r="AD134" s="1315">
        <v>31.983333333333334</v>
      </c>
      <c r="AE134" s="1315">
        <v>31.983333333333334</v>
      </c>
      <c r="AF134" s="1315">
        <v>31.983333333333334</v>
      </c>
      <c r="AG134" s="1315">
        <v>31.983333333333334</v>
      </c>
      <c r="AH134" s="1315">
        <v>31.983333333333334</v>
      </c>
      <c r="AI134" s="1315">
        <v>31.983333333333334</v>
      </c>
      <c r="AJ134" s="1315">
        <v>31.983333333333334</v>
      </c>
      <c r="AK134" s="1315">
        <v>31.983333333333334</v>
      </c>
      <c r="AL134" s="1309" t="s">
        <v>237</v>
      </c>
      <c r="AN134" s="1307">
        <v>16</v>
      </c>
      <c r="AX134" s="759"/>
      <c r="AY134" s="759"/>
      <c r="AZ134" s="759"/>
      <c r="BA134" s="759"/>
      <c r="BB134" s="759"/>
      <c r="BC134" s="759"/>
      <c r="BD134" s="759"/>
      <c r="BE134" s="759"/>
      <c r="BF134" s="759"/>
      <c r="BG134" s="759"/>
      <c r="BH134" s="759"/>
      <c r="BI134" s="759"/>
      <c r="BJ134" s="759"/>
      <c r="BK134" s="759"/>
      <c r="BL134" s="759"/>
      <c r="BM134" s="759"/>
      <c r="BN134" s="759"/>
      <c r="BO134" s="759"/>
      <c r="BP134" s="759"/>
      <c r="BQ134" s="759"/>
      <c r="BR134" s="759"/>
      <c r="BS134" s="759"/>
      <c r="BT134" s="759"/>
      <c r="BU134" s="759"/>
      <c r="BV134" s="759"/>
      <c r="BW134" s="759"/>
      <c r="BX134" s="759"/>
      <c r="BY134" s="759"/>
      <c r="BZ134" s="759"/>
      <c r="CA134" s="1319"/>
      <c r="CB134" s="759"/>
      <c r="EV134" s="741"/>
      <c r="EW134" s="741"/>
    </row>
    <row r="135" spans="1:153" ht="15" x14ac:dyDescent="0.25">
      <c r="B135" s="2104" t="s">
        <v>128</v>
      </c>
      <c r="C135" s="2007">
        <v>32.962939535571735</v>
      </c>
      <c r="D135" s="2007">
        <v>31.964053756693279</v>
      </c>
      <c r="E135" s="2007">
        <v>0</v>
      </c>
      <c r="F135" s="2007">
        <v>0</v>
      </c>
      <c r="G135" s="2007">
        <v>0</v>
      </c>
      <c r="H135" s="2007">
        <v>0</v>
      </c>
      <c r="I135" s="2007">
        <v>0</v>
      </c>
      <c r="J135" s="2007">
        <v>0</v>
      </c>
      <c r="K135" s="2007">
        <v>0</v>
      </c>
      <c r="L135" s="2007">
        <v>0</v>
      </c>
      <c r="M135" s="2007">
        <v>0</v>
      </c>
      <c r="N135" s="2039">
        <v>0</v>
      </c>
      <c r="O135" s="2008">
        <v>389.56195975359003</v>
      </c>
      <c r="P135" s="2028">
        <v>383.8</v>
      </c>
      <c r="Q135" s="1998">
        <v>5.7619597535900198</v>
      </c>
      <c r="R135" s="2010">
        <v>8.5619597535900311</v>
      </c>
      <c r="S135" s="2106"/>
      <c r="T135" s="2009"/>
      <c r="U135" s="2027"/>
      <c r="V135" s="2013"/>
      <c r="W135" s="2008">
        <v>390.08179954208293</v>
      </c>
      <c r="X135" s="2014">
        <v>31.983333333333334</v>
      </c>
      <c r="Y135" s="1324"/>
      <c r="Z135" s="1311">
        <v>32.962939535571735</v>
      </c>
      <c r="AA135" s="1311">
        <v>31.964053756693279</v>
      </c>
      <c r="AB135" s="1311">
        <v>0</v>
      </c>
      <c r="AC135" s="1311">
        <v>0</v>
      </c>
      <c r="AD135" s="1311">
        <v>0</v>
      </c>
      <c r="AE135" s="1311">
        <v>0</v>
      </c>
      <c r="AF135" s="1311">
        <v>0</v>
      </c>
      <c r="AG135" s="1311">
        <v>0</v>
      </c>
      <c r="AH135" s="1311">
        <v>0</v>
      </c>
      <c r="AI135" s="1311">
        <v>0</v>
      </c>
      <c r="AJ135" s="1311">
        <v>0</v>
      </c>
      <c r="AK135" s="1311">
        <v>0</v>
      </c>
      <c r="AL135" s="1309"/>
      <c r="AN135" s="1307">
        <v>17</v>
      </c>
      <c r="AX135" s="759"/>
      <c r="AY135" s="759"/>
      <c r="AZ135" s="759"/>
      <c r="BA135" s="759"/>
      <c r="BB135" s="759"/>
      <c r="BC135" s="759"/>
      <c r="BD135" s="759"/>
      <c r="BE135" s="759"/>
      <c r="BF135" s="759"/>
      <c r="BG135" s="759"/>
      <c r="BH135" s="759"/>
      <c r="BI135" s="759"/>
      <c r="BJ135" s="759"/>
      <c r="BK135" s="759"/>
      <c r="BL135" s="759"/>
      <c r="BM135" s="759"/>
      <c r="BN135" s="759"/>
      <c r="BO135" s="759"/>
      <c r="BP135" s="759"/>
      <c r="BQ135" s="759"/>
      <c r="BR135" s="759"/>
      <c r="BS135" s="759"/>
      <c r="BT135" s="759"/>
      <c r="BU135" s="759"/>
      <c r="BV135" s="759"/>
      <c r="BW135" s="759"/>
      <c r="BX135" s="759"/>
      <c r="BY135" s="759"/>
      <c r="BZ135" s="759"/>
      <c r="CA135" s="1319"/>
      <c r="CB135" s="759"/>
      <c r="EV135" s="741"/>
      <c r="EW135" s="741"/>
    </row>
    <row r="136" spans="1:153" ht="15.75" thickBot="1" x14ac:dyDescent="0.3">
      <c r="A136" s="773"/>
      <c r="B136" s="2105" t="s">
        <v>212</v>
      </c>
      <c r="C136" s="2016">
        <v>0.11739845034045551</v>
      </c>
      <c r="D136" s="2016">
        <v>0.11742602160638797</v>
      </c>
      <c r="E136" s="2016">
        <v>0</v>
      </c>
      <c r="F136" s="2016">
        <v>0</v>
      </c>
      <c r="G136" s="2016">
        <v>0</v>
      </c>
      <c r="H136" s="2016">
        <v>0</v>
      </c>
      <c r="I136" s="2016">
        <v>0</v>
      </c>
      <c r="J136" s="2016">
        <v>0</v>
      </c>
      <c r="K136" s="2016">
        <v>0</v>
      </c>
      <c r="L136" s="2016">
        <v>0</v>
      </c>
      <c r="M136" s="2016">
        <v>0</v>
      </c>
      <c r="N136" s="2042">
        <v>0</v>
      </c>
      <c r="O136" s="2017">
        <v>0.11741223597342174</v>
      </c>
      <c r="P136" s="2028"/>
      <c r="Q136" s="1998"/>
      <c r="R136" s="1998"/>
      <c r="S136" s="2011"/>
      <c r="T136" s="2009"/>
      <c r="U136" s="2012"/>
      <c r="V136" s="2029"/>
      <c r="W136" s="2082"/>
      <c r="X136" s="2083"/>
      <c r="Y136" s="1218"/>
      <c r="Z136" s="1312">
        <v>0.97960620223840067</v>
      </c>
      <c r="AA136" s="1312">
        <v>-1.9279576640055751E-2</v>
      </c>
      <c r="AB136" s="1312">
        <v>-31.983333333333334</v>
      </c>
      <c r="AC136" s="1312">
        <v>-31.983333333333334</v>
      </c>
      <c r="AD136" s="1312">
        <v>-31.983333333333334</v>
      </c>
      <c r="AE136" s="1312">
        <v>-31.983333333333334</v>
      </c>
      <c r="AF136" s="1312">
        <v>-31.983333333333334</v>
      </c>
      <c r="AG136" s="1312">
        <v>-31.983333333333334</v>
      </c>
      <c r="AH136" s="1312">
        <v>-31.983333333333334</v>
      </c>
      <c r="AI136" s="1312">
        <v>-31.983333333333334</v>
      </c>
      <c r="AJ136" s="1312">
        <v>-31.983333333333334</v>
      </c>
      <c r="AK136" s="1312">
        <v>-31.983333333333334</v>
      </c>
      <c r="AL136" s="1309"/>
      <c r="AN136" s="1307">
        <v>18</v>
      </c>
      <c r="AX136" s="759"/>
      <c r="AY136" s="759"/>
      <c r="AZ136" s="759"/>
      <c r="BA136" s="759"/>
      <c r="BB136" s="759"/>
      <c r="BC136" s="759"/>
      <c r="BD136" s="759"/>
      <c r="BE136" s="759"/>
      <c r="BF136" s="759"/>
      <c r="BG136" s="759"/>
      <c r="BH136" s="759"/>
      <c r="BI136" s="759"/>
      <c r="BJ136" s="759"/>
      <c r="BK136" s="759"/>
      <c r="BL136" s="759"/>
      <c r="BM136" s="759"/>
      <c r="BN136" s="759"/>
      <c r="BO136" s="759"/>
      <c r="BP136" s="759"/>
      <c r="BQ136" s="759"/>
      <c r="BR136" s="759"/>
      <c r="BS136" s="759"/>
      <c r="BT136" s="759"/>
      <c r="BU136" s="759"/>
      <c r="BV136" s="759"/>
      <c r="BW136" s="759"/>
      <c r="BX136" s="759"/>
      <c r="BY136" s="759"/>
      <c r="BZ136" s="759"/>
      <c r="CA136" s="1319"/>
      <c r="CB136" s="759"/>
      <c r="EV136" s="741"/>
      <c r="EW136" s="741"/>
    </row>
    <row r="137" spans="1:153" ht="15.75" thickBot="1" x14ac:dyDescent="0.3">
      <c r="B137" s="2030" t="s">
        <v>213</v>
      </c>
      <c r="C137" s="2107">
        <v>3.06</v>
      </c>
      <c r="D137" s="2107">
        <v>3.101</v>
      </c>
      <c r="E137" s="2107">
        <v>0</v>
      </c>
      <c r="F137" s="2107">
        <v>0</v>
      </c>
      <c r="G137" s="2107">
        <v>0</v>
      </c>
      <c r="H137" s="2107">
        <v>0</v>
      </c>
      <c r="I137" s="2107">
        <v>0</v>
      </c>
      <c r="J137" s="2107">
        <v>0</v>
      </c>
      <c r="K137" s="2107">
        <v>0</v>
      </c>
      <c r="L137" s="2107">
        <v>0</v>
      </c>
      <c r="M137" s="2107">
        <v>0</v>
      </c>
      <c r="N137" s="2108">
        <v>0</v>
      </c>
      <c r="O137" s="2032">
        <v>36.965999999999994</v>
      </c>
      <c r="P137" s="2009"/>
      <c r="Q137" s="1998"/>
      <c r="R137" s="2088">
        <v>-9.8000000000006082E-2</v>
      </c>
      <c r="S137" s="2011"/>
      <c r="T137" s="2009"/>
      <c r="U137" s="2012"/>
      <c r="V137" s="2013"/>
      <c r="W137" s="2018"/>
      <c r="X137" s="2005"/>
      <c r="Y137" s="1218"/>
      <c r="Z137" s="1312"/>
      <c r="AA137" s="1312"/>
      <c r="AB137" s="1312"/>
      <c r="AC137" s="1312"/>
      <c r="AD137" s="1312"/>
      <c r="AE137" s="1312"/>
      <c r="AF137" s="1312"/>
      <c r="AG137" s="1312"/>
      <c r="AH137" s="1312"/>
      <c r="AI137" s="1312"/>
      <c r="AJ137" s="1312"/>
      <c r="AK137" s="1312"/>
      <c r="AL137" s="1309"/>
      <c r="AN137" s="1307">
        <v>19</v>
      </c>
      <c r="AX137" s="759"/>
      <c r="AY137" s="759"/>
      <c r="AZ137" s="759"/>
      <c r="BA137" s="759"/>
      <c r="BB137" s="759"/>
      <c r="BC137" s="759"/>
      <c r="BD137" s="759"/>
      <c r="BE137" s="759"/>
      <c r="BF137" s="759"/>
      <c r="BG137" s="759"/>
      <c r="BH137" s="759"/>
      <c r="BI137" s="759"/>
      <c r="BJ137" s="759"/>
      <c r="BK137" s="759"/>
      <c r="BL137" s="759"/>
      <c r="BM137" s="759"/>
      <c r="BN137" s="759"/>
      <c r="BO137" s="759"/>
      <c r="BP137" s="759"/>
      <c r="BQ137" s="759"/>
      <c r="BR137" s="759"/>
      <c r="BS137" s="759"/>
      <c r="BT137" s="759"/>
      <c r="BU137" s="759"/>
      <c r="BV137" s="759"/>
      <c r="BW137" s="759"/>
      <c r="BX137" s="759"/>
      <c r="BY137" s="759"/>
      <c r="BZ137" s="759"/>
      <c r="CA137" s="1319"/>
      <c r="CB137" s="759"/>
      <c r="EV137" s="741"/>
      <c r="EW137" s="741"/>
    </row>
    <row r="138" spans="1:153" ht="15" x14ac:dyDescent="0.25">
      <c r="B138" s="1613" t="s">
        <v>238</v>
      </c>
      <c r="C138" s="1995">
        <v>454</v>
      </c>
      <c r="D138" s="1995">
        <v>448</v>
      </c>
      <c r="E138" s="1995">
        <v>0</v>
      </c>
      <c r="F138" s="1995">
        <v>0</v>
      </c>
      <c r="G138" s="1995">
        <v>0</v>
      </c>
      <c r="H138" s="1995">
        <v>0</v>
      </c>
      <c r="I138" s="1995">
        <v>0</v>
      </c>
      <c r="J138" s="1995">
        <v>0</v>
      </c>
      <c r="K138" s="1995">
        <v>0</v>
      </c>
      <c r="L138" s="1995">
        <v>0</v>
      </c>
      <c r="M138" s="1995">
        <v>0</v>
      </c>
      <c r="N138" s="1995">
        <v>0</v>
      </c>
      <c r="O138" s="2008">
        <v>5412</v>
      </c>
      <c r="P138" s="2024">
        <v>5530</v>
      </c>
      <c r="Q138" s="2025">
        <v>-118</v>
      </c>
      <c r="R138" s="1999">
        <v>221</v>
      </c>
      <c r="S138" s="2026"/>
      <c r="T138" s="2009"/>
      <c r="U138" s="2012"/>
      <c r="V138" s="2029"/>
      <c r="W138" s="2018"/>
      <c r="X138" s="2014">
        <v>460.83333333333331</v>
      </c>
      <c r="Y138" s="1323"/>
      <c r="Z138" s="1315">
        <v>109.73333333333333</v>
      </c>
      <c r="AA138" s="1315">
        <v>109.73333333333333</v>
      </c>
      <c r="AB138" s="1315">
        <v>109.73333333333333</v>
      </c>
      <c r="AC138" s="1315">
        <v>109.73333333333333</v>
      </c>
      <c r="AD138" s="1315">
        <v>109.73333333333333</v>
      </c>
      <c r="AE138" s="1315">
        <v>109.73333333333333</v>
      </c>
      <c r="AF138" s="1315">
        <v>109.73333333333333</v>
      </c>
      <c r="AG138" s="1315">
        <v>109.73333333333333</v>
      </c>
      <c r="AH138" s="1315">
        <v>109.73333333333333</v>
      </c>
      <c r="AI138" s="1315">
        <v>109.73333333333333</v>
      </c>
      <c r="AJ138" s="1315">
        <v>109.73333333333333</v>
      </c>
      <c r="AK138" s="1315">
        <v>109.73333333333333</v>
      </c>
      <c r="AL138" s="1309" t="s">
        <v>239</v>
      </c>
      <c r="AN138" s="1307">
        <v>20</v>
      </c>
      <c r="AX138" s="759"/>
      <c r="AY138" s="759"/>
      <c r="AZ138" s="759"/>
      <c r="BA138" s="759"/>
      <c r="BB138" s="759"/>
      <c r="BC138" s="759"/>
      <c r="BD138" s="759"/>
      <c r="BE138" s="759"/>
      <c r="BF138" s="759"/>
      <c r="BG138" s="759"/>
      <c r="BH138" s="759"/>
      <c r="BI138" s="759"/>
      <c r="BJ138" s="759"/>
      <c r="BK138" s="759"/>
      <c r="BL138" s="759"/>
      <c r="BM138" s="759"/>
      <c r="BN138" s="759"/>
      <c r="BO138" s="759"/>
      <c r="BP138" s="759"/>
      <c r="BQ138" s="759"/>
      <c r="BR138" s="759"/>
      <c r="BS138" s="759"/>
      <c r="BT138" s="759"/>
      <c r="BU138" s="759"/>
      <c r="BV138" s="759"/>
      <c r="BW138" s="759"/>
      <c r="BX138" s="759"/>
      <c r="BY138" s="759"/>
      <c r="BZ138" s="759"/>
      <c r="CA138" s="1319"/>
      <c r="CB138" s="759"/>
      <c r="EV138" s="741"/>
      <c r="EW138" s="741"/>
    </row>
    <row r="139" spans="1:153" ht="15" x14ac:dyDescent="0.25">
      <c r="B139" s="2104" t="s">
        <v>240</v>
      </c>
      <c r="C139" s="2007">
        <v>111.94758139974113</v>
      </c>
      <c r="D139" s="2007">
        <v>102.87859685990207</v>
      </c>
      <c r="E139" s="2007">
        <v>0</v>
      </c>
      <c r="F139" s="2007">
        <v>0</v>
      </c>
      <c r="G139" s="2007">
        <v>0</v>
      </c>
      <c r="H139" s="2007">
        <v>0</v>
      </c>
      <c r="I139" s="2007">
        <v>0</v>
      </c>
      <c r="J139" s="2007">
        <v>0</v>
      </c>
      <c r="K139" s="2007">
        <v>0</v>
      </c>
      <c r="L139" s="2007">
        <v>0</v>
      </c>
      <c r="M139" s="2007">
        <v>0</v>
      </c>
      <c r="N139" s="2007">
        <v>0</v>
      </c>
      <c r="O139" s="2008">
        <v>1288.9570695578591</v>
      </c>
      <c r="P139" s="2026">
        <v>1316.8</v>
      </c>
      <c r="Q139" s="1998">
        <v>-27.842930442140869</v>
      </c>
      <c r="R139" s="2010">
        <v>-28.042930442140914</v>
      </c>
      <c r="S139" s="2026"/>
      <c r="T139" s="2009"/>
      <c r="U139" s="2012"/>
      <c r="V139" s="2013"/>
      <c r="W139" s="2008">
        <v>1290.6765396274893</v>
      </c>
      <c r="X139" s="2014">
        <v>109.73333333333333</v>
      </c>
      <c r="Y139" s="1324"/>
      <c r="Z139" s="1311">
        <v>111.94758139974113</v>
      </c>
      <c r="AA139" s="1311">
        <v>102.87859685990207</v>
      </c>
      <c r="AB139" s="1311">
        <v>0</v>
      </c>
      <c r="AC139" s="1311">
        <v>0</v>
      </c>
      <c r="AD139" s="1311">
        <v>0</v>
      </c>
      <c r="AE139" s="1311">
        <v>0</v>
      </c>
      <c r="AF139" s="1311">
        <v>0</v>
      </c>
      <c r="AG139" s="1311">
        <v>0</v>
      </c>
      <c r="AH139" s="1311">
        <v>0</v>
      </c>
      <c r="AI139" s="1311">
        <v>0</v>
      </c>
      <c r="AJ139" s="1311">
        <v>0</v>
      </c>
      <c r="AK139" s="1311">
        <v>0</v>
      </c>
      <c r="AL139" s="1309"/>
      <c r="AN139" s="1307">
        <v>21</v>
      </c>
      <c r="AX139" s="759"/>
      <c r="AY139" s="759"/>
      <c r="AZ139" s="759"/>
      <c r="BA139" s="759"/>
      <c r="BB139" s="759"/>
      <c r="BC139" s="759"/>
      <c r="BD139" s="759"/>
      <c r="BE139" s="759"/>
      <c r="BF139" s="759"/>
      <c r="BG139" s="759"/>
      <c r="BH139" s="759"/>
      <c r="BI139" s="759"/>
      <c r="BJ139" s="759"/>
      <c r="BK139" s="759"/>
      <c r="BL139" s="759"/>
      <c r="BM139" s="759"/>
      <c r="BN139" s="759"/>
      <c r="BO139" s="759"/>
      <c r="BP139" s="759"/>
      <c r="BQ139" s="759"/>
      <c r="BR139" s="759"/>
      <c r="BS139" s="759"/>
      <c r="BT139" s="759"/>
      <c r="BU139" s="759"/>
      <c r="BV139" s="759"/>
      <c r="BW139" s="759"/>
      <c r="BX139" s="759"/>
      <c r="BY139" s="759"/>
      <c r="BZ139" s="759"/>
      <c r="CA139" s="1319"/>
      <c r="CB139" s="759"/>
      <c r="EV139" s="741"/>
      <c r="EW139" s="741"/>
    </row>
    <row r="140" spans="1:153" ht="15.75" thickBot="1" x14ac:dyDescent="0.3">
      <c r="A140" s="773"/>
      <c r="B140" s="2105" t="s">
        <v>212</v>
      </c>
      <c r="C140" s="2016">
        <v>4.7501989145795474E-2</v>
      </c>
      <c r="D140" s="2016">
        <v>0.11856629634460109</v>
      </c>
      <c r="E140" s="2016">
        <v>0</v>
      </c>
      <c r="F140" s="2016">
        <v>0</v>
      </c>
      <c r="G140" s="2016">
        <v>0</v>
      </c>
      <c r="H140" s="2016">
        <v>0</v>
      </c>
      <c r="I140" s="2016">
        <v>0</v>
      </c>
      <c r="J140" s="2016">
        <v>0</v>
      </c>
      <c r="K140" s="2016">
        <v>0</v>
      </c>
      <c r="L140" s="2016">
        <v>0</v>
      </c>
      <c r="M140" s="2016">
        <v>0</v>
      </c>
      <c r="N140" s="2016">
        <v>0</v>
      </c>
      <c r="O140" s="2017">
        <v>8.3034142745198283E-2</v>
      </c>
      <c r="P140" s="2026"/>
      <c r="Q140" s="1998"/>
      <c r="R140" s="1998"/>
      <c r="S140" s="2011"/>
      <c r="T140" s="2009"/>
      <c r="U140" s="2012"/>
      <c r="V140" s="2013"/>
      <c r="W140" s="2018"/>
      <c r="X140" s="2083"/>
      <c r="Y140" s="1218"/>
      <c r="Z140" s="1312">
        <v>2.2142480664077908</v>
      </c>
      <c r="AA140" s="1312">
        <v>-6.8547364734312595</v>
      </c>
      <c r="AB140" s="1312">
        <v>-109.73333333333333</v>
      </c>
      <c r="AC140" s="1312">
        <v>-109.73333333333333</v>
      </c>
      <c r="AD140" s="1312">
        <v>-109.73333333333333</v>
      </c>
      <c r="AE140" s="1312">
        <v>-109.73333333333333</v>
      </c>
      <c r="AF140" s="1312">
        <v>-109.73333333333333</v>
      </c>
      <c r="AG140" s="1312">
        <v>-109.73333333333333</v>
      </c>
      <c r="AH140" s="1312">
        <v>-109.73333333333333</v>
      </c>
      <c r="AI140" s="1312">
        <v>-109.73333333333333</v>
      </c>
      <c r="AJ140" s="1312">
        <v>-109.73333333333333</v>
      </c>
      <c r="AK140" s="1312">
        <v>-109.73333333333333</v>
      </c>
      <c r="AL140" s="1309"/>
      <c r="AN140" s="1307">
        <v>22</v>
      </c>
      <c r="AX140" s="759"/>
      <c r="AY140" s="759"/>
      <c r="AZ140" s="759"/>
      <c r="BA140" s="759"/>
      <c r="BB140" s="759"/>
      <c r="BC140" s="759"/>
      <c r="BD140" s="759"/>
      <c r="BE140" s="759"/>
      <c r="BF140" s="759"/>
      <c r="BG140" s="759"/>
      <c r="BH140" s="759"/>
      <c r="BI140" s="759"/>
      <c r="BJ140" s="759"/>
      <c r="BK140" s="759"/>
      <c r="BL140" s="759"/>
      <c r="BM140" s="759"/>
      <c r="BN140" s="759"/>
      <c r="BO140" s="759"/>
      <c r="BP140" s="759"/>
      <c r="BQ140" s="759"/>
      <c r="BR140" s="759"/>
      <c r="BS140" s="759"/>
      <c r="BT140" s="759"/>
      <c r="BU140" s="759"/>
      <c r="BV140" s="759"/>
      <c r="BW140" s="759"/>
      <c r="BX140" s="759"/>
      <c r="BY140" s="759"/>
      <c r="BZ140" s="759"/>
      <c r="CA140" s="1319"/>
      <c r="CB140" s="759"/>
      <c r="EV140" s="741"/>
      <c r="EW140" s="741"/>
    </row>
    <row r="141" spans="1:153" ht="15.75" thickBot="1" x14ac:dyDescent="0.3">
      <c r="B141" s="2030" t="s">
        <v>213</v>
      </c>
      <c r="C141" s="2109">
        <v>5.8180000000000005</v>
      </c>
      <c r="D141" s="2109">
        <v>6.5030000000000001</v>
      </c>
      <c r="E141" s="2109">
        <v>0</v>
      </c>
      <c r="F141" s="2109">
        <v>0</v>
      </c>
      <c r="G141" s="2109">
        <v>0</v>
      </c>
      <c r="H141" s="2109">
        <v>0</v>
      </c>
      <c r="I141" s="2109">
        <v>0</v>
      </c>
      <c r="J141" s="2109">
        <v>0</v>
      </c>
      <c r="K141" s="2109">
        <v>0</v>
      </c>
      <c r="L141" s="2109">
        <v>0</v>
      </c>
      <c r="M141" s="2109">
        <v>0</v>
      </c>
      <c r="N141" s="2109">
        <v>0</v>
      </c>
      <c r="O141" s="2021">
        <v>73.926000000000016</v>
      </c>
      <c r="P141" s="2100"/>
      <c r="Q141" s="2033"/>
      <c r="R141" s="2022">
        <v>0.25600000000001444</v>
      </c>
      <c r="S141" s="2011"/>
      <c r="T141" s="2009"/>
      <c r="U141" s="2012"/>
      <c r="V141" s="2013"/>
      <c r="W141" s="2018"/>
      <c r="X141" s="2083"/>
      <c r="Y141" s="1218"/>
      <c r="Z141" s="1312"/>
      <c r="AA141" s="1312"/>
      <c r="AB141" s="1312"/>
      <c r="AC141" s="1312"/>
      <c r="AD141" s="1312"/>
      <c r="AE141" s="1312"/>
      <c r="AF141" s="1312"/>
      <c r="AG141" s="1312"/>
      <c r="AH141" s="1312"/>
      <c r="AI141" s="1312"/>
      <c r="AJ141" s="1312"/>
      <c r="AK141" s="1312"/>
      <c r="AL141" s="1309"/>
      <c r="AN141" s="1307">
        <v>23</v>
      </c>
      <c r="AX141" s="759"/>
      <c r="AY141" s="759"/>
      <c r="AZ141" s="759"/>
      <c r="BA141" s="759"/>
      <c r="BB141" s="759"/>
      <c r="BC141" s="759"/>
      <c r="BD141" s="759"/>
      <c r="BE141" s="759"/>
      <c r="BF141" s="759"/>
      <c r="BG141" s="759"/>
      <c r="BH141" s="759"/>
      <c r="BI141" s="759"/>
      <c r="BJ141" s="759"/>
      <c r="BK141" s="759"/>
      <c r="BL141" s="759"/>
      <c r="BM141" s="759"/>
      <c r="BN141" s="759"/>
      <c r="BO141" s="759"/>
      <c r="BP141" s="759"/>
      <c r="BQ141" s="759"/>
      <c r="BR141" s="759"/>
      <c r="BS141" s="759"/>
      <c r="BT141" s="759"/>
      <c r="BU141" s="759"/>
      <c r="BV141" s="759"/>
      <c r="BW141" s="759"/>
      <c r="BX141" s="759"/>
      <c r="BY141" s="759"/>
      <c r="BZ141" s="759"/>
      <c r="CA141" s="1319"/>
      <c r="CB141" s="759"/>
      <c r="EV141" s="741"/>
      <c r="EW141" s="741"/>
    </row>
    <row r="142" spans="1:153" ht="15" x14ac:dyDescent="0.25">
      <c r="B142" s="2110" t="s">
        <v>241</v>
      </c>
      <c r="C142" s="2111">
        <v>2136.2272000000003</v>
      </c>
      <c r="D142" s="2112">
        <v>2118.9967999999999</v>
      </c>
      <c r="E142" s="2112">
        <v>0</v>
      </c>
      <c r="F142" s="2112">
        <v>0</v>
      </c>
      <c r="G142" s="2112">
        <v>0</v>
      </c>
      <c r="H142" s="2112">
        <v>0</v>
      </c>
      <c r="I142" s="2112">
        <v>0</v>
      </c>
      <c r="J142" s="2112">
        <v>0</v>
      </c>
      <c r="K142" s="2112">
        <v>0</v>
      </c>
      <c r="L142" s="2112">
        <v>0</v>
      </c>
      <c r="M142" s="2112">
        <v>0</v>
      </c>
      <c r="N142" s="2113">
        <v>0</v>
      </c>
      <c r="O142" s="2112">
        <v>25531.344000000001</v>
      </c>
      <c r="P142" s="2114">
        <v>25831</v>
      </c>
      <c r="Q142" s="2114">
        <v>-299.65599999999904</v>
      </c>
      <c r="R142" s="2114">
        <v>-11.65599999999904</v>
      </c>
      <c r="S142" s="2055"/>
      <c r="T142" s="2057">
        <v>25531.344000000001</v>
      </c>
      <c r="U142" s="2115"/>
      <c r="V142" s="2060"/>
      <c r="W142" s="2060"/>
      <c r="X142" s="2061">
        <v>2152.583333333333</v>
      </c>
      <c r="Y142" s="1218"/>
      <c r="Z142" s="1312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312"/>
      <c r="AL142" s="1309"/>
      <c r="AN142" s="1307">
        <v>24</v>
      </c>
      <c r="AX142" s="759"/>
      <c r="AY142" s="759"/>
      <c r="AZ142" s="759"/>
      <c r="BA142" s="759"/>
      <c r="BB142" s="759"/>
      <c r="BC142" s="759"/>
      <c r="BD142" s="759"/>
      <c r="BE142" s="759"/>
      <c r="BF142" s="759"/>
      <c r="BG142" s="759"/>
      <c r="BH142" s="759"/>
      <c r="BI142" s="759"/>
      <c r="BJ142" s="759"/>
      <c r="BK142" s="759"/>
      <c r="BL142" s="759"/>
      <c r="BM142" s="759"/>
      <c r="BN142" s="759"/>
      <c r="BO142" s="759"/>
      <c r="BP142" s="759"/>
      <c r="BQ142" s="759"/>
      <c r="BR142" s="759"/>
      <c r="BS142" s="759"/>
      <c r="BT142" s="759"/>
      <c r="BU142" s="759"/>
      <c r="BV142" s="759"/>
      <c r="BW142" s="759"/>
      <c r="BX142" s="759"/>
      <c r="BY142" s="759"/>
      <c r="BZ142" s="759"/>
      <c r="CA142" s="1319"/>
      <c r="CB142" s="759"/>
      <c r="EV142" s="741"/>
      <c r="EW142" s="741"/>
    </row>
    <row r="143" spans="1:153" ht="15" x14ac:dyDescent="0.25">
      <c r="B143" s="2116" t="s">
        <v>219</v>
      </c>
      <c r="C143" s="2117">
        <v>179.5841526038252</v>
      </c>
      <c r="D143" s="2063">
        <v>167.71036925521298</v>
      </c>
      <c r="E143" s="2063">
        <v>0</v>
      </c>
      <c r="F143" s="2063">
        <v>0</v>
      </c>
      <c r="G143" s="2063">
        <v>0</v>
      </c>
      <c r="H143" s="2063">
        <v>0</v>
      </c>
      <c r="I143" s="2063">
        <v>0</v>
      </c>
      <c r="J143" s="2063">
        <v>0</v>
      </c>
      <c r="K143" s="2063">
        <v>0</v>
      </c>
      <c r="L143" s="2063">
        <v>0</v>
      </c>
      <c r="M143" s="2063">
        <v>0</v>
      </c>
      <c r="N143" s="2064">
        <v>0</v>
      </c>
      <c r="O143" s="2118">
        <v>2083.767131154229</v>
      </c>
      <c r="P143" s="2066">
        <v>2101.1999999999998</v>
      </c>
      <c r="Q143" s="2066">
        <v>-17.432868845771083</v>
      </c>
      <c r="R143" s="2066">
        <v>17.767131154228878</v>
      </c>
      <c r="S143" s="2066">
        <v>2730.9349999999999</v>
      </c>
      <c r="T143" s="2066">
        <v>-647.16786884577095</v>
      </c>
      <c r="U143" s="2119">
        <v>0</v>
      </c>
      <c r="V143" s="2066">
        <v>2083.767131154229</v>
      </c>
      <c r="W143" s="2070"/>
      <c r="X143" s="2071">
        <v>175.10000000000002</v>
      </c>
      <c r="Y143" s="1218"/>
      <c r="Z143" s="1312"/>
      <c r="AA143" s="1312"/>
      <c r="AB143" s="1312"/>
      <c r="AC143" s="1312"/>
      <c r="AD143" s="1312"/>
      <c r="AE143" s="1312"/>
      <c r="AF143" s="1312"/>
      <c r="AG143" s="1312"/>
      <c r="AH143" s="1312"/>
      <c r="AI143" s="1312"/>
      <c r="AJ143" s="1312"/>
      <c r="AK143" s="1312"/>
      <c r="AL143" s="1309"/>
      <c r="AN143" s="1307">
        <v>25</v>
      </c>
      <c r="AX143" s="759"/>
      <c r="AY143" s="759"/>
      <c r="AZ143" s="759"/>
      <c r="BA143" s="759"/>
      <c r="BB143" s="759"/>
      <c r="BC143" s="759"/>
      <c r="BD143" s="759"/>
      <c r="BE143" s="759"/>
      <c r="BF143" s="759"/>
      <c r="BG143" s="759"/>
      <c r="BH143" s="759"/>
      <c r="BI143" s="759"/>
      <c r="BJ143" s="759"/>
      <c r="BK143" s="759"/>
      <c r="BL143" s="759"/>
      <c r="BM143" s="759"/>
      <c r="BN143" s="759"/>
      <c r="BO143" s="759"/>
      <c r="BP143" s="759"/>
      <c r="BQ143" s="759"/>
      <c r="BR143" s="759"/>
      <c r="BS143" s="759"/>
      <c r="BT143" s="759"/>
      <c r="BU143" s="759"/>
      <c r="BV143" s="759"/>
      <c r="BW143" s="759"/>
      <c r="BX143" s="759"/>
      <c r="BY143" s="759"/>
      <c r="BZ143" s="759"/>
      <c r="CA143" s="1319"/>
      <c r="CB143" s="759"/>
      <c r="EV143" s="741"/>
      <c r="EW143" s="741"/>
    </row>
    <row r="144" spans="1:153" ht="15.75" thickBot="1" x14ac:dyDescent="0.3">
      <c r="B144" s="2120" t="s">
        <v>220</v>
      </c>
      <c r="C144" s="2121">
        <v>11.795000000000002</v>
      </c>
      <c r="D144" s="2122">
        <v>12.34</v>
      </c>
      <c r="E144" s="2122">
        <v>0</v>
      </c>
      <c r="F144" s="2122">
        <v>0</v>
      </c>
      <c r="G144" s="2122">
        <v>0</v>
      </c>
      <c r="H144" s="2122">
        <v>0</v>
      </c>
      <c r="I144" s="2122">
        <v>0</v>
      </c>
      <c r="J144" s="2122">
        <v>0</v>
      </c>
      <c r="K144" s="2122">
        <v>0</v>
      </c>
      <c r="L144" s="2122">
        <v>0</v>
      </c>
      <c r="M144" s="2122">
        <v>0</v>
      </c>
      <c r="N144" s="2123">
        <v>0</v>
      </c>
      <c r="O144" s="2122">
        <v>144.81</v>
      </c>
      <c r="P144" s="2075"/>
      <c r="Q144" s="2075"/>
      <c r="R144" s="2075"/>
      <c r="S144" s="2075"/>
      <c r="T144" s="2075"/>
      <c r="U144" s="2075"/>
      <c r="V144" s="2124"/>
      <c r="W144" s="2079"/>
      <c r="X144" s="2080"/>
      <c r="Y144" s="1218"/>
      <c r="Z144" s="1312"/>
      <c r="AA144" s="1312"/>
      <c r="AB144" s="1312"/>
      <c r="AC144" s="1312"/>
      <c r="AD144" s="1312"/>
      <c r="AE144" s="1312"/>
      <c r="AF144" s="1312"/>
      <c r="AG144" s="1312"/>
      <c r="AH144" s="1312"/>
      <c r="AI144" s="1312"/>
      <c r="AJ144" s="1312"/>
      <c r="AK144" s="1312"/>
      <c r="AL144" s="1309"/>
      <c r="AN144" s="1307">
        <v>26</v>
      </c>
      <c r="AX144" s="759"/>
      <c r="AY144" s="759"/>
      <c r="AZ144" s="759"/>
      <c r="BA144" s="759"/>
      <c r="BB144" s="759"/>
      <c r="BC144" s="759"/>
      <c r="BD144" s="759"/>
      <c r="BE144" s="759"/>
      <c r="BF144" s="759"/>
      <c r="BG144" s="759"/>
      <c r="BH144" s="759"/>
      <c r="BI144" s="759"/>
      <c r="BJ144" s="759"/>
      <c r="BK144" s="759"/>
      <c r="BL144" s="759"/>
      <c r="BM144" s="759"/>
      <c r="BN144" s="759"/>
      <c r="BO144" s="759"/>
      <c r="BP144" s="759"/>
      <c r="BQ144" s="759"/>
      <c r="BR144" s="759"/>
      <c r="BS144" s="759"/>
      <c r="BT144" s="759"/>
      <c r="BU144" s="759"/>
      <c r="BV144" s="759"/>
      <c r="BW144" s="759"/>
      <c r="BX144" s="759"/>
      <c r="BY144" s="759"/>
      <c r="BZ144" s="759"/>
      <c r="CA144" s="1319"/>
      <c r="CB144" s="759"/>
      <c r="EV144" s="741"/>
      <c r="EW144" s="741"/>
    </row>
    <row r="145" spans="1:153" ht="15" x14ac:dyDescent="0.25">
      <c r="B145" s="1994" t="s">
        <v>242</v>
      </c>
      <c r="C145" s="2023">
        <v>898</v>
      </c>
      <c r="D145" s="2023">
        <v>898</v>
      </c>
      <c r="E145" s="2023">
        <v>0</v>
      </c>
      <c r="F145" s="2023">
        <v>0</v>
      </c>
      <c r="G145" s="2023">
        <v>0</v>
      </c>
      <c r="H145" s="2023">
        <v>0</v>
      </c>
      <c r="I145" s="2023">
        <v>0</v>
      </c>
      <c r="J145" s="2023">
        <v>0</v>
      </c>
      <c r="K145" s="2023">
        <v>0</v>
      </c>
      <c r="L145" s="2023">
        <v>0</v>
      </c>
      <c r="M145" s="2023">
        <v>0</v>
      </c>
      <c r="N145" s="2035">
        <v>0</v>
      </c>
      <c r="O145" s="1996">
        <v>10776</v>
      </c>
      <c r="P145" s="2125">
        <v>10300</v>
      </c>
      <c r="Q145" s="2025">
        <v>476</v>
      </c>
      <c r="R145" s="1999">
        <v>-19</v>
      </c>
      <c r="S145" s="2026"/>
      <c r="T145" s="2009"/>
      <c r="U145" s="2027"/>
      <c r="V145" s="2013"/>
      <c r="W145" s="2018"/>
      <c r="X145" s="2014">
        <v>858.33333333333337</v>
      </c>
      <c r="Y145" s="1323"/>
      <c r="Z145" s="1315">
        <v>79.8536</v>
      </c>
      <c r="AA145" s="1315">
        <v>79.8536</v>
      </c>
      <c r="AB145" s="1315">
        <v>79.8536</v>
      </c>
      <c r="AC145" s="1315">
        <v>79.8536</v>
      </c>
      <c r="AD145" s="1315">
        <v>79.8536</v>
      </c>
      <c r="AE145" s="1315">
        <v>79.8536</v>
      </c>
      <c r="AF145" s="1315">
        <v>79.8536</v>
      </c>
      <c r="AG145" s="1315">
        <v>79.8536</v>
      </c>
      <c r="AH145" s="1315">
        <v>79.8536</v>
      </c>
      <c r="AI145" s="1315">
        <v>79.8536</v>
      </c>
      <c r="AJ145" s="1315">
        <v>79.8536</v>
      </c>
      <c r="AK145" s="1315">
        <v>79.8536</v>
      </c>
      <c r="AL145" s="1309" t="s">
        <v>243</v>
      </c>
      <c r="AN145" s="1307">
        <v>27</v>
      </c>
      <c r="AX145" s="759"/>
      <c r="AY145" s="759"/>
      <c r="AZ145" s="759"/>
      <c r="BA145" s="759"/>
      <c r="BB145" s="759"/>
      <c r="BC145" s="759"/>
      <c r="BD145" s="759"/>
      <c r="BE145" s="759"/>
      <c r="BF145" s="759"/>
      <c r="BG145" s="759"/>
      <c r="BH145" s="759"/>
      <c r="BI145" s="759"/>
      <c r="BJ145" s="759"/>
      <c r="BK145" s="759"/>
      <c r="BL145" s="759"/>
      <c r="BM145" s="759"/>
      <c r="BN145" s="759"/>
      <c r="BO145" s="759"/>
      <c r="BP145" s="759"/>
      <c r="BQ145" s="759"/>
      <c r="BR145" s="759"/>
      <c r="BS145" s="759"/>
      <c r="BT145" s="759"/>
      <c r="BU145" s="759"/>
      <c r="BV145" s="759"/>
      <c r="BW145" s="759"/>
      <c r="BX145" s="759"/>
      <c r="BY145" s="759"/>
      <c r="BZ145" s="759"/>
      <c r="CA145" s="1319"/>
      <c r="CB145" s="759"/>
      <c r="EV145" s="741"/>
      <c r="EW145" s="741"/>
    </row>
    <row r="146" spans="1:153" ht="15" x14ac:dyDescent="0.25">
      <c r="B146" s="2006" t="s">
        <v>128</v>
      </c>
      <c r="C146" s="2007">
        <v>66.362131680620422</v>
      </c>
      <c r="D146" s="2007">
        <v>73.12101862204203</v>
      </c>
      <c r="E146" s="2007">
        <v>0</v>
      </c>
      <c r="F146" s="2007">
        <v>0</v>
      </c>
      <c r="G146" s="2007">
        <v>0</v>
      </c>
      <c r="H146" s="2007">
        <v>0</v>
      </c>
      <c r="I146" s="2007">
        <v>0</v>
      </c>
      <c r="J146" s="2007">
        <v>0</v>
      </c>
      <c r="K146" s="2007">
        <v>0</v>
      </c>
      <c r="L146" s="2007">
        <v>0</v>
      </c>
      <c r="M146" s="2007">
        <v>0</v>
      </c>
      <c r="N146" s="2039">
        <v>0</v>
      </c>
      <c r="O146" s="2008">
        <v>836.8989018159748</v>
      </c>
      <c r="P146" s="2009">
        <v>968.55</v>
      </c>
      <c r="Q146" s="1998">
        <v>-131.65109818402516</v>
      </c>
      <c r="R146" s="2010">
        <v>-36.101098184025204</v>
      </c>
      <c r="S146" s="2106"/>
      <c r="T146" s="2009"/>
      <c r="U146" s="2027"/>
      <c r="V146" s="2013"/>
      <c r="W146" s="2008">
        <v>912.18892689491213</v>
      </c>
      <c r="X146" s="2014">
        <v>80.712499999999991</v>
      </c>
      <c r="Y146" s="1324"/>
      <c r="Z146" s="1311">
        <v>66.362131680620422</v>
      </c>
      <c r="AA146" s="1311">
        <v>73.12101862204203</v>
      </c>
      <c r="AB146" s="1311">
        <v>0</v>
      </c>
      <c r="AC146" s="1311">
        <v>0</v>
      </c>
      <c r="AD146" s="1311">
        <v>0</v>
      </c>
      <c r="AE146" s="1311">
        <v>0</v>
      </c>
      <c r="AF146" s="1311">
        <v>0</v>
      </c>
      <c r="AG146" s="1311">
        <v>0</v>
      </c>
      <c r="AH146" s="1311">
        <v>0</v>
      </c>
      <c r="AI146" s="1311">
        <v>0</v>
      </c>
      <c r="AJ146" s="1311">
        <v>0</v>
      </c>
      <c r="AK146" s="1311">
        <v>0</v>
      </c>
      <c r="AL146" s="1309"/>
      <c r="AN146" s="1307">
        <v>28</v>
      </c>
      <c r="AX146" s="759"/>
      <c r="AY146" s="759"/>
      <c r="AZ146" s="759"/>
      <c r="BA146" s="759"/>
      <c r="BB146" s="759"/>
      <c r="BC146" s="759"/>
      <c r="BD146" s="759"/>
      <c r="BE146" s="759"/>
      <c r="BF146" s="759"/>
      <c r="BG146" s="759"/>
      <c r="BH146" s="759"/>
      <c r="BI146" s="759"/>
      <c r="BJ146" s="759"/>
      <c r="BK146" s="759"/>
      <c r="BL146" s="759"/>
      <c r="BM146" s="759"/>
      <c r="BN146" s="759"/>
      <c r="BO146" s="759"/>
      <c r="BP146" s="759"/>
      <c r="BQ146" s="759"/>
      <c r="BR146" s="759"/>
      <c r="BS146" s="759"/>
      <c r="BT146" s="759"/>
      <c r="BU146" s="759"/>
      <c r="BV146" s="759"/>
      <c r="BW146" s="759"/>
      <c r="BX146" s="759"/>
      <c r="BY146" s="759"/>
      <c r="BZ146" s="759"/>
      <c r="CA146" s="1319"/>
      <c r="CB146" s="759"/>
      <c r="EV146" s="741"/>
      <c r="EW146" s="741"/>
    </row>
    <row r="147" spans="1:153" ht="15.75" thickBot="1" x14ac:dyDescent="0.3">
      <c r="B147" s="2015" t="s">
        <v>212</v>
      </c>
      <c r="C147" s="2016">
        <v>91.074005359719635</v>
      </c>
      <c r="D147" s="2016">
        <v>90.295271525913677</v>
      </c>
      <c r="E147" s="2016">
        <v>0</v>
      </c>
      <c r="F147" s="2016">
        <v>0</v>
      </c>
      <c r="G147" s="2016">
        <v>0</v>
      </c>
      <c r="H147" s="2016">
        <v>0</v>
      </c>
      <c r="I147" s="2016">
        <v>0</v>
      </c>
      <c r="J147" s="2016">
        <v>0</v>
      </c>
      <c r="K147" s="2016">
        <v>0</v>
      </c>
      <c r="L147" s="2016">
        <v>0</v>
      </c>
      <c r="M147" s="2016">
        <v>0</v>
      </c>
      <c r="N147" s="2042">
        <v>0</v>
      </c>
      <c r="O147" s="2017">
        <v>90.684638442816663</v>
      </c>
      <c r="P147" s="1997"/>
      <c r="Q147" s="1998"/>
      <c r="R147" s="1998"/>
      <c r="S147" s="2011"/>
      <c r="T147" s="2009"/>
      <c r="U147" s="2012"/>
      <c r="V147" s="2013"/>
      <c r="W147" s="2082"/>
      <c r="X147" s="2083"/>
      <c r="Y147" s="1218"/>
      <c r="Z147" s="1312">
        <v>-13.491468319379578</v>
      </c>
      <c r="AA147" s="1312">
        <v>-6.7325813779579704</v>
      </c>
      <c r="AB147" s="1312">
        <v>-79.8536</v>
      </c>
      <c r="AC147" s="1312">
        <v>-79.8536</v>
      </c>
      <c r="AD147" s="1312">
        <v>-79.8536</v>
      </c>
      <c r="AE147" s="1312">
        <v>-79.8536</v>
      </c>
      <c r="AF147" s="1312">
        <v>-79.8536</v>
      </c>
      <c r="AG147" s="1312">
        <v>-79.8536</v>
      </c>
      <c r="AH147" s="1312">
        <v>-79.8536</v>
      </c>
      <c r="AI147" s="1312">
        <v>-79.8536</v>
      </c>
      <c r="AJ147" s="1312">
        <v>-79.8536</v>
      </c>
      <c r="AK147" s="1312">
        <v>-79.8536</v>
      </c>
      <c r="AL147" s="1309"/>
      <c r="AN147" s="1307">
        <v>29</v>
      </c>
      <c r="AX147" s="759"/>
      <c r="AY147" s="759"/>
      <c r="AZ147" s="759"/>
      <c r="BA147" s="759"/>
      <c r="BB147" s="759"/>
      <c r="BC147" s="759"/>
      <c r="BD147" s="759"/>
      <c r="BE147" s="759"/>
      <c r="BF147" s="759"/>
      <c r="BG147" s="759"/>
      <c r="BH147" s="759"/>
      <c r="BI147" s="759"/>
      <c r="BJ147" s="759"/>
      <c r="BK147" s="759"/>
      <c r="BL147" s="759"/>
      <c r="BM147" s="759"/>
      <c r="BN147" s="759"/>
      <c r="BO147" s="759"/>
      <c r="BP147" s="759"/>
      <c r="BQ147" s="759"/>
      <c r="BR147" s="759"/>
      <c r="BS147" s="759"/>
      <c r="BT147" s="759"/>
      <c r="BU147" s="759"/>
      <c r="BV147" s="759"/>
      <c r="BW147" s="759"/>
      <c r="BX147" s="759"/>
      <c r="BY147" s="759"/>
      <c r="BZ147" s="759"/>
      <c r="CA147" s="1319"/>
      <c r="CB147" s="759"/>
      <c r="EV147" s="741"/>
      <c r="EW147" s="741"/>
    </row>
    <row r="148" spans="1:153" ht="15.75" thickBot="1" x14ac:dyDescent="0.3">
      <c r="B148" s="2030" t="s">
        <v>213</v>
      </c>
      <c r="C148" s="2047">
        <v>52.198999999999998</v>
      </c>
      <c r="D148" s="2047">
        <v>52.320999999999998</v>
      </c>
      <c r="E148" s="2047">
        <v>0</v>
      </c>
      <c r="F148" s="2047">
        <v>0</v>
      </c>
      <c r="G148" s="2047">
        <v>0</v>
      </c>
      <c r="H148" s="2047">
        <v>0</v>
      </c>
      <c r="I148" s="2047">
        <v>0</v>
      </c>
      <c r="J148" s="2047">
        <v>0</v>
      </c>
      <c r="K148" s="2047">
        <v>0</v>
      </c>
      <c r="L148" s="2047">
        <v>0</v>
      </c>
      <c r="M148" s="2047">
        <v>0</v>
      </c>
      <c r="N148" s="2047">
        <v>0</v>
      </c>
      <c r="O148" s="2032">
        <v>627.12</v>
      </c>
      <c r="P148" s="2050"/>
      <c r="Q148" s="2033"/>
      <c r="R148" s="2022">
        <v>627.12</v>
      </c>
      <c r="S148" s="2011"/>
      <c r="T148" s="2009"/>
      <c r="U148" s="2012"/>
      <c r="V148" s="2013"/>
      <c r="W148" s="2018"/>
      <c r="X148" s="2083"/>
      <c r="Y148" s="1218"/>
      <c r="Z148" s="1312"/>
      <c r="AA148" s="1312"/>
      <c r="AB148" s="1312"/>
      <c r="AC148" s="1312"/>
      <c r="AD148" s="1312"/>
      <c r="AE148" s="1312"/>
      <c r="AF148" s="1312"/>
      <c r="AG148" s="1312"/>
      <c r="AH148" s="1312"/>
      <c r="AI148" s="1312"/>
      <c r="AJ148" s="1312"/>
      <c r="AK148" s="1312"/>
      <c r="AL148" s="1309"/>
      <c r="AN148" s="1307">
        <v>30</v>
      </c>
      <c r="AX148" s="759"/>
      <c r="AY148" s="759"/>
      <c r="AZ148" s="759"/>
      <c r="BA148" s="759"/>
      <c r="BB148" s="759"/>
      <c r="BC148" s="759"/>
      <c r="BD148" s="759"/>
      <c r="BE148" s="759"/>
      <c r="BF148" s="759"/>
      <c r="BG148" s="759"/>
      <c r="BH148" s="759"/>
      <c r="BI148" s="759"/>
      <c r="BJ148" s="759"/>
      <c r="BK148" s="759"/>
      <c r="BL148" s="759"/>
      <c r="BM148" s="759"/>
      <c r="BN148" s="759"/>
      <c r="BO148" s="759"/>
      <c r="BP148" s="759"/>
      <c r="BQ148" s="759"/>
      <c r="BR148" s="759"/>
      <c r="BS148" s="759"/>
      <c r="BT148" s="759"/>
      <c r="BU148" s="759"/>
      <c r="BV148" s="759"/>
      <c r="BW148" s="759"/>
      <c r="BX148" s="759"/>
      <c r="BY148" s="759"/>
      <c r="BZ148" s="759"/>
      <c r="CA148" s="1319"/>
      <c r="CB148" s="759"/>
      <c r="EV148" s="741"/>
      <c r="EW148" s="741"/>
    </row>
    <row r="149" spans="1:153" ht="15" x14ac:dyDescent="0.25">
      <c r="B149" s="2126" t="s">
        <v>244</v>
      </c>
      <c r="C149" s="1995">
        <v>729</v>
      </c>
      <c r="D149" s="1995">
        <v>740</v>
      </c>
      <c r="E149" s="1995">
        <v>0</v>
      </c>
      <c r="F149" s="1995">
        <v>0</v>
      </c>
      <c r="G149" s="1995">
        <v>0</v>
      </c>
      <c r="H149" s="1995">
        <v>0</v>
      </c>
      <c r="I149" s="1995">
        <v>0</v>
      </c>
      <c r="J149" s="1995">
        <v>0</v>
      </c>
      <c r="K149" s="1995">
        <v>0</v>
      </c>
      <c r="L149" s="1995">
        <v>0</v>
      </c>
      <c r="M149" s="1995">
        <v>0</v>
      </c>
      <c r="N149" s="1995">
        <v>0</v>
      </c>
      <c r="O149" s="2008">
        <v>8814</v>
      </c>
      <c r="P149" s="1997">
        <v>9140</v>
      </c>
      <c r="Q149" s="1998">
        <v>-326</v>
      </c>
      <c r="R149" s="2010">
        <v>32</v>
      </c>
      <c r="S149" s="2011"/>
      <c r="T149" s="2009"/>
      <c r="U149" s="2012"/>
      <c r="V149" s="2013"/>
      <c r="W149" s="2004"/>
      <c r="X149" s="2005">
        <v>761.66666666666663</v>
      </c>
      <c r="Y149" s="1323"/>
      <c r="Z149" s="1315">
        <v>116.12916666666666</v>
      </c>
      <c r="AA149" s="1315">
        <v>116.12916666666666</v>
      </c>
      <c r="AB149" s="1315">
        <v>116.12916666666666</v>
      </c>
      <c r="AC149" s="1315">
        <v>116.12916666666666</v>
      </c>
      <c r="AD149" s="1315">
        <v>116.12916666666666</v>
      </c>
      <c r="AE149" s="1315">
        <v>116.12916666666666</v>
      </c>
      <c r="AF149" s="1315">
        <v>116.12916666666666</v>
      </c>
      <c r="AG149" s="1315">
        <v>116.12916666666666</v>
      </c>
      <c r="AH149" s="1315">
        <v>116.12916666666666</v>
      </c>
      <c r="AI149" s="1315">
        <v>116.12916666666666</v>
      </c>
      <c r="AJ149" s="1315">
        <v>116.12916666666666</v>
      </c>
      <c r="AK149" s="1315">
        <v>116.12916666666666</v>
      </c>
      <c r="AL149" s="1309" t="s">
        <v>245</v>
      </c>
      <c r="AN149" s="1307">
        <v>31</v>
      </c>
      <c r="AX149" s="759"/>
      <c r="AY149" s="759"/>
      <c r="AZ149" s="759"/>
      <c r="BA149" s="759"/>
      <c r="BB149" s="759"/>
      <c r="BC149" s="759"/>
      <c r="BD149" s="759"/>
      <c r="BE149" s="759"/>
      <c r="BF149" s="759"/>
      <c r="BG149" s="759"/>
      <c r="BH149" s="759"/>
      <c r="BI149" s="759"/>
      <c r="BJ149" s="759"/>
      <c r="BK149" s="759"/>
      <c r="BL149" s="759"/>
      <c r="BM149" s="759"/>
      <c r="BN149" s="759"/>
      <c r="BO149" s="759"/>
      <c r="BP149" s="759"/>
      <c r="BQ149" s="759"/>
      <c r="BR149" s="759"/>
      <c r="BS149" s="759"/>
      <c r="BT149" s="759"/>
      <c r="BU149" s="759"/>
      <c r="BV149" s="759"/>
      <c r="BW149" s="759"/>
      <c r="BX149" s="759"/>
      <c r="BY149" s="759"/>
      <c r="BZ149" s="759"/>
      <c r="CA149" s="1319"/>
      <c r="CB149" s="759"/>
      <c r="CC149" s="759"/>
      <c r="CD149" s="759"/>
      <c r="CE149" s="759"/>
      <c r="CF149" s="759"/>
      <c r="CG149" s="759"/>
      <c r="CH149" s="759"/>
      <c r="CI149" s="759"/>
      <c r="CJ149" s="759"/>
      <c r="CK149" s="759"/>
      <c r="CL149" s="759"/>
      <c r="CM149" s="759"/>
      <c r="CN149" s="759"/>
      <c r="CO149" s="759"/>
      <c r="CP149" s="759"/>
      <c r="CQ149" s="759"/>
      <c r="CR149" s="759"/>
      <c r="CS149" s="759"/>
      <c r="CT149" s="759"/>
      <c r="CU149" s="759"/>
      <c r="CV149" s="759"/>
      <c r="CW149" s="759"/>
      <c r="EV149" s="741"/>
      <c r="EW149" s="741"/>
    </row>
    <row r="150" spans="1:153" ht="15" x14ac:dyDescent="0.25">
      <c r="B150" s="2006" t="s">
        <v>128</v>
      </c>
      <c r="C150" s="2007">
        <v>110.54196766001348</v>
      </c>
      <c r="D150" s="2007">
        <v>115.08198425685467</v>
      </c>
      <c r="E150" s="2007">
        <v>0</v>
      </c>
      <c r="F150" s="2007">
        <v>0</v>
      </c>
      <c r="G150" s="2007">
        <v>0</v>
      </c>
      <c r="H150" s="2007">
        <v>0</v>
      </c>
      <c r="I150" s="2007">
        <v>0</v>
      </c>
      <c r="J150" s="2007">
        <v>0</v>
      </c>
      <c r="K150" s="2007">
        <v>0</v>
      </c>
      <c r="L150" s="2007">
        <v>0</v>
      </c>
      <c r="M150" s="2007">
        <v>0</v>
      </c>
      <c r="N150" s="2007">
        <v>0</v>
      </c>
      <c r="O150" s="2008">
        <v>1353.743711501209</v>
      </c>
      <c r="P150" s="2009">
        <v>1393.55</v>
      </c>
      <c r="Q150" s="1998">
        <v>-39.806288498790991</v>
      </c>
      <c r="R150" s="2010">
        <v>16.743711501208963</v>
      </c>
      <c r="S150" s="2011"/>
      <c r="T150" s="2009"/>
      <c r="U150" s="2012"/>
      <c r="V150" s="2013"/>
      <c r="W150" s="2008">
        <v>1450.0743391606918</v>
      </c>
      <c r="X150" s="2014">
        <v>116.12916666666666</v>
      </c>
      <c r="Y150" s="1324"/>
      <c r="Z150" s="1311">
        <v>110.54196766001348</v>
      </c>
      <c r="AA150" s="1311">
        <v>115.08198425685467</v>
      </c>
      <c r="AB150" s="1311">
        <v>0</v>
      </c>
      <c r="AC150" s="1311">
        <v>0</v>
      </c>
      <c r="AD150" s="1311">
        <v>0</v>
      </c>
      <c r="AE150" s="1311">
        <v>0</v>
      </c>
      <c r="AF150" s="1311">
        <v>0</v>
      </c>
      <c r="AG150" s="1311">
        <v>0</v>
      </c>
      <c r="AH150" s="1311">
        <v>0</v>
      </c>
      <c r="AI150" s="1311">
        <v>0</v>
      </c>
      <c r="AJ150" s="1311">
        <v>0</v>
      </c>
      <c r="AK150" s="1311">
        <v>0</v>
      </c>
      <c r="AL150" s="1309"/>
      <c r="AN150" s="1307">
        <v>32</v>
      </c>
      <c r="AX150" s="759"/>
      <c r="AY150" s="759"/>
      <c r="AZ150" s="759"/>
      <c r="BA150" s="759"/>
      <c r="BB150" s="759"/>
      <c r="BC150" s="759"/>
      <c r="BD150" s="759"/>
      <c r="BE150" s="759"/>
      <c r="BF150" s="759"/>
      <c r="BG150" s="759"/>
      <c r="BH150" s="759"/>
      <c r="BI150" s="759"/>
      <c r="BJ150" s="759"/>
      <c r="BK150" s="759"/>
      <c r="BL150" s="759"/>
      <c r="BM150" s="759"/>
      <c r="BN150" s="759"/>
      <c r="BO150" s="759"/>
      <c r="BP150" s="759"/>
      <c r="BQ150" s="759"/>
      <c r="BR150" s="759"/>
      <c r="BS150" s="759"/>
      <c r="BT150" s="759"/>
      <c r="BU150" s="759"/>
      <c r="BV150" s="759"/>
      <c r="BW150" s="759"/>
      <c r="BX150" s="759"/>
      <c r="BY150" s="759"/>
      <c r="BZ150" s="759"/>
      <c r="CA150" s="1319"/>
      <c r="CB150" s="759"/>
      <c r="EV150" s="741"/>
      <c r="EW150" s="741"/>
    </row>
    <row r="151" spans="1:153" ht="15" x14ac:dyDescent="0.25">
      <c r="B151" s="2015" t="s">
        <v>212</v>
      </c>
      <c r="C151" s="2041">
        <v>82.878386636789571</v>
      </c>
      <c r="D151" s="2016">
        <v>82.487257900101937</v>
      </c>
      <c r="E151" s="2016">
        <v>0</v>
      </c>
      <c r="F151" s="2016">
        <v>0</v>
      </c>
      <c r="G151" s="2016">
        <v>0</v>
      </c>
      <c r="H151" s="2016">
        <v>0</v>
      </c>
      <c r="I151" s="2016">
        <v>0</v>
      </c>
      <c r="J151" s="2016">
        <v>0</v>
      </c>
      <c r="K151" s="2016">
        <v>0</v>
      </c>
      <c r="L151" s="2016">
        <v>0</v>
      </c>
      <c r="M151" s="2016">
        <v>0</v>
      </c>
      <c r="N151" s="2042">
        <v>0</v>
      </c>
      <c r="O151" s="2017">
        <v>82.682822268445761</v>
      </c>
      <c r="P151" s="2009"/>
      <c r="Q151" s="1998"/>
      <c r="R151" s="1998"/>
      <c r="S151" s="2011"/>
      <c r="T151" s="2009"/>
      <c r="U151" s="2012"/>
      <c r="V151" s="2013"/>
      <c r="W151" s="2018"/>
      <c r="X151" s="2014"/>
      <c r="Y151" s="1218"/>
      <c r="Z151" s="1312">
        <v>-5.5871990066531794</v>
      </c>
      <c r="AA151" s="1312">
        <v>-1.0471824098119953</v>
      </c>
      <c r="AB151" s="1312">
        <v>-116.12916666666666</v>
      </c>
      <c r="AC151" s="1312">
        <v>-116.12916666666666</v>
      </c>
      <c r="AD151" s="1312">
        <v>-116.12916666666666</v>
      </c>
      <c r="AE151" s="1312">
        <v>-116.12916666666666</v>
      </c>
      <c r="AF151" s="1312">
        <v>-116.12916666666666</v>
      </c>
      <c r="AG151" s="1312">
        <v>-116.12916666666666</v>
      </c>
      <c r="AH151" s="1312">
        <v>-116.12916666666666</v>
      </c>
      <c r="AI151" s="1312">
        <v>-116.12916666666666</v>
      </c>
      <c r="AJ151" s="1312">
        <v>-116.12916666666666</v>
      </c>
      <c r="AK151" s="1312">
        <v>-116.12916666666666</v>
      </c>
      <c r="AL151" s="1309"/>
      <c r="AM151" s="759"/>
      <c r="AN151" s="1307">
        <v>33</v>
      </c>
      <c r="AX151" s="759"/>
      <c r="AY151" s="759"/>
      <c r="AZ151" s="759"/>
      <c r="BA151" s="759"/>
      <c r="BB151" s="759"/>
      <c r="BC151" s="759"/>
      <c r="BD151" s="759"/>
      <c r="BE151" s="759"/>
      <c r="BF151" s="759"/>
      <c r="BG151" s="759"/>
      <c r="BH151" s="759"/>
      <c r="BI151" s="759"/>
      <c r="BJ151" s="759"/>
      <c r="BK151" s="759"/>
      <c r="BL151" s="759"/>
      <c r="BM151" s="759"/>
      <c r="BN151" s="759"/>
      <c r="BO151" s="759"/>
      <c r="BP151" s="759"/>
      <c r="BQ151" s="759"/>
      <c r="BR151" s="759"/>
      <c r="BS151" s="759"/>
      <c r="BT151" s="759"/>
      <c r="BU151" s="759"/>
      <c r="BV151" s="759"/>
      <c r="BW151" s="759"/>
      <c r="BX151" s="759"/>
      <c r="BY151" s="759"/>
      <c r="BZ151" s="759"/>
      <c r="CA151" s="1319"/>
      <c r="CB151" s="759"/>
      <c r="EV151" s="741"/>
      <c r="EW151" s="741"/>
    </row>
    <row r="152" spans="1:153" ht="15.75" thickBot="1" x14ac:dyDescent="0.3">
      <c r="B152" s="2030" t="s">
        <v>213</v>
      </c>
      <c r="C152" s="2047">
        <v>15.74</v>
      </c>
      <c r="D152" s="2047">
        <v>15.647</v>
      </c>
      <c r="E152" s="2047">
        <v>0</v>
      </c>
      <c r="F152" s="2047">
        <v>0</v>
      </c>
      <c r="G152" s="2047">
        <v>0</v>
      </c>
      <c r="H152" s="2047">
        <v>0</v>
      </c>
      <c r="I152" s="2047">
        <v>0</v>
      </c>
      <c r="J152" s="2047">
        <v>0</v>
      </c>
      <c r="K152" s="2047">
        <v>0</v>
      </c>
      <c r="L152" s="2047">
        <v>0</v>
      </c>
      <c r="M152" s="2047">
        <v>0</v>
      </c>
      <c r="N152" s="2047">
        <v>0</v>
      </c>
      <c r="O152" s="2032">
        <v>188.322</v>
      </c>
      <c r="P152" s="2050"/>
      <c r="Q152" s="2033"/>
      <c r="R152" s="2022">
        <v>176.047</v>
      </c>
      <c r="S152" s="2011"/>
      <c r="T152" s="2009"/>
      <c r="U152" s="2012"/>
      <c r="V152" s="2013"/>
      <c r="W152" s="2018"/>
      <c r="X152" s="2083"/>
      <c r="Y152" s="1218"/>
      <c r="Z152" s="1312"/>
      <c r="AA152" s="1312"/>
      <c r="AB152" s="1312"/>
      <c r="AC152" s="1312"/>
      <c r="AD152" s="1312"/>
      <c r="AE152" s="1312"/>
      <c r="AF152" s="1312"/>
      <c r="AG152" s="1312"/>
      <c r="AH152" s="1312"/>
      <c r="AI152" s="1312"/>
      <c r="AJ152" s="1312"/>
      <c r="AK152" s="1312"/>
      <c r="AL152" s="1309"/>
      <c r="AN152" s="1307">
        <v>34</v>
      </c>
      <c r="AX152" s="759"/>
      <c r="AY152" s="759"/>
      <c r="AZ152" s="759"/>
      <c r="BA152" s="759"/>
      <c r="BB152" s="759"/>
      <c r="BC152" s="759"/>
      <c r="BD152" s="759"/>
      <c r="BE152" s="759"/>
      <c r="BF152" s="759"/>
      <c r="BG152" s="759"/>
      <c r="BH152" s="759"/>
      <c r="BI152" s="759"/>
      <c r="BJ152" s="759"/>
      <c r="BK152" s="759"/>
      <c r="BL152" s="759"/>
      <c r="BM152" s="759"/>
      <c r="BN152" s="759"/>
      <c r="BO152" s="759"/>
      <c r="BP152" s="759"/>
      <c r="BQ152" s="759"/>
      <c r="BR152" s="759"/>
      <c r="BS152" s="759"/>
      <c r="BT152" s="759"/>
      <c r="BU152" s="759"/>
      <c r="BV152" s="759"/>
      <c r="BW152" s="759"/>
      <c r="BX152" s="759"/>
      <c r="BY152" s="759"/>
      <c r="BZ152" s="759"/>
      <c r="CA152" s="1319"/>
      <c r="CB152" s="759"/>
      <c r="EV152" s="741"/>
      <c r="EW152" s="741"/>
    </row>
    <row r="153" spans="1:153" ht="15" x14ac:dyDescent="0.25">
      <c r="B153" s="2127" t="s">
        <v>246</v>
      </c>
      <c r="C153" s="2112">
        <v>1627</v>
      </c>
      <c r="D153" s="2112">
        <v>1638</v>
      </c>
      <c r="E153" s="2112">
        <v>0</v>
      </c>
      <c r="F153" s="2112">
        <v>0</v>
      </c>
      <c r="G153" s="2112">
        <v>0</v>
      </c>
      <c r="H153" s="2112">
        <v>0</v>
      </c>
      <c r="I153" s="2112">
        <v>0</v>
      </c>
      <c r="J153" s="2112">
        <v>0</v>
      </c>
      <c r="K153" s="2112">
        <v>0</v>
      </c>
      <c r="L153" s="2112">
        <v>0</v>
      </c>
      <c r="M153" s="2112">
        <v>0</v>
      </c>
      <c r="N153" s="2112">
        <v>0</v>
      </c>
      <c r="O153" s="2055">
        <v>19590</v>
      </c>
      <c r="P153" s="2055">
        <v>19440</v>
      </c>
      <c r="Q153" s="2084">
        <v>150</v>
      </c>
      <c r="R153" s="2084">
        <v>13</v>
      </c>
      <c r="S153" s="2056"/>
      <c r="T153" s="2057">
        <v>19590</v>
      </c>
      <c r="U153" s="2085"/>
      <c r="V153" s="2060"/>
      <c r="W153" s="2060"/>
      <c r="X153" s="2061">
        <v>1620</v>
      </c>
      <c r="Y153" s="1218"/>
      <c r="Z153" s="1312"/>
      <c r="AA153" s="1312"/>
      <c r="AB153" s="1312"/>
      <c r="AC153" s="1312"/>
      <c r="AD153" s="1312"/>
      <c r="AE153" s="1312"/>
      <c r="AF153" s="1312"/>
      <c r="AG153" s="1312"/>
      <c r="AH153" s="1312"/>
      <c r="AI153" s="1312"/>
      <c r="AJ153" s="1312"/>
      <c r="AK153" s="1312"/>
      <c r="AL153" s="1309"/>
      <c r="AN153" s="1307">
        <v>35</v>
      </c>
      <c r="AX153" s="759"/>
      <c r="AY153" s="759"/>
      <c r="AZ153" s="759"/>
      <c r="BA153" s="759"/>
      <c r="BB153" s="759"/>
      <c r="BC153" s="759"/>
      <c r="BD153" s="759"/>
      <c r="BE153" s="759"/>
      <c r="BF153" s="759"/>
      <c r="BG153" s="759"/>
      <c r="BH153" s="759"/>
      <c r="BI153" s="759"/>
      <c r="BJ153" s="759"/>
      <c r="BK153" s="759"/>
      <c r="BL153" s="759"/>
      <c r="BM153" s="759"/>
      <c r="BN153" s="759"/>
      <c r="BO153" s="759"/>
      <c r="BP153" s="759"/>
      <c r="BQ153" s="759"/>
      <c r="BR153" s="759"/>
      <c r="BS153" s="759"/>
      <c r="BT153" s="759"/>
      <c r="BU153" s="759"/>
      <c r="BV153" s="759"/>
      <c r="BW153" s="759"/>
      <c r="BX153" s="759"/>
      <c r="BY153" s="759"/>
      <c r="BZ153" s="759"/>
      <c r="CA153" s="1319"/>
      <c r="CB153" s="759"/>
      <c r="EV153" s="741"/>
      <c r="EW153" s="741"/>
    </row>
    <row r="154" spans="1:153" ht="15" x14ac:dyDescent="0.25">
      <c r="B154" s="2062" t="s">
        <v>219</v>
      </c>
      <c r="C154" s="2063">
        <v>176.90409934063391</v>
      </c>
      <c r="D154" s="2063">
        <v>188.20300287889671</v>
      </c>
      <c r="E154" s="2063">
        <v>0</v>
      </c>
      <c r="F154" s="2063">
        <v>0</v>
      </c>
      <c r="G154" s="2063">
        <v>0</v>
      </c>
      <c r="H154" s="2063">
        <v>0</v>
      </c>
      <c r="I154" s="2063">
        <v>0</v>
      </c>
      <c r="J154" s="2063">
        <v>0</v>
      </c>
      <c r="K154" s="2063">
        <v>0</v>
      </c>
      <c r="L154" s="2063">
        <v>0</v>
      </c>
      <c r="M154" s="2063">
        <v>0</v>
      </c>
      <c r="N154" s="2064">
        <v>0</v>
      </c>
      <c r="O154" s="2066">
        <v>2190.6426133171835</v>
      </c>
      <c r="P154" s="2066">
        <v>2362.1</v>
      </c>
      <c r="Q154" s="2087">
        <v>-171.45738668281638</v>
      </c>
      <c r="R154" s="2087">
        <v>-19.357386682816241</v>
      </c>
      <c r="S154" s="2067">
        <v>4030.3919999999998</v>
      </c>
      <c r="T154" s="2066">
        <v>-1839.7493866828163</v>
      </c>
      <c r="U154" s="2068">
        <v>0</v>
      </c>
      <c r="V154" s="2069">
        <v>2190.6426133171835</v>
      </c>
      <c r="W154" s="2070"/>
      <c r="X154" s="2071">
        <v>196.84166666666664</v>
      </c>
      <c r="Y154" s="1218"/>
      <c r="Z154" s="1312"/>
      <c r="AA154" s="1312"/>
      <c r="AB154" s="1312"/>
      <c r="AC154" s="1312"/>
      <c r="AD154" s="1312"/>
      <c r="AE154" s="1312"/>
      <c r="AF154" s="1312"/>
      <c r="AG154" s="1312"/>
      <c r="AH154" s="1312"/>
      <c r="AI154" s="1312"/>
      <c r="AJ154" s="1312"/>
      <c r="AK154" s="1312"/>
      <c r="AL154" s="1309"/>
      <c r="AN154" s="1307">
        <v>36</v>
      </c>
      <c r="AX154" s="759"/>
      <c r="AY154" s="759"/>
      <c r="AZ154" s="759"/>
      <c r="BA154" s="759"/>
      <c r="BB154" s="759"/>
      <c r="BC154" s="759"/>
      <c r="BD154" s="759"/>
      <c r="BE154" s="759"/>
      <c r="BF154" s="759"/>
      <c r="BG154" s="759"/>
      <c r="BH154" s="759"/>
      <c r="BI154" s="759"/>
      <c r="BJ154" s="759"/>
      <c r="BK154" s="759"/>
      <c r="BL154" s="759"/>
      <c r="BM154" s="759"/>
      <c r="BN154" s="759"/>
      <c r="BO154" s="759"/>
      <c r="BP154" s="759"/>
      <c r="BQ154" s="759"/>
      <c r="BR154" s="759"/>
      <c r="BS154" s="759"/>
      <c r="BT154" s="759"/>
      <c r="BU154" s="759"/>
      <c r="BV154" s="759"/>
      <c r="BW154" s="759"/>
      <c r="BX154" s="759"/>
      <c r="BY154" s="759"/>
      <c r="BZ154" s="759"/>
      <c r="CA154" s="1319"/>
      <c r="CB154" s="759"/>
      <c r="EV154" s="741"/>
      <c r="EW154" s="741"/>
    </row>
    <row r="155" spans="1:153" ht="15.75" thickBot="1" x14ac:dyDescent="0.3">
      <c r="B155" s="2116" t="s">
        <v>220</v>
      </c>
      <c r="C155" s="2117">
        <v>67.938999999999993</v>
      </c>
      <c r="D155" s="2063">
        <v>67.968000000000004</v>
      </c>
      <c r="E155" s="2063">
        <v>0</v>
      </c>
      <c r="F155" s="2063">
        <v>0</v>
      </c>
      <c r="G155" s="2063">
        <v>0</v>
      </c>
      <c r="H155" s="2063">
        <v>0</v>
      </c>
      <c r="I155" s="2063">
        <v>0</v>
      </c>
      <c r="J155" s="2063">
        <v>0</v>
      </c>
      <c r="K155" s="2063">
        <v>0</v>
      </c>
      <c r="L155" s="2063">
        <v>0</v>
      </c>
      <c r="M155" s="2063">
        <v>0</v>
      </c>
      <c r="N155" s="2064">
        <v>0</v>
      </c>
      <c r="O155" s="2117">
        <v>815.44200000000001</v>
      </c>
      <c r="P155" s="2066"/>
      <c r="Q155" s="2066"/>
      <c r="R155" s="2066"/>
      <c r="S155" s="2075"/>
      <c r="T155" s="2075"/>
      <c r="U155" s="2075"/>
      <c r="V155" s="2128"/>
      <c r="W155" s="2079"/>
      <c r="X155" s="2080"/>
      <c r="Y155" s="1218"/>
      <c r="Z155" s="1312"/>
      <c r="AA155" s="1312"/>
      <c r="AB155" s="1312"/>
      <c r="AC155" s="1312"/>
      <c r="AD155" s="1312"/>
      <c r="AE155" s="1312"/>
      <c r="AF155" s="1312"/>
      <c r="AG155" s="1312"/>
      <c r="AH155" s="1312"/>
      <c r="AI155" s="1312"/>
      <c r="AJ155" s="1312"/>
      <c r="AK155" s="1312"/>
      <c r="AL155" s="1309"/>
      <c r="AN155" s="1307">
        <v>37</v>
      </c>
      <c r="AX155" s="759"/>
      <c r="AY155" s="759"/>
      <c r="AZ155" s="759"/>
      <c r="BA155" s="759"/>
      <c r="BB155" s="759"/>
      <c r="BC155" s="759"/>
      <c r="BD155" s="759"/>
      <c r="BE155" s="759"/>
      <c r="BF155" s="759"/>
      <c r="BG155" s="759"/>
      <c r="BH155" s="759"/>
      <c r="BI155" s="759"/>
      <c r="BJ155" s="759"/>
      <c r="BK155" s="759"/>
      <c r="BL155" s="759"/>
      <c r="BM155" s="759"/>
      <c r="BN155" s="759"/>
      <c r="BO155" s="759"/>
      <c r="BP155" s="759"/>
      <c r="BQ155" s="759"/>
      <c r="BR155" s="759"/>
      <c r="BS155" s="759"/>
      <c r="BT155" s="759"/>
      <c r="BU155" s="759"/>
      <c r="BV155" s="759"/>
      <c r="BW155" s="759"/>
      <c r="BX155" s="759"/>
      <c r="BY155" s="759"/>
      <c r="BZ155" s="759"/>
      <c r="CA155" s="1319"/>
      <c r="CB155" s="759"/>
      <c r="EV155" s="741"/>
      <c r="EW155" s="741"/>
    </row>
    <row r="156" spans="1:153" ht="15" x14ac:dyDescent="0.25">
      <c r="B156" s="1994" t="s">
        <v>247</v>
      </c>
      <c r="C156" s="2023">
        <v>939.79750000000001</v>
      </c>
      <c r="D156" s="2023">
        <v>917.28949999999998</v>
      </c>
      <c r="E156" s="2023">
        <v>0</v>
      </c>
      <c r="F156" s="2023">
        <v>0</v>
      </c>
      <c r="G156" s="2023">
        <v>0</v>
      </c>
      <c r="H156" s="2023">
        <v>0</v>
      </c>
      <c r="I156" s="2023">
        <v>0</v>
      </c>
      <c r="J156" s="2023">
        <v>0</v>
      </c>
      <c r="K156" s="2023">
        <v>0</v>
      </c>
      <c r="L156" s="2023">
        <v>0</v>
      </c>
      <c r="M156" s="2023">
        <v>0</v>
      </c>
      <c r="N156" s="2023">
        <v>0</v>
      </c>
      <c r="O156" s="1996">
        <v>11142.522000000001</v>
      </c>
      <c r="P156" s="2024">
        <v>11180</v>
      </c>
      <c r="Q156" s="2025">
        <v>-37.477999999999156</v>
      </c>
      <c r="R156" s="1999">
        <v>-6.477999999999156</v>
      </c>
      <c r="S156" s="2000"/>
      <c r="T156" s="2001"/>
      <c r="U156" s="2002"/>
      <c r="V156" s="2129"/>
      <c r="W156" s="2004"/>
      <c r="X156" s="2005">
        <v>931.66666666666663</v>
      </c>
      <c r="Y156" s="1323"/>
      <c r="Z156" s="1315">
        <v>30.375</v>
      </c>
      <c r="AA156" s="1315">
        <v>30.375</v>
      </c>
      <c r="AB156" s="1315">
        <v>30.375</v>
      </c>
      <c r="AC156" s="1315">
        <v>30.375</v>
      </c>
      <c r="AD156" s="1315">
        <v>30.375</v>
      </c>
      <c r="AE156" s="1315">
        <v>30.375</v>
      </c>
      <c r="AF156" s="1315">
        <v>30.375</v>
      </c>
      <c r="AG156" s="1315">
        <v>30.375</v>
      </c>
      <c r="AH156" s="1315">
        <v>30.375</v>
      </c>
      <c r="AI156" s="1315">
        <v>30.375</v>
      </c>
      <c r="AJ156" s="1315">
        <v>30.375</v>
      </c>
      <c r="AK156" s="1315">
        <v>30.375</v>
      </c>
      <c r="AL156" s="1309" t="s">
        <v>248</v>
      </c>
      <c r="AN156" s="1307">
        <v>38</v>
      </c>
      <c r="AX156" s="759"/>
      <c r="AY156" s="759"/>
      <c r="AZ156" s="759"/>
      <c r="BA156" s="759"/>
      <c r="BB156" s="759"/>
      <c r="BC156" s="759"/>
      <c r="BD156" s="759"/>
      <c r="BE156" s="759"/>
      <c r="BF156" s="759"/>
      <c r="BG156" s="759"/>
      <c r="BH156" s="759"/>
      <c r="BI156" s="759"/>
      <c r="BJ156" s="759"/>
      <c r="BK156" s="759"/>
      <c r="BL156" s="759"/>
      <c r="BM156" s="759"/>
      <c r="BN156" s="759"/>
      <c r="BO156" s="759"/>
      <c r="BP156" s="759"/>
      <c r="BQ156" s="759"/>
      <c r="BR156" s="759"/>
      <c r="BS156" s="759"/>
      <c r="BT156" s="759"/>
      <c r="BU156" s="759"/>
      <c r="BV156" s="759"/>
      <c r="BW156" s="759"/>
      <c r="BX156" s="759"/>
      <c r="BY156" s="759"/>
      <c r="BZ156" s="759"/>
      <c r="CA156" s="1319"/>
      <c r="CB156" s="759"/>
      <c r="EV156" s="741"/>
      <c r="EW156" s="741"/>
    </row>
    <row r="157" spans="1:153" ht="15" x14ac:dyDescent="0.25">
      <c r="B157" s="2006" t="s">
        <v>128</v>
      </c>
      <c r="C157" s="2007">
        <v>29.83758136505368</v>
      </c>
      <c r="D157" s="2007">
        <v>27.86449918003235</v>
      </c>
      <c r="E157" s="2007">
        <v>0</v>
      </c>
      <c r="F157" s="2007">
        <v>0</v>
      </c>
      <c r="G157" s="2007">
        <v>0</v>
      </c>
      <c r="H157" s="2007">
        <v>0</v>
      </c>
      <c r="I157" s="2007">
        <v>0</v>
      </c>
      <c r="J157" s="2007">
        <v>0</v>
      </c>
      <c r="K157" s="2007">
        <v>0</v>
      </c>
      <c r="L157" s="2007">
        <v>0</v>
      </c>
      <c r="M157" s="2007">
        <v>0</v>
      </c>
      <c r="N157" s="2039">
        <v>0</v>
      </c>
      <c r="O157" s="2008">
        <v>346.2124832705162</v>
      </c>
      <c r="P157" s="2028">
        <v>364.5</v>
      </c>
      <c r="Q157" s="1998">
        <v>-18.287516729483798</v>
      </c>
      <c r="R157" s="2010">
        <v>-33.787516729483798</v>
      </c>
      <c r="S157" s="2011"/>
      <c r="T157" s="2009"/>
      <c r="U157" s="2012"/>
      <c r="V157" s="2029"/>
      <c r="W157" s="2008">
        <v>348.87485459997504</v>
      </c>
      <c r="X157" s="2014">
        <v>30.375</v>
      </c>
      <c r="Y157" s="1324"/>
      <c r="Z157" s="1311">
        <v>29.83758136505368</v>
      </c>
      <c r="AA157" s="1311">
        <v>27.86449918003235</v>
      </c>
      <c r="AB157" s="1311">
        <v>0</v>
      </c>
      <c r="AC157" s="1311">
        <v>0</v>
      </c>
      <c r="AD157" s="1311">
        <v>0</v>
      </c>
      <c r="AE157" s="1311">
        <v>0</v>
      </c>
      <c r="AF157" s="1311">
        <v>0</v>
      </c>
      <c r="AG157" s="1311">
        <v>0</v>
      </c>
      <c r="AH157" s="1311">
        <v>0</v>
      </c>
      <c r="AI157" s="1311">
        <v>0</v>
      </c>
      <c r="AJ157" s="1311">
        <v>0</v>
      </c>
      <c r="AK157" s="1311">
        <v>0</v>
      </c>
      <c r="AL157" s="1309"/>
      <c r="AN157" s="1307">
        <v>39</v>
      </c>
      <c r="AX157" s="759"/>
      <c r="AY157" s="759"/>
      <c r="AZ157" s="759"/>
      <c r="BA157" s="759"/>
      <c r="BB157" s="759"/>
      <c r="BC157" s="759"/>
      <c r="BD157" s="759"/>
      <c r="BE157" s="759"/>
      <c r="BF157" s="759"/>
      <c r="BG157" s="759"/>
      <c r="BH157" s="759"/>
      <c r="BI157" s="759"/>
      <c r="BJ157" s="759"/>
      <c r="BK157" s="759"/>
      <c r="BL157" s="759"/>
      <c r="BM157" s="759"/>
      <c r="BN157" s="759"/>
      <c r="BO157" s="759"/>
      <c r="BP157" s="759"/>
      <c r="BQ157" s="759"/>
      <c r="BR157" s="759"/>
      <c r="BS157" s="759"/>
      <c r="BT157" s="759"/>
      <c r="BU157" s="759"/>
      <c r="BV157" s="759"/>
      <c r="BW157" s="759"/>
      <c r="BX157" s="759"/>
      <c r="BY157" s="759"/>
      <c r="BZ157" s="759"/>
      <c r="CA157" s="1319"/>
      <c r="CB157" s="759"/>
      <c r="CX157" s="759"/>
      <c r="CY157" s="759"/>
      <c r="CZ157" s="759"/>
      <c r="DA157" s="759"/>
      <c r="DB157" s="759"/>
      <c r="DC157" s="759"/>
      <c r="DD157" s="759"/>
      <c r="DE157" s="759"/>
      <c r="DF157" s="759"/>
      <c r="DG157" s="759"/>
      <c r="DH157" s="759"/>
      <c r="DI157" s="759"/>
      <c r="DJ157" s="759"/>
      <c r="DK157" s="759"/>
      <c r="DL157" s="759"/>
      <c r="DM157" s="759"/>
      <c r="DN157" s="759"/>
      <c r="DO157" s="759"/>
      <c r="DP157" s="759"/>
      <c r="EV157" s="741"/>
      <c r="EW157" s="741"/>
    </row>
    <row r="158" spans="1:153" ht="15.75" thickBot="1" x14ac:dyDescent="0.3">
      <c r="A158" s="773"/>
      <c r="B158" s="2015" t="s">
        <v>212</v>
      </c>
      <c r="C158" s="2041">
        <v>0.54278785079108438</v>
      </c>
      <c r="D158" s="2016">
        <v>0.48532470533857175</v>
      </c>
      <c r="E158" s="2016">
        <v>0</v>
      </c>
      <c r="F158" s="2016">
        <v>0</v>
      </c>
      <c r="G158" s="2016">
        <v>0</v>
      </c>
      <c r="H158" s="2016">
        <v>0</v>
      </c>
      <c r="I158" s="2016">
        <v>0</v>
      </c>
      <c r="J158" s="2016">
        <v>0</v>
      </c>
      <c r="K158" s="2016">
        <v>0</v>
      </c>
      <c r="L158" s="2016">
        <v>0</v>
      </c>
      <c r="M158" s="2016">
        <v>0</v>
      </c>
      <c r="N158" s="2042">
        <v>0</v>
      </c>
      <c r="O158" s="2017">
        <v>0.51405627806482812</v>
      </c>
      <c r="P158" s="2028"/>
      <c r="Q158" s="1998"/>
      <c r="R158" s="1998"/>
      <c r="S158" s="2011"/>
      <c r="T158" s="2009"/>
      <c r="U158" s="2012"/>
      <c r="V158" s="2029"/>
      <c r="W158" s="2082"/>
      <c r="X158" s="2083"/>
      <c r="Y158" s="1218"/>
      <c r="Z158" s="1312">
        <v>-0.53741863494632014</v>
      </c>
      <c r="AA158" s="1312">
        <v>-2.5105008199676497</v>
      </c>
      <c r="AB158" s="1312">
        <v>-30.375</v>
      </c>
      <c r="AC158" s="1312">
        <v>-30.375</v>
      </c>
      <c r="AD158" s="1312">
        <v>-30.375</v>
      </c>
      <c r="AE158" s="1312">
        <v>-30.375</v>
      </c>
      <c r="AF158" s="1312">
        <v>-30.375</v>
      </c>
      <c r="AG158" s="1312">
        <v>-30.375</v>
      </c>
      <c r="AH158" s="1312">
        <v>-30.375</v>
      </c>
      <c r="AI158" s="1312">
        <v>-30.375</v>
      </c>
      <c r="AJ158" s="1312">
        <v>-30.375</v>
      </c>
      <c r="AK158" s="1312">
        <v>-30.375</v>
      </c>
      <c r="AL158" s="1309"/>
      <c r="AN158" s="1307">
        <v>40</v>
      </c>
      <c r="AX158" s="759"/>
      <c r="AY158" s="759"/>
      <c r="AZ158" s="759"/>
      <c r="BA158" s="759"/>
      <c r="BB158" s="759"/>
      <c r="BC158" s="759"/>
      <c r="BD158" s="759"/>
      <c r="BE158" s="759"/>
      <c r="BF158" s="759"/>
      <c r="BG158" s="759"/>
      <c r="BH158" s="759"/>
      <c r="BI158" s="759"/>
      <c r="BJ158" s="759"/>
      <c r="BK158" s="759"/>
      <c r="BL158" s="759"/>
      <c r="BM158" s="759"/>
      <c r="BN158" s="759"/>
      <c r="BO158" s="759"/>
      <c r="BP158" s="759"/>
      <c r="BQ158" s="759"/>
      <c r="BR158" s="759"/>
      <c r="BS158" s="759"/>
      <c r="BT158" s="759"/>
      <c r="BU158" s="759"/>
      <c r="BV158" s="759"/>
      <c r="BW158" s="759"/>
      <c r="BX158" s="759"/>
      <c r="BY158" s="759"/>
      <c r="BZ158" s="759"/>
      <c r="CA158" s="1319"/>
      <c r="CB158" s="759"/>
      <c r="EV158" s="741"/>
      <c r="EW158" s="741"/>
    </row>
    <row r="159" spans="1:153" ht="15.75" thickBot="1" x14ac:dyDescent="0.3">
      <c r="B159" s="2030" t="s">
        <v>213</v>
      </c>
      <c r="C159" s="2047">
        <v>25.013000000000002</v>
      </c>
      <c r="D159" s="2047">
        <v>23.901</v>
      </c>
      <c r="E159" s="2047">
        <v>0</v>
      </c>
      <c r="F159" s="2047">
        <v>0</v>
      </c>
      <c r="G159" s="2047">
        <v>0</v>
      </c>
      <c r="H159" s="2047">
        <v>0</v>
      </c>
      <c r="I159" s="2047">
        <v>0</v>
      </c>
      <c r="J159" s="2047">
        <v>0</v>
      </c>
      <c r="K159" s="2047">
        <v>0</v>
      </c>
      <c r="L159" s="2047">
        <v>0</v>
      </c>
      <c r="M159" s="2047">
        <v>0</v>
      </c>
      <c r="N159" s="2048">
        <v>0</v>
      </c>
      <c r="O159" s="2032">
        <v>293.48400000000004</v>
      </c>
      <c r="P159" s="2050"/>
      <c r="Q159" s="2033"/>
      <c r="R159" s="2022">
        <v>288.49600000000004</v>
      </c>
      <c r="S159" s="2011"/>
      <c r="T159" s="2009"/>
      <c r="U159" s="2012"/>
      <c r="V159" s="2029"/>
      <c r="W159" s="2018"/>
      <c r="X159" s="2083"/>
      <c r="Y159" s="1218"/>
      <c r="Z159" s="1312"/>
      <c r="AA159" s="1312"/>
      <c r="AB159" s="1312"/>
      <c r="AC159" s="1312"/>
      <c r="AD159" s="1312"/>
      <c r="AE159" s="1312"/>
      <c r="AF159" s="1312"/>
      <c r="AG159" s="1312"/>
      <c r="AH159" s="1312"/>
      <c r="AI159" s="1312"/>
      <c r="AJ159" s="1312"/>
      <c r="AK159" s="1312"/>
      <c r="AL159" s="1309"/>
      <c r="AN159" s="1307">
        <v>41</v>
      </c>
      <c r="AX159" s="759"/>
      <c r="AY159" s="759"/>
      <c r="AZ159" s="759"/>
      <c r="BA159" s="759"/>
      <c r="BB159" s="759"/>
      <c r="BC159" s="759"/>
      <c r="BD159" s="759"/>
      <c r="BE159" s="759"/>
      <c r="BF159" s="759"/>
      <c r="BG159" s="759"/>
      <c r="BH159" s="759"/>
      <c r="BI159" s="759"/>
      <c r="BJ159" s="759"/>
      <c r="BK159" s="759"/>
      <c r="BL159" s="759"/>
      <c r="BM159" s="759"/>
      <c r="BN159" s="759"/>
      <c r="BO159" s="759"/>
      <c r="BP159" s="759"/>
      <c r="BQ159" s="759"/>
      <c r="BR159" s="759"/>
      <c r="BS159" s="759"/>
      <c r="BT159" s="759"/>
      <c r="BU159" s="759"/>
      <c r="BV159" s="759"/>
      <c r="BW159" s="759"/>
      <c r="BX159" s="759"/>
      <c r="BY159" s="759"/>
      <c r="BZ159" s="759"/>
      <c r="CA159" s="1319"/>
      <c r="CB159" s="759"/>
      <c r="EV159" s="741"/>
      <c r="EW159" s="741"/>
    </row>
    <row r="160" spans="1:153" ht="15" x14ac:dyDescent="0.25">
      <c r="B160" s="2126" t="s">
        <v>249</v>
      </c>
      <c r="C160" s="2130">
        <v>1124.2191</v>
      </c>
      <c r="D160" s="1995">
        <v>1141.8423</v>
      </c>
      <c r="E160" s="1995">
        <v>0</v>
      </c>
      <c r="F160" s="1995">
        <v>0</v>
      </c>
      <c r="G160" s="1995">
        <v>0</v>
      </c>
      <c r="H160" s="1995">
        <v>0</v>
      </c>
      <c r="I160" s="1995">
        <v>0</v>
      </c>
      <c r="J160" s="1995">
        <v>0</v>
      </c>
      <c r="K160" s="1995">
        <v>0</v>
      </c>
      <c r="L160" s="1995">
        <v>0</v>
      </c>
      <c r="M160" s="1995">
        <v>0</v>
      </c>
      <c r="N160" s="2131">
        <v>0</v>
      </c>
      <c r="O160" s="2008">
        <v>13596.368399999999</v>
      </c>
      <c r="P160" s="1997">
        <v>13301</v>
      </c>
      <c r="Q160" s="1998">
        <v>295.36839999999938</v>
      </c>
      <c r="R160" s="2010">
        <v>434.36839999999938</v>
      </c>
      <c r="S160" s="2026"/>
      <c r="T160" s="2027"/>
      <c r="U160" s="2027"/>
      <c r="V160" s="2029"/>
      <c r="W160" s="2004"/>
      <c r="X160" s="2005">
        <v>1108.4166666666667</v>
      </c>
      <c r="Y160" s="1323"/>
      <c r="Z160" s="1315">
        <v>107.00960666666667</v>
      </c>
      <c r="AA160" s="1315">
        <v>107.00960666666667</v>
      </c>
      <c r="AB160" s="1315">
        <v>107.00960666666667</v>
      </c>
      <c r="AC160" s="1315">
        <v>107.00960666666667</v>
      </c>
      <c r="AD160" s="1315">
        <v>107.00960666666667</v>
      </c>
      <c r="AE160" s="1315">
        <v>107.00960666666667</v>
      </c>
      <c r="AF160" s="1315">
        <v>107.00960666666667</v>
      </c>
      <c r="AG160" s="1315">
        <v>107.00960666666667</v>
      </c>
      <c r="AH160" s="1315">
        <v>107.00960666666667</v>
      </c>
      <c r="AI160" s="1315">
        <v>107.00960666666667</v>
      </c>
      <c r="AJ160" s="1315">
        <v>107.00960666666667</v>
      </c>
      <c r="AK160" s="1315">
        <v>107.00960666666667</v>
      </c>
      <c r="AL160" s="1309" t="s">
        <v>250</v>
      </c>
      <c r="AN160" s="1307">
        <v>42</v>
      </c>
      <c r="AX160" s="759"/>
      <c r="AY160" s="759"/>
      <c r="AZ160" s="759"/>
      <c r="BA160" s="759"/>
      <c r="BB160" s="759"/>
      <c r="BC160" s="759"/>
      <c r="BD160" s="759"/>
      <c r="BE160" s="759"/>
      <c r="BF160" s="759"/>
      <c r="BG160" s="759"/>
      <c r="BH160" s="759"/>
      <c r="BI160" s="759"/>
      <c r="BJ160" s="759"/>
      <c r="BK160" s="759"/>
      <c r="BL160" s="759"/>
      <c r="BM160" s="759"/>
      <c r="BN160" s="759"/>
      <c r="BO160" s="759"/>
      <c r="BP160" s="759"/>
      <c r="BQ160" s="759"/>
      <c r="BR160" s="759"/>
      <c r="BS160" s="759"/>
      <c r="BT160" s="759"/>
      <c r="BU160" s="759"/>
      <c r="BV160" s="759"/>
      <c r="BW160" s="759"/>
      <c r="BX160" s="759"/>
      <c r="BY160" s="759"/>
      <c r="BZ160" s="759"/>
      <c r="CA160" s="1319"/>
      <c r="CB160" s="759"/>
      <c r="EV160" s="741"/>
      <c r="EW160" s="741"/>
    </row>
    <row r="161" spans="1:153" ht="15" x14ac:dyDescent="0.25">
      <c r="B161" s="2006" t="s">
        <v>128</v>
      </c>
      <c r="C161" s="2007">
        <v>111.00155399999998</v>
      </c>
      <c r="D161" s="2007">
        <v>108.98797365311449</v>
      </c>
      <c r="E161" s="2007">
        <v>0</v>
      </c>
      <c r="F161" s="2007">
        <v>0</v>
      </c>
      <c r="G161" s="2007">
        <v>0</v>
      </c>
      <c r="H161" s="2007">
        <v>0</v>
      </c>
      <c r="I161" s="2007">
        <v>0</v>
      </c>
      <c r="J161" s="2007">
        <v>0</v>
      </c>
      <c r="K161" s="2007">
        <v>0</v>
      </c>
      <c r="L161" s="2007">
        <v>0</v>
      </c>
      <c r="M161" s="2007">
        <v>0</v>
      </c>
      <c r="N161" s="2007">
        <v>0</v>
      </c>
      <c r="O161" s="2008">
        <v>1319.9371659186868</v>
      </c>
      <c r="P161" s="2009">
        <v>1303.9000000000001</v>
      </c>
      <c r="Q161" s="1998">
        <v>16.037165918686696</v>
      </c>
      <c r="R161" s="2010">
        <v>2.9371659186867873</v>
      </c>
      <c r="S161" s="2106"/>
      <c r="T161" s="2009"/>
      <c r="U161" s="2027"/>
      <c r="V161" s="2029"/>
      <c r="W161" s="2008">
        <v>1330.0358157890478</v>
      </c>
      <c r="X161" s="2014">
        <v>108.65833333333335</v>
      </c>
      <c r="Y161" s="1324"/>
      <c r="Z161" s="1311">
        <v>111.00155399999998</v>
      </c>
      <c r="AA161" s="1311">
        <v>108.98797365311449</v>
      </c>
      <c r="AB161" s="1311">
        <v>0</v>
      </c>
      <c r="AC161" s="1311">
        <v>0</v>
      </c>
      <c r="AD161" s="1311">
        <v>0</v>
      </c>
      <c r="AE161" s="1311">
        <v>0</v>
      </c>
      <c r="AF161" s="1311">
        <v>0</v>
      </c>
      <c r="AG161" s="1311">
        <v>0</v>
      </c>
      <c r="AH161" s="1311">
        <v>0</v>
      </c>
      <c r="AI161" s="1311">
        <v>0</v>
      </c>
      <c r="AJ161" s="1311">
        <v>0</v>
      </c>
      <c r="AK161" s="1311">
        <v>0</v>
      </c>
      <c r="AL161" s="1309"/>
      <c r="AN161" s="1307">
        <v>43</v>
      </c>
      <c r="AX161" s="759"/>
      <c r="AY161" s="759"/>
      <c r="AZ161" s="759"/>
      <c r="BA161" s="759"/>
      <c r="BB161" s="759"/>
      <c r="BC161" s="759"/>
      <c r="BD161" s="759"/>
      <c r="BE161" s="759"/>
      <c r="BF161" s="759"/>
      <c r="BG161" s="759"/>
      <c r="BH161" s="759"/>
      <c r="BI161" s="759"/>
      <c r="BJ161" s="759"/>
      <c r="BK161" s="759"/>
      <c r="BL161" s="759"/>
      <c r="BM161" s="759"/>
      <c r="BN161" s="759"/>
      <c r="BO161" s="759"/>
      <c r="BP161" s="759"/>
      <c r="BQ161" s="759"/>
      <c r="BR161" s="759"/>
      <c r="BS161" s="759"/>
      <c r="BT161" s="759"/>
      <c r="BU161" s="759"/>
      <c r="BV161" s="759"/>
      <c r="BW161" s="759"/>
      <c r="BX161" s="759"/>
      <c r="BY161" s="759"/>
      <c r="BZ161" s="759"/>
      <c r="CA161" s="1319"/>
      <c r="CB161" s="759"/>
      <c r="EV161" s="741"/>
      <c r="EW161" s="741"/>
    </row>
    <row r="162" spans="1:153" ht="15" x14ac:dyDescent="0.25">
      <c r="A162" s="773"/>
      <c r="B162" s="2015" t="s">
        <v>212</v>
      </c>
      <c r="C162" s="2041">
        <v>0</v>
      </c>
      <c r="D162" s="2016">
        <v>1.2433171702101209E-2</v>
      </c>
      <c r="E162" s="2016">
        <v>0</v>
      </c>
      <c r="F162" s="2016">
        <v>0</v>
      </c>
      <c r="G162" s="2016">
        <v>0</v>
      </c>
      <c r="H162" s="2016">
        <v>0</v>
      </c>
      <c r="I162" s="2016">
        <v>0</v>
      </c>
      <c r="J162" s="2016">
        <v>0</v>
      </c>
      <c r="K162" s="2016">
        <v>0</v>
      </c>
      <c r="L162" s="2016">
        <v>0</v>
      </c>
      <c r="M162" s="2016">
        <v>0</v>
      </c>
      <c r="N162" s="2016">
        <v>0</v>
      </c>
      <c r="O162" s="2017">
        <v>6.2165858510506043E-3</v>
      </c>
      <c r="P162" s="1997"/>
      <c r="Q162" s="1998"/>
      <c r="R162" s="1998"/>
      <c r="S162" s="2011"/>
      <c r="T162" s="2009"/>
      <c r="U162" s="2012"/>
      <c r="V162" s="2029"/>
      <c r="W162" s="2018"/>
      <c r="X162" s="2014"/>
      <c r="Y162" s="1218"/>
      <c r="Z162" s="1312">
        <v>3.9919473333333144</v>
      </c>
      <c r="AA162" s="1312">
        <v>1.9783669864478242</v>
      </c>
      <c r="AB162" s="1312">
        <v>-107.00960666666667</v>
      </c>
      <c r="AC162" s="1312">
        <v>-107.00960666666667</v>
      </c>
      <c r="AD162" s="1312">
        <v>-107.00960666666667</v>
      </c>
      <c r="AE162" s="1312">
        <v>-107.00960666666667</v>
      </c>
      <c r="AF162" s="1312">
        <v>-107.00960666666667</v>
      </c>
      <c r="AG162" s="1312">
        <v>-107.00960666666667</v>
      </c>
      <c r="AH162" s="1312">
        <v>-107.00960666666667</v>
      </c>
      <c r="AI162" s="1312">
        <v>-107.00960666666667</v>
      </c>
      <c r="AJ162" s="1312">
        <v>-107.00960666666667</v>
      </c>
      <c r="AK162" s="1312">
        <v>-107.00960666666667</v>
      </c>
      <c r="AL162" s="1309"/>
      <c r="AN162" s="1307">
        <v>44</v>
      </c>
      <c r="AX162" s="759"/>
      <c r="AY162" s="759"/>
      <c r="AZ162" s="759"/>
      <c r="BA162" s="759"/>
      <c r="BB162" s="759"/>
      <c r="BC162" s="759"/>
      <c r="BD162" s="759"/>
      <c r="BE162" s="759"/>
      <c r="BF162" s="759"/>
      <c r="BG162" s="759"/>
      <c r="BH162" s="759"/>
      <c r="BI162" s="759"/>
      <c r="BJ162" s="759"/>
      <c r="BK162" s="759"/>
      <c r="BL162" s="759"/>
      <c r="BM162" s="759"/>
      <c r="BN162" s="759"/>
      <c r="BO162" s="759"/>
      <c r="BP162" s="759"/>
      <c r="BQ162" s="759"/>
      <c r="BR162" s="759"/>
      <c r="BS162" s="759"/>
      <c r="BT162" s="759"/>
      <c r="BU162" s="759"/>
      <c r="BV162" s="759"/>
      <c r="BW162" s="759"/>
      <c r="BX162" s="759"/>
      <c r="BY162" s="759"/>
      <c r="BZ162" s="759"/>
      <c r="CA162" s="1319"/>
      <c r="CB162" s="759"/>
      <c r="EV162" s="741"/>
      <c r="EW162" s="741"/>
    </row>
    <row r="163" spans="1:153" ht="15.75" thickBot="1" x14ac:dyDescent="0.3">
      <c r="B163" s="2030" t="s">
        <v>213</v>
      </c>
      <c r="C163" s="2031">
        <v>58.515999999999998</v>
      </c>
      <c r="D163" s="2031">
        <v>58.517000000000003</v>
      </c>
      <c r="E163" s="2031">
        <v>0</v>
      </c>
      <c r="F163" s="2031">
        <v>0</v>
      </c>
      <c r="G163" s="2031">
        <v>0</v>
      </c>
      <c r="H163" s="2031">
        <v>0</v>
      </c>
      <c r="I163" s="2031">
        <v>0</v>
      </c>
      <c r="J163" s="2031">
        <v>0</v>
      </c>
      <c r="K163" s="2031">
        <v>0</v>
      </c>
      <c r="L163" s="2031">
        <v>0</v>
      </c>
      <c r="M163" s="2031">
        <v>0</v>
      </c>
      <c r="N163" s="2031">
        <v>0</v>
      </c>
      <c r="O163" s="2032">
        <v>702.19799999999998</v>
      </c>
      <c r="P163" s="2050"/>
      <c r="Q163" s="2033"/>
      <c r="R163" s="2022">
        <v>697.05099999999993</v>
      </c>
      <c r="S163" s="2132"/>
      <c r="T163" s="2081"/>
      <c r="U163" s="2133"/>
      <c r="V163" s="2134"/>
      <c r="W163" s="2018"/>
      <c r="X163" s="2083"/>
      <c r="Y163" s="1218"/>
      <c r="Z163" s="1312"/>
      <c r="AA163" s="1312"/>
      <c r="AB163" s="1312"/>
      <c r="AC163" s="1312"/>
      <c r="AD163" s="1312"/>
      <c r="AE163" s="1312"/>
      <c r="AF163" s="1312"/>
      <c r="AG163" s="1312"/>
      <c r="AH163" s="1312"/>
      <c r="AI163" s="1312"/>
      <c r="AJ163" s="1312"/>
      <c r="AK163" s="1312"/>
      <c r="AL163" s="1309"/>
      <c r="AN163" s="1307">
        <v>45</v>
      </c>
      <c r="AP163" s="759"/>
      <c r="AQ163" s="759"/>
      <c r="AR163" s="759"/>
      <c r="AS163" s="759"/>
      <c r="AX163" s="759"/>
      <c r="AY163" s="759"/>
      <c r="AZ163" s="759"/>
      <c r="BA163" s="759"/>
      <c r="BB163" s="759"/>
      <c r="BC163" s="759"/>
      <c r="BD163" s="759"/>
      <c r="BE163" s="759"/>
      <c r="BF163" s="759"/>
      <c r="BG163" s="759"/>
      <c r="BH163" s="759"/>
      <c r="BI163" s="759"/>
      <c r="BJ163" s="759"/>
      <c r="BK163" s="759"/>
      <c r="BL163" s="759"/>
      <c r="BM163" s="759"/>
      <c r="BN163" s="759"/>
      <c r="BO163" s="759"/>
      <c r="BP163" s="759"/>
      <c r="BQ163" s="759"/>
      <c r="BR163" s="759"/>
      <c r="BS163" s="759"/>
      <c r="BT163" s="759"/>
      <c r="BU163" s="759"/>
      <c r="BV163" s="759"/>
      <c r="BW163" s="759"/>
      <c r="BX163" s="759"/>
      <c r="BY163" s="759"/>
      <c r="BZ163" s="759"/>
      <c r="CA163" s="1319"/>
      <c r="CB163" s="759"/>
      <c r="EV163" s="741"/>
      <c r="EW163" s="741"/>
    </row>
    <row r="164" spans="1:153" ht="15" x14ac:dyDescent="0.25">
      <c r="B164" s="2110" t="s">
        <v>251</v>
      </c>
      <c r="C164" s="2111">
        <v>2064.0165999999999</v>
      </c>
      <c r="D164" s="2112">
        <v>2059.1318000000001</v>
      </c>
      <c r="E164" s="2112">
        <v>0</v>
      </c>
      <c r="F164" s="2112">
        <v>0</v>
      </c>
      <c r="G164" s="2112">
        <v>0</v>
      </c>
      <c r="H164" s="2112">
        <v>0</v>
      </c>
      <c r="I164" s="2112">
        <v>0</v>
      </c>
      <c r="J164" s="2112">
        <v>0</v>
      </c>
      <c r="K164" s="2112">
        <v>0</v>
      </c>
      <c r="L164" s="2112">
        <v>0</v>
      </c>
      <c r="M164" s="2112">
        <v>0</v>
      </c>
      <c r="N164" s="2113">
        <v>0</v>
      </c>
      <c r="O164" s="2135">
        <v>24738.8904</v>
      </c>
      <c r="P164" s="2136">
        <v>24481</v>
      </c>
      <c r="Q164" s="2137">
        <v>257.89040000000023</v>
      </c>
      <c r="R164" s="2138">
        <v>427.89040000000023</v>
      </c>
      <c r="S164" s="2139"/>
      <c r="T164" s="2140">
        <v>24738.8904</v>
      </c>
      <c r="U164" s="2141"/>
      <c r="V164" s="2142"/>
      <c r="W164" s="2060"/>
      <c r="X164" s="2061">
        <v>2040.0833333333335</v>
      </c>
      <c r="Y164" s="1218"/>
      <c r="Z164" s="1312"/>
      <c r="AA164" s="1312"/>
      <c r="AB164" s="1312"/>
      <c r="AC164" s="1312"/>
      <c r="AD164" s="1312"/>
      <c r="AE164" s="1312"/>
      <c r="AF164" s="1312"/>
      <c r="AG164" s="1312"/>
      <c r="AH164" s="1312"/>
      <c r="AI164" s="1312"/>
      <c r="AJ164" s="1312"/>
      <c r="AK164" s="1312"/>
      <c r="AL164" s="1309"/>
      <c r="AN164" s="1307">
        <v>46</v>
      </c>
      <c r="AX164" s="759"/>
      <c r="AY164" s="759"/>
      <c r="AZ164" s="759"/>
      <c r="BA164" s="759"/>
      <c r="BB164" s="759"/>
      <c r="BC164" s="759"/>
      <c r="BD164" s="759"/>
      <c r="BE164" s="759"/>
      <c r="BF164" s="759"/>
      <c r="BG164" s="759"/>
      <c r="BH164" s="759"/>
      <c r="BI164" s="759"/>
      <c r="BJ164" s="759"/>
      <c r="BK164" s="759"/>
      <c r="BL164" s="759"/>
      <c r="BM164" s="759"/>
      <c r="BN164" s="759"/>
      <c r="BO164" s="759"/>
      <c r="BP164" s="759"/>
      <c r="BQ164" s="759"/>
      <c r="BR164" s="759"/>
      <c r="BS164" s="759"/>
      <c r="BT164" s="759"/>
      <c r="BU164" s="759"/>
      <c r="BV164" s="759"/>
      <c r="BW164" s="759"/>
      <c r="BX164" s="759"/>
      <c r="BY164" s="759"/>
      <c r="BZ164" s="759"/>
      <c r="CA164" s="1319"/>
      <c r="CB164" s="759"/>
      <c r="EV164" s="741"/>
      <c r="EW164" s="741"/>
    </row>
    <row r="165" spans="1:153" ht="15" x14ac:dyDescent="0.25">
      <c r="B165" s="2116" t="s">
        <v>219</v>
      </c>
      <c r="C165" s="2117">
        <v>140.83913536505366</v>
      </c>
      <c r="D165" s="2063">
        <v>136.85247283314683</v>
      </c>
      <c r="E165" s="2063">
        <v>0</v>
      </c>
      <c r="F165" s="2063">
        <v>0</v>
      </c>
      <c r="G165" s="2063">
        <v>0</v>
      </c>
      <c r="H165" s="2063">
        <v>0</v>
      </c>
      <c r="I165" s="2063">
        <v>0</v>
      </c>
      <c r="J165" s="2063">
        <v>0</v>
      </c>
      <c r="K165" s="2063">
        <v>0</v>
      </c>
      <c r="L165" s="2063">
        <v>0</v>
      </c>
      <c r="M165" s="2063">
        <v>0</v>
      </c>
      <c r="N165" s="2064">
        <v>0</v>
      </c>
      <c r="O165" s="2119">
        <v>1666.149649189203</v>
      </c>
      <c r="P165" s="2066">
        <v>1668.4</v>
      </c>
      <c r="Q165" s="2087">
        <v>-2.2503508107970447</v>
      </c>
      <c r="R165" s="2143">
        <v>-30.850350810797011</v>
      </c>
      <c r="S165" s="2067">
        <v>0</v>
      </c>
      <c r="T165" s="2066">
        <v>1666.149649189203</v>
      </c>
      <c r="U165" s="2068">
        <v>0</v>
      </c>
      <c r="V165" s="2101">
        <v>1666.149649189203</v>
      </c>
      <c r="W165" s="2070"/>
      <c r="X165" s="2071">
        <v>139.03333333333336</v>
      </c>
      <c r="Y165" s="1218"/>
      <c r="Z165" s="1312"/>
      <c r="AA165" s="1312"/>
      <c r="AB165" s="1312"/>
      <c r="AC165" s="1312"/>
      <c r="AD165" s="1312"/>
      <c r="AE165" s="1312"/>
      <c r="AF165" s="1312"/>
      <c r="AG165" s="1312"/>
      <c r="AH165" s="1312"/>
      <c r="AI165" s="1312"/>
      <c r="AJ165" s="1312"/>
      <c r="AK165" s="1312"/>
      <c r="AL165" s="1309"/>
      <c r="AN165" s="1307">
        <v>47</v>
      </c>
      <c r="AX165" s="759"/>
      <c r="AY165" s="759"/>
      <c r="AZ165" s="759"/>
      <c r="BA165" s="759"/>
      <c r="BB165" s="759"/>
      <c r="BC165" s="759"/>
      <c r="BD165" s="759"/>
      <c r="BE165" s="759"/>
      <c r="BF165" s="759"/>
      <c r="BG165" s="759"/>
      <c r="BH165" s="759"/>
      <c r="BI165" s="759"/>
      <c r="BJ165" s="759"/>
      <c r="BK165" s="759"/>
      <c r="BL165" s="759"/>
      <c r="BM165" s="759"/>
      <c r="BN165" s="759"/>
      <c r="BO165" s="759"/>
      <c r="BP165" s="759"/>
      <c r="BQ165" s="759"/>
      <c r="BR165" s="759"/>
      <c r="BS165" s="759"/>
      <c r="BT165" s="759"/>
      <c r="BU165" s="759"/>
      <c r="BV165" s="759"/>
      <c r="BW165" s="759"/>
      <c r="BX165" s="759"/>
      <c r="BY165" s="759"/>
      <c r="BZ165" s="759"/>
      <c r="CA165" s="1319"/>
      <c r="CB165" s="759"/>
      <c r="EV165" s="741"/>
      <c r="EW165" s="741"/>
    </row>
    <row r="166" spans="1:153" s="759" customFormat="1" ht="15.75" thickBot="1" x14ac:dyDescent="0.3">
      <c r="A166" s="741"/>
      <c r="B166" s="2116" t="s">
        <v>220</v>
      </c>
      <c r="C166" s="2121">
        <v>83.528999999999996</v>
      </c>
      <c r="D166" s="2122">
        <v>82.418000000000006</v>
      </c>
      <c r="E166" s="2122">
        <v>0</v>
      </c>
      <c r="F166" s="2122">
        <v>0</v>
      </c>
      <c r="G166" s="2122">
        <v>0</v>
      </c>
      <c r="H166" s="2122">
        <v>0</v>
      </c>
      <c r="I166" s="2122">
        <v>0</v>
      </c>
      <c r="J166" s="2122">
        <v>0</v>
      </c>
      <c r="K166" s="2122">
        <v>0</v>
      </c>
      <c r="L166" s="2122">
        <v>0</v>
      </c>
      <c r="M166" s="2122">
        <v>0</v>
      </c>
      <c r="N166" s="2123">
        <v>0</v>
      </c>
      <c r="O166" s="2063">
        <v>995.68200000000002</v>
      </c>
      <c r="P166" s="2066"/>
      <c r="Q166" s="2066"/>
      <c r="R166" s="2066"/>
      <c r="S166" s="2075"/>
      <c r="T166" s="2075"/>
      <c r="U166" s="2075"/>
      <c r="V166" s="2128"/>
      <c r="W166" s="2079"/>
      <c r="X166" s="2080"/>
      <c r="Y166" s="1218"/>
      <c r="Z166" s="1312"/>
      <c r="AA166" s="1312"/>
      <c r="AB166" s="1312"/>
      <c r="AC166" s="1312"/>
      <c r="AD166" s="1312"/>
      <c r="AE166" s="1312"/>
      <c r="AF166" s="1312"/>
      <c r="AG166" s="1312"/>
      <c r="AH166" s="1312"/>
      <c r="AI166" s="1312"/>
      <c r="AJ166" s="1312"/>
      <c r="AK166" s="1312"/>
      <c r="AL166" s="1309"/>
      <c r="AM166" s="741"/>
      <c r="AN166" s="1307">
        <v>48</v>
      </c>
      <c r="AO166" s="741"/>
      <c r="AP166" s="741"/>
      <c r="AQ166" s="741"/>
      <c r="AR166" s="741"/>
      <c r="AS166" s="741"/>
      <c r="CA166" s="1319"/>
      <c r="CC166" s="741"/>
      <c r="CD166" s="741"/>
      <c r="CE166" s="741"/>
      <c r="CF166" s="741"/>
      <c r="CG166" s="741"/>
      <c r="CH166" s="741"/>
      <c r="CI166" s="741"/>
      <c r="CJ166" s="741"/>
      <c r="CK166" s="741"/>
      <c r="CL166" s="741"/>
      <c r="CM166" s="741"/>
      <c r="CN166" s="741"/>
      <c r="CO166" s="741"/>
      <c r="CP166" s="741"/>
      <c r="CQ166" s="741"/>
      <c r="CR166" s="741"/>
      <c r="CS166" s="741"/>
      <c r="CT166" s="741"/>
      <c r="CU166" s="741"/>
      <c r="CV166" s="741"/>
      <c r="CW166" s="741"/>
      <c r="CX166" s="741"/>
      <c r="CY166" s="741"/>
      <c r="CZ166" s="741"/>
      <c r="DA166" s="741"/>
      <c r="DB166" s="741"/>
      <c r="DC166" s="741"/>
      <c r="DD166" s="741"/>
      <c r="DE166" s="741"/>
      <c r="DF166" s="741"/>
      <c r="DG166" s="741"/>
      <c r="DH166" s="741"/>
      <c r="DI166" s="741"/>
      <c r="DJ166" s="741"/>
      <c r="DK166" s="741"/>
      <c r="DL166" s="741"/>
      <c r="DM166" s="741"/>
      <c r="DN166" s="741"/>
      <c r="DO166" s="741"/>
      <c r="DP166" s="741"/>
    </row>
    <row r="167" spans="1:153" ht="15.75" hidden="1" customHeight="1" thickBot="1" x14ac:dyDescent="0.3">
      <c r="B167" s="2144" t="s">
        <v>252</v>
      </c>
      <c r="C167" s="2145"/>
      <c r="D167" s="2146"/>
      <c r="E167" s="2146"/>
      <c r="F167" s="2146"/>
      <c r="G167" s="2146"/>
      <c r="H167" s="2146"/>
      <c r="I167" s="2146"/>
      <c r="J167" s="2146"/>
      <c r="K167" s="2146"/>
      <c r="L167" s="2146"/>
      <c r="M167" s="2146"/>
      <c r="N167" s="2147"/>
      <c r="O167" s="2148">
        <v>110273.73579999999</v>
      </c>
      <c r="P167" s="2148">
        <v>109656</v>
      </c>
      <c r="Q167" s="2149">
        <v>617.73579999999492</v>
      </c>
      <c r="R167" s="2149">
        <v>392.73579999999674</v>
      </c>
      <c r="S167" s="2148"/>
      <c r="T167" s="2148"/>
      <c r="U167" s="2150"/>
      <c r="V167" s="2151"/>
      <c r="W167" s="2152"/>
      <c r="X167" s="2005"/>
      <c r="Y167" s="1218"/>
      <c r="Z167" s="1312"/>
      <c r="AA167" s="1312"/>
      <c r="AB167" s="1312"/>
      <c r="AC167" s="1312"/>
      <c r="AD167" s="1312"/>
      <c r="AE167" s="1312"/>
      <c r="AF167" s="1312"/>
      <c r="AG167" s="1312"/>
      <c r="AH167" s="1312"/>
      <c r="AI167" s="1312"/>
      <c r="AJ167" s="1312"/>
      <c r="AK167" s="1312"/>
      <c r="AL167" s="1309"/>
      <c r="AN167" s="1307">
        <v>49</v>
      </c>
      <c r="AX167" s="759"/>
      <c r="AY167" s="759"/>
      <c r="AZ167" s="759"/>
      <c r="BA167" s="759"/>
      <c r="BB167" s="759"/>
      <c r="BC167" s="759"/>
      <c r="BD167" s="759"/>
      <c r="BE167" s="759"/>
      <c r="BF167" s="759"/>
      <c r="BG167" s="759"/>
      <c r="BH167" s="759"/>
      <c r="BI167" s="759"/>
      <c r="BJ167" s="759"/>
      <c r="BK167" s="759"/>
      <c r="BL167" s="759"/>
      <c r="BM167" s="759"/>
      <c r="BN167" s="759"/>
      <c r="BO167" s="759"/>
      <c r="BP167" s="759"/>
      <c r="BQ167" s="759"/>
      <c r="BR167" s="759"/>
      <c r="BS167" s="759"/>
      <c r="BT167" s="759"/>
      <c r="BU167" s="759"/>
      <c r="BV167" s="759"/>
      <c r="BW167" s="759"/>
      <c r="BX167" s="759"/>
      <c r="BY167" s="759"/>
      <c r="BZ167" s="759"/>
      <c r="CA167" s="1319"/>
      <c r="CB167" s="759"/>
      <c r="EV167" s="741"/>
      <c r="EW167" s="741"/>
    </row>
    <row r="168" spans="1:153" ht="15.75" hidden="1" customHeight="1" thickBot="1" x14ac:dyDescent="0.3">
      <c r="B168" s="2153"/>
      <c r="C168" s="2154">
        <v>594.16459640334665</v>
      </c>
      <c r="D168" s="2155">
        <v>608.37678892901511</v>
      </c>
      <c r="E168" s="2155">
        <v>0</v>
      </c>
      <c r="F168" s="2155">
        <v>0</v>
      </c>
      <c r="G168" s="2155">
        <v>0</v>
      </c>
      <c r="H168" s="2155">
        <v>0</v>
      </c>
      <c r="I168" s="2155">
        <v>0</v>
      </c>
      <c r="J168" s="2155">
        <v>0</v>
      </c>
      <c r="K168" s="2155">
        <v>0</v>
      </c>
      <c r="L168" s="2155">
        <v>0</v>
      </c>
      <c r="M168" s="2155">
        <v>0</v>
      </c>
      <c r="N168" s="2156">
        <v>0</v>
      </c>
      <c r="O168" s="2157">
        <v>7220.2483119941699</v>
      </c>
      <c r="P168" s="2157">
        <v>7489.6299999999992</v>
      </c>
      <c r="Q168" s="2158">
        <v>-269.38168800582935</v>
      </c>
      <c r="R168" s="2159">
        <v>-53.379369790069291</v>
      </c>
      <c r="S168" s="2157"/>
      <c r="T168" s="2157">
        <v>7220.2483119941699</v>
      </c>
      <c r="U168" s="2160"/>
      <c r="V168" s="2161">
        <v>7220.2483119941699</v>
      </c>
      <c r="W168" s="2162"/>
      <c r="X168" s="2163"/>
      <c r="Y168" s="1218"/>
      <c r="Z168" s="1312"/>
      <c r="AA168" s="1312"/>
      <c r="AB168" s="1312"/>
      <c r="AC168" s="1312"/>
      <c r="AD168" s="1312"/>
      <c r="AE168" s="1312"/>
      <c r="AF168" s="1312"/>
      <c r="AG168" s="1312"/>
      <c r="AH168" s="1312"/>
      <c r="AI168" s="1312"/>
      <c r="AJ168" s="1312"/>
      <c r="AK168" s="1312"/>
      <c r="AL168" s="1309"/>
      <c r="AN168" s="1307">
        <v>50</v>
      </c>
      <c r="AX168" s="759"/>
      <c r="AY168" s="759"/>
      <c r="AZ168" s="759"/>
      <c r="BA168" s="759"/>
      <c r="BB168" s="759"/>
      <c r="BC168" s="759"/>
      <c r="BD168" s="759"/>
      <c r="BE168" s="759"/>
      <c r="BF168" s="759"/>
      <c r="BG168" s="759"/>
      <c r="BH168" s="759"/>
      <c r="BI168" s="759"/>
      <c r="BJ168" s="759"/>
      <c r="BK168" s="759"/>
      <c r="BL168" s="759"/>
      <c r="BM168" s="759"/>
      <c r="BN168" s="759"/>
      <c r="BO168" s="759"/>
      <c r="BP168" s="759"/>
      <c r="BQ168" s="759"/>
      <c r="BR168" s="759"/>
      <c r="BS168" s="759"/>
      <c r="BT168" s="759"/>
      <c r="BU168" s="759"/>
      <c r="BV168" s="759"/>
      <c r="BW168" s="759"/>
      <c r="BX168" s="759"/>
      <c r="BY168" s="759"/>
      <c r="BZ168" s="759"/>
      <c r="CA168" s="1319"/>
      <c r="CB168" s="759"/>
      <c r="EV168" s="741"/>
      <c r="EW168" s="741"/>
    </row>
    <row r="169" spans="1:153" ht="15.75" hidden="1" customHeight="1" thickBot="1" x14ac:dyDescent="0.3">
      <c r="B169" s="2164" t="s">
        <v>253</v>
      </c>
      <c r="C169" s="2165">
        <v>7129.9751568401598</v>
      </c>
      <c r="D169" s="2166">
        <v>7215.2483119941699</v>
      </c>
      <c r="E169" s="2166">
        <v>0</v>
      </c>
      <c r="F169" s="2166">
        <v>0</v>
      </c>
      <c r="G169" s="2166">
        <v>0</v>
      </c>
      <c r="H169" s="2166">
        <v>0</v>
      </c>
      <c r="I169" s="2166">
        <v>0</v>
      </c>
      <c r="J169" s="2166">
        <v>0</v>
      </c>
      <c r="K169" s="2166">
        <v>0</v>
      </c>
      <c r="L169" s="2166">
        <v>0</v>
      </c>
      <c r="M169" s="2166">
        <v>0</v>
      </c>
      <c r="N169" s="2167">
        <v>0</v>
      </c>
      <c r="O169" s="2168">
        <v>7270.2488270201702</v>
      </c>
      <c r="P169" s="2168">
        <v>7489.6299999999992</v>
      </c>
      <c r="Q169" s="2168">
        <v>-219.38117297982899</v>
      </c>
      <c r="R169" s="2165">
        <v>-53.379369790069291</v>
      </c>
      <c r="S169" s="2168">
        <v>7489.5069999999996</v>
      </c>
      <c r="T169" s="2168">
        <v>-219.2581729798294</v>
      </c>
      <c r="U169" s="2169"/>
      <c r="V169" s="2170"/>
      <c r="W169" s="2171"/>
      <c r="X169" s="2014"/>
      <c r="Y169" s="1218"/>
      <c r="Z169" s="1312"/>
      <c r="AA169" s="1312"/>
      <c r="AB169" s="1312"/>
      <c r="AC169" s="1312"/>
      <c r="AD169" s="1312"/>
      <c r="AE169" s="1312"/>
      <c r="AF169" s="1312"/>
      <c r="AG169" s="1312"/>
      <c r="AH169" s="1312"/>
      <c r="AI169" s="1312"/>
      <c r="AJ169" s="1312"/>
      <c r="AK169" s="1312"/>
      <c r="AL169" s="1309"/>
      <c r="AN169" s="1307">
        <v>51</v>
      </c>
      <c r="AX169" s="759"/>
      <c r="AY169" s="759"/>
      <c r="AZ169" s="759"/>
      <c r="BA169" s="759"/>
      <c r="BB169" s="759"/>
      <c r="BC169" s="759"/>
      <c r="BD169" s="759"/>
      <c r="BE169" s="759"/>
      <c r="BF169" s="759"/>
      <c r="BG169" s="759"/>
      <c r="BH169" s="759"/>
      <c r="BI169" s="759"/>
      <c r="BJ169" s="759"/>
      <c r="BK169" s="759"/>
      <c r="BL169" s="759"/>
      <c r="BM169" s="759"/>
      <c r="BN169" s="759"/>
      <c r="BO169" s="759"/>
      <c r="BP169" s="759"/>
      <c r="BQ169" s="759"/>
      <c r="BR169" s="759"/>
      <c r="BS169" s="759"/>
      <c r="BT169" s="759"/>
      <c r="BU169" s="759"/>
      <c r="BV169" s="759"/>
      <c r="BW169" s="759"/>
      <c r="BX169" s="759"/>
      <c r="BY169" s="759"/>
      <c r="BZ169" s="759"/>
      <c r="CA169" s="1319"/>
      <c r="CB169" s="759"/>
      <c r="EV169" s="741"/>
      <c r="EW169" s="741"/>
    </row>
    <row r="170" spans="1:153" ht="15.75" hidden="1" customHeight="1" thickBot="1" x14ac:dyDescent="0.3">
      <c r="B170" s="2172"/>
      <c r="C170" s="2173">
        <v>610.62796052192516</v>
      </c>
      <c r="D170" s="2174">
        <v>623.38796047951826</v>
      </c>
      <c r="E170" s="2175">
        <v>0</v>
      </c>
      <c r="F170" s="2175">
        <v>0</v>
      </c>
      <c r="G170" s="2175">
        <v>0</v>
      </c>
      <c r="H170" s="2175">
        <v>0</v>
      </c>
      <c r="I170" s="2175">
        <v>0</v>
      </c>
      <c r="J170" s="2175">
        <v>0</v>
      </c>
      <c r="K170" s="2175">
        <v>0</v>
      </c>
      <c r="L170" s="2175">
        <v>0</v>
      </c>
      <c r="M170" s="2175">
        <v>0</v>
      </c>
      <c r="N170" s="2176">
        <v>0</v>
      </c>
      <c r="O170" s="2177">
        <v>7454.0960410346615</v>
      </c>
      <c r="P170" s="2177">
        <v>7489.6299999999992</v>
      </c>
      <c r="Q170" s="2177">
        <v>-35.533958965337661</v>
      </c>
      <c r="R170" s="2178">
        <v>-2.9669589653385628</v>
      </c>
      <c r="S170" s="2177"/>
      <c r="T170" s="2177"/>
      <c r="U170" s="2179"/>
      <c r="V170" s="2180"/>
      <c r="W170" s="2181"/>
      <c r="X170" s="2182"/>
      <c r="Y170" s="1218"/>
      <c r="Z170" s="1312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12"/>
      <c r="AL170" s="1309"/>
      <c r="AN170" s="1307">
        <v>52</v>
      </c>
      <c r="AX170" s="759"/>
      <c r="AY170" s="759"/>
      <c r="AZ170" s="759"/>
      <c r="BA170" s="759"/>
      <c r="BB170" s="759"/>
      <c r="BC170" s="759"/>
      <c r="BD170" s="759"/>
      <c r="BE170" s="759"/>
      <c r="BF170" s="759"/>
      <c r="BG170" s="759"/>
      <c r="BH170" s="759"/>
      <c r="BI170" s="759"/>
      <c r="BJ170" s="759"/>
      <c r="BK170" s="759"/>
      <c r="BL170" s="759"/>
      <c r="BM170" s="759"/>
      <c r="BN170" s="759"/>
      <c r="BO170" s="759"/>
      <c r="BP170" s="759"/>
      <c r="BQ170" s="759"/>
      <c r="BR170" s="759"/>
      <c r="BS170" s="759"/>
      <c r="BT170" s="759"/>
      <c r="BU170" s="759"/>
      <c r="BV170" s="759"/>
      <c r="BW170" s="759"/>
      <c r="BX170" s="759"/>
      <c r="BY170" s="759"/>
      <c r="BZ170" s="759"/>
      <c r="CA170" s="1319"/>
      <c r="CB170" s="759"/>
      <c r="EV170" s="741"/>
      <c r="EW170" s="741"/>
    </row>
    <row r="171" spans="1:153" ht="15.75" hidden="1" customHeight="1" thickBot="1" x14ac:dyDescent="0.3">
      <c r="B171" s="2164" t="s">
        <v>254</v>
      </c>
      <c r="C171" s="2165">
        <v>7377.5360412891023</v>
      </c>
      <c r="D171" s="2166">
        <v>7454.0960410346615</v>
      </c>
      <c r="E171" s="2166">
        <v>0</v>
      </c>
      <c r="F171" s="2166">
        <v>0</v>
      </c>
      <c r="G171" s="2166">
        <v>0</v>
      </c>
      <c r="H171" s="2166">
        <v>0</v>
      </c>
      <c r="I171" s="2166">
        <v>0</v>
      </c>
      <c r="J171" s="2166">
        <v>0</v>
      </c>
      <c r="K171" s="2166">
        <v>0</v>
      </c>
      <c r="L171" s="2166">
        <v>0</v>
      </c>
      <c r="M171" s="2166">
        <v>0</v>
      </c>
      <c r="N171" s="2167">
        <v>0</v>
      </c>
      <c r="O171" s="2168">
        <v>7454.0960410346615</v>
      </c>
      <c r="P171" s="2168">
        <v>7489.6299999999992</v>
      </c>
      <c r="Q171" s="2168">
        <v>-35.533958965337661</v>
      </c>
      <c r="R171" s="2165">
        <v>-2.9669589653385628</v>
      </c>
      <c r="S171" s="2168">
        <v>7489.5069999999996</v>
      </c>
      <c r="T171" s="2168">
        <v>-35.410958965338068</v>
      </c>
      <c r="U171" s="2183">
        <v>0</v>
      </c>
      <c r="V171" s="2170">
        <v>7454.0960410346615</v>
      </c>
      <c r="W171" s="2171"/>
      <c r="X171" s="2083"/>
      <c r="Y171" s="1218"/>
      <c r="Z171" s="1312"/>
      <c r="AA171" s="1312"/>
      <c r="AB171" s="1312"/>
      <c r="AC171" s="1312"/>
      <c r="AD171" s="1312"/>
      <c r="AE171" s="1312"/>
      <c r="AF171" s="1312"/>
      <c r="AG171" s="1312"/>
      <c r="AH171" s="1312"/>
      <c r="AI171" s="1312"/>
      <c r="AJ171" s="1312"/>
      <c r="AK171" s="1312"/>
      <c r="AL171" s="1309"/>
      <c r="AN171" s="1307">
        <v>53</v>
      </c>
      <c r="AX171" s="759"/>
      <c r="AY171" s="759"/>
      <c r="AZ171" s="759"/>
      <c r="BA171" s="759"/>
      <c r="BB171" s="759"/>
      <c r="BC171" s="759"/>
      <c r="BD171" s="759"/>
      <c r="BE171" s="759"/>
      <c r="BF171" s="759"/>
      <c r="BG171" s="759"/>
      <c r="BH171" s="759"/>
      <c r="BI171" s="759"/>
      <c r="BJ171" s="759"/>
      <c r="BK171" s="759"/>
      <c r="BL171" s="759"/>
      <c r="BM171" s="759"/>
      <c r="BN171" s="759"/>
      <c r="BO171" s="759"/>
      <c r="BP171" s="759"/>
      <c r="BQ171" s="759"/>
      <c r="BR171" s="759"/>
      <c r="BS171" s="759"/>
      <c r="BT171" s="759"/>
      <c r="BU171" s="759"/>
      <c r="BV171" s="759"/>
      <c r="BW171" s="759"/>
      <c r="BX171" s="759"/>
      <c r="BY171" s="759"/>
      <c r="BZ171" s="759"/>
      <c r="CA171" s="1319"/>
      <c r="CB171" s="759"/>
      <c r="EV171" s="741"/>
      <c r="EW171" s="741"/>
    </row>
    <row r="172" spans="1:153" ht="15.75" hidden="1" customHeight="1" thickBot="1" x14ac:dyDescent="0.3">
      <c r="B172" s="2184" t="s">
        <v>255</v>
      </c>
      <c r="C172" s="2145"/>
      <c r="D172" s="2146"/>
      <c r="E172" s="2146"/>
      <c r="F172" s="2146"/>
      <c r="G172" s="2146"/>
      <c r="H172" s="2146"/>
      <c r="I172" s="2146"/>
      <c r="J172" s="2146"/>
      <c r="K172" s="2146"/>
      <c r="L172" s="2146"/>
      <c r="M172" s="2146"/>
      <c r="N172" s="2146"/>
      <c r="O172" s="2089">
        <v>2337.5219999999999</v>
      </c>
      <c r="P172" s="2185"/>
      <c r="Q172" s="2186"/>
      <c r="R172" s="2186"/>
      <c r="S172" s="2186"/>
      <c r="T172" s="2186"/>
      <c r="U172" s="2187"/>
      <c r="V172" s="2188"/>
      <c r="W172" s="2188"/>
      <c r="X172" s="2189"/>
      <c r="Y172" s="1218"/>
      <c r="Z172" s="1312"/>
      <c r="AA172" s="1312"/>
      <c r="AB172" s="1312"/>
      <c r="AC172" s="1312"/>
      <c r="AD172" s="1312"/>
      <c r="AE172" s="1312"/>
      <c r="AF172" s="1312"/>
      <c r="AG172" s="1312"/>
      <c r="AH172" s="1312"/>
      <c r="AI172" s="1312"/>
      <c r="AJ172" s="1312"/>
      <c r="AK172" s="1312"/>
      <c r="AL172" s="1309"/>
      <c r="AN172" s="1307">
        <v>54</v>
      </c>
      <c r="AX172" s="759"/>
      <c r="AY172" s="759"/>
      <c r="AZ172" s="759"/>
      <c r="BA172" s="759"/>
      <c r="BB172" s="759"/>
      <c r="BC172" s="759"/>
      <c r="BD172" s="759"/>
      <c r="BE172" s="759"/>
      <c r="BF172" s="759"/>
      <c r="BG172" s="759"/>
      <c r="BH172" s="759"/>
      <c r="BI172" s="759"/>
      <c r="BJ172" s="759"/>
      <c r="BK172" s="759"/>
      <c r="BL172" s="759"/>
      <c r="BM172" s="759"/>
      <c r="BN172" s="759"/>
      <c r="BO172" s="759"/>
      <c r="BP172" s="759"/>
      <c r="BQ172" s="759"/>
      <c r="BR172" s="759"/>
      <c r="BS172" s="759"/>
      <c r="BT172" s="759"/>
      <c r="BU172" s="759"/>
      <c r="BV172" s="759"/>
      <c r="BW172" s="759"/>
      <c r="BX172" s="759"/>
      <c r="BY172" s="759"/>
      <c r="BZ172" s="759"/>
      <c r="CA172" s="1319"/>
      <c r="CB172" s="759"/>
      <c r="EV172" s="741"/>
      <c r="EW172" s="741"/>
    </row>
    <row r="173" spans="1:153" ht="15.75" hidden="1" customHeight="1" thickBot="1" x14ac:dyDescent="0.3">
      <c r="B173" s="2126" t="s">
        <v>256</v>
      </c>
      <c r="C173" s="2034">
        <v>0</v>
      </c>
      <c r="D173" s="2023">
        <v>0</v>
      </c>
      <c r="E173" s="2023">
        <v>0</v>
      </c>
      <c r="F173" s="2023">
        <v>0</v>
      </c>
      <c r="G173" s="2023">
        <v>0</v>
      </c>
      <c r="H173" s="2023">
        <v>0</v>
      </c>
      <c r="I173" s="2023">
        <v>0</v>
      </c>
      <c r="J173" s="2023">
        <v>0</v>
      </c>
      <c r="K173" s="2023">
        <v>0</v>
      </c>
      <c r="L173" s="2023">
        <v>0</v>
      </c>
      <c r="M173" s="2023">
        <v>0</v>
      </c>
      <c r="N173" s="2023">
        <v>0</v>
      </c>
      <c r="O173" s="1996">
        <v>0</v>
      </c>
      <c r="P173" s="1997">
        <v>0</v>
      </c>
      <c r="Q173" s="1998">
        <v>0</v>
      </c>
      <c r="R173" s="2010">
        <v>0</v>
      </c>
      <c r="S173" s="2011"/>
      <c r="T173" s="2009"/>
      <c r="U173" s="2012"/>
      <c r="V173" s="2013"/>
      <c r="W173" s="2018"/>
      <c r="X173" s="2014">
        <v>0</v>
      </c>
      <c r="Y173" s="1323"/>
      <c r="Z173" s="1315" t="e">
        <v>#REF!</v>
      </c>
      <c r="AA173" s="1315" t="e">
        <v>#REF!</v>
      </c>
      <c r="AB173" s="1315" t="e">
        <v>#REF!</v>
      </c>
      <c r="AC173" s="1315" t="e">
        <v>#REF!</v>
      </c>
      <c r="AD173" s="1315" t="e">
        <v>#REF!</v>
      </c>
      <c r="AE173" s="1315" t="e">
        <v>#REF!</v>
      </c>
      <c r="AF173" s="1315" t="e">
        <v>#REF!</v>
      </c>
      <c r="AG173" s="1315" t="e">
        <v>#REF!</v>
      </c>
      <c r="AH173" s="1315" t="e">
        <v>#REF!</v>
      </c>
      <c r="AI173" s="1315" t="e">
        <v>#REF!</v>
      </c>
      <c r="AJ173" s="1315" t="e">
        <v>#REF!</v>
      </c>
      <c r="AK173" s="1315" t="e">
        <v>#REF!</v>
      </c>
      <c r="AL173" s="1309" t="s">
        <v>257</v>
      </c>
      <c r="AN173" s="1307">
        <v>55</v>
      </c>
      <c r="AX173" s="759"/>
      <c r="AY173" s="759"/>
      <c r="AZ173" s="759"/>
      <c r="BA173" s="759"/>
      <c r="BB173" s="759"/>
      <c r="BC173" s="759"/>
      <c r="BD173" s="759"/>
      <c r="BE173" s="759"/>
      <c r="BF173" s="759"/>
      <c r="BG173" s="759"/>
      <c r="BH173" s="759"/>
      <c r="BI173" s="759"/>
      <c r="BJ173" s="759"/>
      <c r="BK173" s="759"/>
      <c r="BL173" s="759"/>
      <c r="BM173" s="759"/>
      <c r="BN173" s="759"/>
      <c r="BO173" s="759"/>
      <c r="BP173" s="759"/>
      <c r="BQ173" s="759"/>
      <c r="BR173" s="759"/>
      <c r="BS173" s="759"/>
      <c r="BT173" s="759"/>
      <c r="BU173" s="759"/>
      <c r="BV173" s="759"/>
      <c r="BW173" s="759"/>
      <c r="BX173" s="759"/>
      <c r="BY173" s="759"/>
      <c r="BZ173" s="759"/>
      <c r="CA173" s="1319"/>
      <c r="CB173" s="759"/>
      <c r="EV173" s="741"/>
      <c r="EW173" s="741"/>
    </row>
    <row r="174" spans="1:153" ht="15.75" hidden="1" customHeight="1" thickBot="1" x14ac:dyDescent="0.3">
      <c r="B174" s="2006" t="s">
        <v>128</v>
      </c>
      <c r="C174" s="2007">
        <v>0</v>
      </c>
      <c r="D174" s="2007">
        <v>0</v>
      </c>
      <c r="E174" s="2007">
        <v>0</v>
      </c>
      <c r="F174" s="2007">
        <v>0</v>
      </c>
      <c r="G174" s="2007">
        <v>0</v>
      </c>
      <c r="H174" s="2007">
        <v>0</v>
      </c>
      <c r="I174" s="2007">
        <v>0</v>
      </c>
      <c r="J174" s="2007">
        <v>0</v>
      </c>
      <c r="K174" s="2007">
        <v>0</v>
      </c>
      <c r="L174" s="2007">
        <v>0</v>
      </c>
      <c r="M174" s="2007">
        <v>0</v>
      </c>
      <c r="N174" s="2007">
        <v>0</v>
      </c>
      <c r="O174" s="2008">
        <v>0</v>
      </c>
      <c r="P174" s="2009">
        <v>0</v>
      </c>
      <c r="Q174" s="1998">
        <v>0</v>
      </c>
      <c r="R174" s="2010">
        <v>0</v>
      </c>
      <c r="S174" s="2011"/>
      <c r="T174" s="2009"/>
      <c r="U174" s="2012"/>
      <c r="V174" s="2013"/>
      <c r="W174" s="2008">
        <v>0</v>
      </c>
      <c r="X174" s="2014">
        <v>0</v>
      </c>
      <c r="Y174" s="1324"/>
      <c r="Z174" s="1311">
        <v>0</v>
      </c>
      <c r="AA174" s="1311">
        <v>0</v>
      </c>
      <c r="AB174" s="1311">
        <v>0</v>
      </c>
      <c r="AC174" s="1311">
        <v>0</v>
      </c>
      <c r="AD174" s="1311">
        <v>0</v>
      </c>
      <c r="AE174" s="1311">
        <v>0</v>
      </c>
      <c r="AF174" s="1311">
        <v>0</v>
      </c>
      <c r="AG174" s="1311">
        <v>0</v>
      </c>
      <c r="AH174" s="1311">
        <v>0</v>
      </c>
      <c r="AI174" s="1311">
        <v>0</v>
      </c>
      <c r="AJ174" s="1311">
        <v>0</v>
      </c>
      <c r="AK174" s="1311">
        <v>0</v>
      </c>
      <c r="AL174" s="1309"/>
      <c r="AN174" s="1307">
        <v>56</v>
      </c>
      <c r="AX174" s="759"/>
      <c r="AY174" s="759"/>
      <c r="AZ174" s="759"/>
      <c r="BA174" s="759"/>
      <c r="BB174" s="759"/>
      <c r="BC174" s="759"/>
      <c r="BD174" s="759"/>
      <c r="BE174" s="759"/>
      <c r="BF174" s="759"/>
      <c r="BG174" s="759"/>
      <c r="BH174" s="759"/>
      <c r="BI174" s="759"/>
      <c r="BJ174" s="759"/>
      <c r="BK174" s="759"/>
      <c r="BL174" s="759"/>
      <c r="BM174" s="759"/>
      <c r="BN174" s="759"/>
      <c r="BO174" s="759"/>
      <c r="BP174" s="759"/>
      <c r="BQ174" s="759"/>
      <c r="BR174" s="759"/>
      <c r="BS174" s="759"/>
      <c r="BT174" s="759"/>
      <c r="BU174" s="759"/>
      <c r="BV174" s="759"/>
      <c r="BW174" s="759"/>
      <c r="BX174" s="759"/>
      <c r="BY174" s="759"/>
      <c r="BZ174" s="759"/>
      <c r="CA174" s="1319"/>
      <c r="CB174" s="759"/>
      <c r="EV174" s="741"/>
      <c r="EW174" s="741"/>
    </row>
    <row r="175" spans="1:153" ht="15.75" hidden="1" customHeight="1" thickBot="1" x14ac:dyDescent="0.3">
      <c r="A175" s="773"/>
      <c r="B175" s="2015" t="s">
        <v>212</v>
      </c>
      <c r="C175" s="2190">
        <v>0</v>
      </c>
      <c r="D175" s="2191">
        <v>0</v>
      </c>
      <c r="E175" s="2191">
        <v>0</v>
      </c>
      <c r="F175" s="2191">
        <v>0</v>
      </c>
      <c r="G175" s="2191">
        <v>0</v>
      </c>
      <c r="H175" s="2191">
        <v>0</v>
      </c>
      <c r="I175" s="2191">
        <v>0</v>
      </c>
      <c r="J175" s="2191">
        <v>0</v>
      </c>
      <c r="K175" s="2191">
        <v>0</v>
      </c>
      <c r="L175" s="2191">
        <v>0</v>
      </c>
      <c r="M175" s="2191">
        <v>0</v>
      </c>
      <c r="N175" s="2192">
        <v>0</v>
      </c>
      <c r="O175" s="2017">
        <v>0</v>
      </c>
      <c r="P175" s="1997"/>
      <c r="Q175" s="1998"/>
      <c r="R175" s="1998"/>
      <c r="S175" s="2011"/>
      <c r="T175" s="2009"/>
      <c r="U175" s="2012"/>
      <c r="V175" s="2013"/>
      <c r="W175" s="2018"/>
      <c r="X175" s="2014"/>
      <c r="Y175" s="1218"/>
      <c r="Z175" s="1312" t="e">
        <v>#REF!</v>
      </c>
      <c r="AA175" s="1312" t="e">
        <v>#REF!</v>
      </c>
      <c r="AB175" s="1312" t="e">
        <v>#REF!</v>
      </c>
      <c r="AC175" s="1312" t="e">
        <v>#REF!</v>
      </c>
      <c r="AD175" s="1312" t="e">
        <v>#REF!</v>
      </c>
      <c r="AE175" s="1312" t="e">
        <v>#REF!</v>
      </c>
      <c r="AF175" s="1312" t="e">
        <v>#REF!</v>
      </c>
      <c r="AG175" s="1312" t="e">
        <v>#REF!</v>
      </c>
      <c r="AH175" s="1312" t="e">
        <v>#REF!</v>
      </c>
      <c r="AI175" s="1312" t="e">
        <v>#REF!</v>
      </c>
      <c r="AJ175" s="1312" t="e">
        <v>#REF!</v>
      </c>
      <c r="AK175" s="1312" t="e">
        <v>#REF!</v>
      </c>
      <c r="AL175" s="1309"/>
      <c r="AN175" s="1307">
        <v>57</v>
      </c>
      <c r="AX175" s="759"/>
      <c r="AY175" s="759"/>
      <c r="AZ175" s="759"/>
      <c r="BA175" s="759"/>
      <c r="BB175" s="759"/>
      <c r="BC175" s="759"/>
      <c r="BD175" s="759"/>
      <c r="BE175" s="759"/>
      <c r="BF175" s="759"/>
      <c r="BG175" s="759"/>
      <c r="BH175" s="759"/>
      <c r="BI175" s="759"/>
      <c r="BJ175" s="759"/>
      <c r="BK175" s="759"/>
      <c r="BL175" s="759"/>
      <c r="BM175" s="759"/>
      <c r="BN175" s="759"/>
      <c r="BO175" s="759"/>
      <c r="BP175" s="759"/>
      <c r="BQ175" s="759"/>
      <c r="BR175" s="759"/>
      <c r="BS175" s="759"/>
      <c r="BT175" s="759"/>
      <c r="BU175" s="759"/>
      <c r="BV175" s="759"/>
      <c r="BW175" s="759"/>
      <c r="BX175" s="759"/>
      <c r="BY175" s="759"/>
      <c r="BZ175" s="759"/>
      <c r="CA175" s="1319"/>
      <c r="CB175" s="759"/>
      <c r="EV175" s="741"/>
      <c r="EW175" s="741"/>
    </row>
    <row r="176" spans="1:153" ht="15.75" hidden="1" customHeight="1" thickBot="1" x14ac:dyDescent="0.3">
      <c r="B176" s="2030" t="s">
        <v>213</v>
      </c>
      <c r="C176" s="2031">
        <v>0</v>
      </c>
      <c r="D176" s="2031">
        <v>0</v>
      </c>
      <c r="E176" s="2031">
        <v>0</v>
      </c>
      <c r="F176" s="2031">
        <v>0</v>
      </c>
      <c r="G176" s="2031">
        <v>0</v>
      </c>
      <c r="H176" s="2031">
        <v>0</v>
      </c>
      <c r="I176" s="2031">
        <v>0</v>
      </c>
      <c r="J176" s="2031">
        <v>0</v>
      </c>
      <c r="K176" s="2031">
        <v>0</v>
      </c>
      <c r="L176" s="2031">
        <v>0</v>
      </c>
      <c r="M176" s="2031">
        <v>0</v>
      </c>
      <c r="N176" s="2031">
        <v>0</v>
      </c>
      <c r="O176" s="2032">
        <v>0</v>
      </c>
      <c r="P176" s="2050"/>
      <c r="Q176" s="2033"/>
      <c r="R176" s="2022">
        <v>0</v>
      </c>
      <c r="S176" s="2132"/>
      <c r="T176" s="2081"/>
      <c r="U176" s="2133"/>
      <c r="V176" s="2134"/>
      <c r="W176" s="2018"/>
      <c r="X176" s="2083"/>
      <c r="Y176" s="1218"/>
      <c r="Z176" s="1312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12"/>
      <c r="AL176" s="1309"/>
      <c r="AN176" s="1307">
        <v>58</v>
      </c>
      <c r="AX176" s="759"/>
      <c r="AY176" s="759"/>
      <c r="AZ176" s="759"/>
      <c r="BA176" s="759"/>
      <c r="BB176" s="759"/>
      <c r="BC176" s="759"/>
      <c r="BD176" s="759"/>
      <c r="BE176" s="759"/>
      <c r="BF176" s="759"/>
      <c r="BG176" s="759"/>
      <c r="BH176" s="759"/>
      <c r="BI176" s="759"/>
      <c r="BJ176" s="759"/>
      <c r="BK176" s="759"/>
      <c r="BL176" s="759"/>
      <c r="BM176" s="759"/>
      <c r="BN176" s="759"/>
      <c r="BO176" s="759"/>
      <c r="BP176" s="759"/>
      <c r="BQ176" s="759"/>
      <c r="BR176" s="759"/>
      <c r="BS176" s="759"/>
      <c r="BT176" s="759"/>
      <c r="BU176" s="759"/>
      <c r="BV176" s="759"/>
      <c r="BW176" s="759"/>
      <c r="BX176" s="759"/>
      <c r="BY176" s="759"/>
      <c r="BZ176" s="759"/>
      <c r="CA176" s="1319"/>
      <c r="CB176" s="759"/>
      <c r="EV176" s="741"/>
      <c r="EW176" s="741"/>
    </row>
    <row r="177" spans="1:153" ht="15" x14ac:dyDescent="0.25">
      <c r="B177" s="2126" t="s">
        <v>214</v>
      </c>
      <c r="C177" s="2193">
        <v>733.51120000000003</v>
      </c>
      <c r="D177" s="2194">
        <v>713.23320000000001</v>
      </c>
      <c r="E177" s="2194">
        <v>0</v>
      </c>
      <c r="F177" s="2194">
        <v>0</v>
      </c>
      <c r="G177" s="2194">
        <v>0</v>
      </c>
      <c r="H177" s="2194">
        <v>0</v>
      </c>
      <c r="I177" s="2194">
        <v>0</v>
      </c>
      <c r="J177" s="2194">
        <v>0</v>
      </c>
      <c r="K177" s="2194">
        <v>0</v>
      </c>
      <c r="L177" s="2194">
        <v>0</v>
      </c>
      <c r="M177" s="2194">
        <v>0</v>
      </c>
      <c r="N177" s="2195">
        <v>0</v>
      </c>
      <c r="O177" s="1996">
        <v>8680.4664000000012</v>
      </c>
      <c r="P177" s="1997">
        <v>8680</v>
      </c>
      <c r="Q177" s="2025">
        <v>0.46640000000115833</v>
      </c>
      <c r="R177" s="1999">
        <v>-37.533599999998842</v>
      </c>
      <c r="S177" s="2026"/>
      <c r="T177" s="2009"/>
      <c r="U177" s="2027"/>
      <c r="V177" s="2013"/>
      <c r="W177" s="2004"/>
      <c r="X177" s="2005">
        <v>723.33333333333337</v>
      </c>
      <c r="Y177" s="1323"/>
      <c r="Z177" s="1315">
        <v>12.749166666666667</v>
      </c>
      <c r="AA177" s="1315">
        <v>12.749166666666667</v>
      </c>
      <c r="AB177" s="1315">
        <v>12.749166666666667</v>
      </c>
      <c r="AC177" s="1315">
        <v>12.749166666666667</v>
      </c>
      <c r="AD177" s="1315">
        <v>12.749166666666667</v>
      </c>
      <c r="AE177" s="1315">
        <v>12.749166666666667</v>
      </c>
      <c r="AF177" s="1315">
        <v>12.749166666666667</v>
      </c>
      <c r="AG177" s="1315">
        <v>12.749166666666667</v>
      </c>
      <c r="AH177" s="1315">
        <v>12.749166666666667</v>
      </c>
      <c r="AI177" s="1315">
        <v>12.749166666666667</v>
      </c>
      <c r="AJ177" s="1315">
        <v>12.749166666666667</v>
      </c>
      <c r="AK177" s="1315">
        <v>12.749166666666667</v>
      </c>
      <c r="AL177" s="1309" t="s">
        <v>215</v>
      </c>
      <c r="AN177" s="1307">
        <v>59</v>
      </c>
      <c r="AX177" s="759"/>
      <c r="AY177" s="759"/>
      <c r="AZ177" s="759"/>
      <c r="BA177" s="759"/>
      <c r="BB177" s="759"/>
      <c r="BC177" s="759"/>
      <c r="BD177" s="759"/>
      <c r="BE177" s="759"/>
      <c r="BF177" s="759"/>
      <c r="BG177" s="759"/>
      <c r="BH177" s="759"/>
      <c r="BI177" s="759"/>
      <c r="BJ177" s="759"/>
      <c r="BK177" s="759"/>
      <c r="BL177" s="759"/>
      <c r="BM177" s="759"/>
      <c r="BN177" s="759"/>
      <c r="BO177" s="759"/>
      <c r="BP177" s="759"/>
      <c r="BQ177" s="759"/>
      <c r="BR177" s="759"/>
      <c r="BS177" s="759"/>
      <c r="BT177" s="759"/>
      <c r="BU177" s="759"/>
      <c r="BV177" s="759"/>
      <c r="BW177" s="759"/>
      <c r="BX177" s="759"/>
      <c r="BY177" s="759"/>
      <c r="BZ177" s="759"/>
      <c r="CA177" s="1319"/>
      <c r="CB177" s="759"/>
      <c r="EV177" s="741"/>
      <c r="EW177" s="741"/>
    </row>
    <row r="178" spans="1:153" ht="15" x14ac:dyDescent="0.25">
      <c r="B178" s="2006" t="s">
        <v>128</v>
      </c>
      <c r="C178" s="2007">
        <v>14.020391956842644</v>
      </c>
      <c r="D178" s="2007">
        <v>13.998311454908389</v>
      </c>
      <c r="E178" s="2007">
        <v>0</v>
      </c>
      <c r="F178" s="2007">
        <v>0</v>
      </c>
      <c r="G178" s="2007">
        <v>0</v>
      </c>
      <c r="H178" s="2007">
        <v>0</v>
      </c>
      <c r="I178" s="2007">
        <v>0</v>
      </c>
      <c r="J178" s="2007">
        <v>0</v>
      </c>
      <c r="K178" s="2007">
        <v>0</v>
      </c>
      <c r="L178" s="2007">
        <v>0</v>
      </c>
      <c r="M178" s="2007">
        <v>0</v>
      </c>
      <c r="N178" s="2007">
        <v>0</v>
      </c>
      <c r="O178" s="2008">
        <v>168.1122204705062</v>
      </c>
      <c r="P178" s="2009">
        <v>152.99</v>
      </c>
      <c r="Q178" s="1998">
        <v>15.122220470506193</v>
      </c>
      <c r="R178" s="2010">
        <v>14.112220470506202</v>
      </c>
      <c r="S178" s="2106"/>
      <c r="T178" s="2009"/>
      <c r="U178" s="2027"/>
      <c r="V178" s="2013"/>
      <c r="W178" s="2008">
        <v>170.31954018779885</v>
      </c>
      <c r="X178" s="2014">
        <v>12.749166666666667</v>
      </c>
      <c r="Y178" s="1324"/>
      <c r="Z178" s="1311">
        <v>14.020391956842644</v>
      </c>
      <c r="AA178" s="1311">
        <v>13.998311454908389</v>
      </c>
      <c r="AB178" s="1311">
        <v>0</v>
      </c>
      <c r="AC178" s="1311">
        <v>0</v>
      </c>
      <c r="AD178" s="1311">
        <v>0</v>
      </c>
      <c r="AE178" s="1311">
        <v>0</v>
      </c>
      <c r="AF178" s="1311">
        <v>0</v>
      </c>
      <c r="AG178" s="1311">
        <v>0</v>
      </c>
      <c r="AH178" s="1311">
        <v>0</v>
      </c>
      <c r="AI178" s="1311">
        <v>0</v>
      </c>
      <c r="AJ178" s="1311">
        <v>0</v>
      </c>
      <c r="AK178" s="1311">
        <v>0</v>
      </c>
      <c r="AL178" s="1309"/>
      <c r="AN178" s="1307">
        <v>60</v>
      </c>
      <c r="AX178" s="759"/>
      <c r="AY178" s="759"/>
      <c r="AZ178" s="759"/>
      <c r="BA178" s="759"/>
      <c r="BB178" s="759"/>
      <c r="BC178" s="759"/>
      <c r="BD178" s="759"/>
      <c r="BE178" s="759"/>
      <c r="BF178" s="759"/>
      <c r="BG178" s="759"/>
      <c r="BH178" s="759"/>
      <c r="BI178" s="759"/>
      <c r="BJ178" s="759"/>
      <c r="BK178" s="759"/>
      <c r="BL178" s="759"/>
      <c r="BM178" s="759"/>
      <c r="BN178" s="759"/>
      <c r="BO178" s="759"/>
      <c r="BP178" s="759"/>
      <c r="BQ178" s="759"/>
      <c r="BR178" s="759"/>
      <c r="BS178" s="759"/>
      <c r="BT178" s="759"/>
      <c r="BU178" s="759"/>
      <c r="BV178" s="759"/>
      <c r="BW178" s="759"/>
      <c r="BX178" s="759"/>
      <c r="BY178" s="759"/>
      <c r="BZ178" s="759"/>
      <c r="CA178" s="1319"/>
      <c r="CB178" s="759"/>
      <c r="EV178" s="741"/>
      <c r="EW178" s="741"/>
    </row>
    <row r="179" spans="1:153" ht="15" x14ac:dyDescent="0.25">
      <c r="A179" s="773"/>
      <c r="B179" s="2015" t="s">
        <v>212</v>
      </c>
      <c r="C179" s="2190">
        <v>0.70296523517382425</v>
      </c>
      <c r="D179" s="2191">
        <v>0.15505879312572682</v>
      </c>
      <c r="E179" s="2191">
        <v>0</v>
      </c>
      <c r="F179" s="2191">
        <v>0</v>
      </c>
      <c r="G179" s="2191">
        <v>0</v>
      </c>
      <c r="H179" s="2191">
        <v>0</v>
      </c>
      <c r="I179" s="2191">
        <v>0</v>
      </c>
      <c r="J179" s="2191">
        <v>0</v>
      </c>
      <c r="K179" s="2191">
        <v>0</v>
      </c>
      <c r="L179" s="2191">
        <v>0</v>
      </c>
      <c r="M179" s="2191">
        <v>0</v>
      </c>
      <c r="N179" s="2192">
        <v>0</v>
      </c>
      <c r="O179" s="2017">
        <v>0.42901201414977552</v>
      </c>
      <c r="P179" s="1997"/>
      <c r="Q179" s="1998"/>
      <c r="R179" s="1998"/>
      <c r="S179" s="2011"/>
      <c r="T179" s="2009"/>
      <c r="U179" s="2012"/>
      <c r="V179" s="2013"/>
      <c r="W179" s="2018"/>
      <c r="X179" s="2014"/>
      <c r="Y179" s="1218"/>
      <c r="Z179" s="1312">
        <v>1.2712252901759769</v>
      </c>
      <c r="AA179" s="1312">
        <v>1.2491447882417219</v>
      </c>
      <c r="AB179" s="1312">
        <v>-12.749166666666667</v>
      </c>
      <c r="AC179" s="1312">
        <v>-12.749166666666667</v>
      </c>
      <c r="AD179" s="1312">
        <v>-12.749166666666667</v>
      </c>
      <c r="AE179" s="1312">
        <v>-12.749166666666667</v>
      </c>
      <c r="AF179" s="1312">
        <v>-12.749166666666667</v>
      </c>
      <c r="AG179" s="1312">
        <v>-12.749166666666667</v>
      </c>
      <c r="AH179" s="1312">
        <v>-12.749166666666667</v>
      </c>
      <c r="AI179" s="1312">
        <v>-12.749166666666667</v>
      </c>
      <c r="AJ179" s="1312">
        <v>-12.749166666666667</v>
      </c>
      <c r="AK179" s="1312">
        <v>-12.749166666666667</v>
      </c>
      <c r="AL179" s="1309"/>
      <c r="AN179" s="1307">
        <v>61</v>
      </c>
      <c r="AX179" s="759"/>
      <c r="AY179" s="759"/>
      <c r="AZ179" s="759"/>
      <c r="BA179" s="759"/>
      <c r="BB179" s="759"/>
      <c r="BC179" s="759"/>
      <c r="BD179" s="759"/>
      <c r="BE179" s="759"/>
      <c r="BF179" s="759"/>
      <c r="BG179" s="759"/>
      <c r="BH179" s="759"/>
      <c r="BI179" s="759"/>
      <c r="BJ179" s="759"/>
      <c r="BK179" s="759"/>
      <c r="BL179" s="759"/>
      <c r="BM179" s="759"/>
      <c r="BN179" s="759"/>
      <c r="BO179" s="759"/>
      <c r="BP179" s="759"/>
      <c r="BQ179" s="759"/>
      <c r="BR179" s="759"/>
      <c r="BS179" s="759"/>
      <c r="BT179" s="759"/>
      <c r="BU179" s="759"/>
      <c r="BV179" s="759"/>
      <c r="BW179" s="759"/>
      <c r="BX179" s="759"/>
      <c r="BY179" s="759"/>
      <c r="BZ179" s="759"/>
      <c r="CA179" s="1319"/>
      <c r="CB179" s="759"/>
      <c r="EV179" s="741"/>
      <c r="EW179" s="741"/>
    </row>
    <row r="180" spans="1:153" ht="15.75" thickBot="1" x14ac:dyDescent="0.3">
      <c r="B180" s="2030" t="s">
        <v>213</v>
      </c>
      <c r="C180" s="2031">
        <v>1.8580000000000001</v>
      </c>
      <c r="D180" s="2031">
        <v>1.9630000000000001</v>
      </c>
      <c r="E180" s="2031">
        <v>0</v>
      </c>
      <c r="F180" s="2031">
        <v>0</v>
      </c>
      <c r="G180" s="2031">
        <v>0</v>
      </c>
      <c r="H180" s="2031">
        <v>0</v>
      </c>
      <c r="I180" s="2031">
        <v>0</v>
      </c>
      <c r="J180" s="2031">
        <v>0</v>
      </c>
      <c r="K180" s="2031">
        <v>0</v>
      </c>
      <c r="L180" s="2031">
        <v>0</v>
      </c>
      <c r="M180" s="2031">
        <v>0</v>
      </c>
      <c r="N180" s="2031">
        <v>0</v>
      </c>
      <c r="O180" s="2032">
        <v>22.926000000000002</v>
      </c>
      <c r="P180" s="2050"/>
      <c r="Q180" s="2033"/>
      <c r="R180" s="2022">
        <v>0.55600000000000094</v>
      </c>
      <c r="S180" s="2132"/>
      <c r="T180" s="2081"/>
      <c r="U180" s="2133"/>
      <c r="V180" s="2134"/>
      <c r="W180" s="2018"/>
      <c r="X180" s="2083"/>
      <c r="Y180" s="1218"/>
      <c r="Z180" s="1312"/>
      <c r="AA180" s="1312"/>
      <c r="AB180" s="1312"/>
      <c r="AC180" s="1312"/>
      <c r="AD180" s="1312"/>
      <c r="AE180" s="1312"/>
      <c r="AF180" s="1312"/>
      <c r="AG180" s="1312"/>
      <c r="AH180" s="1312"/>
      <c r="AI180" s="1312"/>
      <c r="AJ180" s="1312"/>
      <c r="AK180" s="1312"/>
      <c r="AL180" s="1309"/>
      <c r="AN180" s="1307">
        <v>62</v>
      </c>
      <c r="AX180" s="759"/>
      <c r="AY180" s="759"/>
      <c r="AZ180" s="759"/>
      <c r="BA180" s="759"/>
      <c r="BB180" s="759"/>
      <c r="BC180" s="759"/>
      <c r="BD180" s="759"/>
      <c r="BE180" s="759"/>
      <c r="BF180" s="759"/>
      <c r="BG180" s="759"/>
      <c r="BH180" s="759"/>
      <c r="BI180" s="759"/>
      <c r="BJ180" s="759"/>
      <c r="BK180" s="759"/>
      <c r="BL180" s="759"/>
      <c r="BM180" s="759"/>
      <c r="BN180" s="759"/>
      <c r="BO180" s="759"/>
      <c r="BP180" s="759"/>
      <c r="BQ180" s="759"/>
      <c r="BR180" s="759"/>
      <c r="BS180" s="759"/>
      <c r="BT180" s="759"/>
      <c r="BU180" s="759"/>
      <c r="BV180" s="759"/>
      <c r="BW180" s="759"/>
      <c r="BX180" s="759"/>
      <c r="BY180" s="759"/>
      <c r="BZ180" s="759"/>
      <c r="CA180" s="1319"/>
      <c r="CB180" s="759"/>
      <c r="EV180" s="741"/>
      <c r="EW180" s="741"/>
    </row>
    <row r="181" spans="1:153" ht="15" x14ac:dyDescent="0.25">
      <c r="B181" s="2126" t="s">
        <v>258</v>
      </c>
      <c r="C181" s="2193">
        <v>799.75520000000006</v>
      </c>
      <c r="D181" s="2194">
        <v>803.58300000000008</v>
      </c>
      <c r="E181" s="2194">
        <v>0</v>
      </c>
      <c r="F181" s="2194">
        <v>0</v>
      </c>
      <c r="G181" s="2194">
        <v>0</v>
      </c>
      <c r="H181" s="2194">
        <v>0</v>
      </c>
      <c r="I181" s="2194">
        <v>0</v>
      </c>
      <c r="J181" s="2194">
        <v>0</v>
      </c>
      <c r="K181" s="2194">
        <v>0</v>
      </c>
      <c r="L181" s="2194">
        <v>0</v>
      </c>
      <c r="M181" s="2194">
        <v>0</v>
      </c>
      <c r="N181" s="2195">
        <v>0</v>
      </c>
      <c r="O181" s="1996">
        <v>9620.0292000000009</v>
      </c>
      <c r="P181" s="1997">
        <v>9600</v>
      </c>
      <c r="Q181" s="2025">
        <v>20.029200000000856</v>
      </c>
      <c r="R181" s="2010">
        <v>2.9200000000855653E-2</v>
      </c>
      <c r="S181" s="2011"/>
      <c r="T181" s="2009"/>
      <c r="U181" s="2012"/>
      <c r="V181" s="2013"/>
      <c r="W181" s="2004"/>
      <c r="X181" s="2005">
        <v>800</v>
      </c>
      <c r="Y181" s="1323"/>
      <c r="Z181" s="1315">
        <v>8.1658333333333335</v>
      </c>
      <c r="AA181" s="1315">
        <v>8.1658333333333335</v>
      </c>
      <c r="AB181" s="1315">
        <v>8.1658333333333335</v>
      </c>
      <c r="AC181" s="1315">
        <v>8.1658333333333335</v>
      </c>
      <c r="AD181" s="1315">
        <v>8.1658333333333335</v>
      </c>
      <c r="AE181" s="1315">
        <v>8.1658333333333335</v>
      </c>
      <c r="AF181" s="1315">
        <v>8.1658333333333335</v>
      </c>
      <c r="AG181" s="1315">
        <v>8.1658333333333335</v>
      </c>
      <c r="AH181" s="1315">
        <v>8.1658333333333335</v>
      </c>
      <c r="AI181" s="1315">
        <v>8.1658333333333335</v>
      </c>
      <c r="AJ181" s="1315">
        <v>8.1658333333333335</v>
      </c>
      <c r="AK181" s="1315">
        <v>8.1658333333333335</v>
      </c>
      <c r="AL181" s="1309" t="s">
        <v>259</v>
      </c>
      <c r="AN181" s="1307">
        <v>63</v>
      </c>
      <c r="AX181" s="759"/>
      <c r="AY181" s="759"/>
      <c r="AZ181" s="759"/>
      <c r="BA181" s="759"/>
      <c r="BB181" s="759"/>
      <c r="BC181" s="759"/>
      <c r="BD181" s="759"/>
      <c r="BE181" s="759"/>
      <c r="BF181" s="759"/>
      <c r="BG181" s="759"/>
      <c r="BH181" s="759"/>
      <c r="BI181" s="759"/>
      <c r="BJ181" s="759"/>
      <c r="BK181" s="759"/>
      <c r="BL181" s="759"/>
      <c r="BM181" s="759"/>
      <c r="BN181" s="759"/>
      <c r="BO181" s="759"/>
      <c r="BP181" s="759"/>
      <c r="BQ181" s="759"/>
      <c r="BR181" s="759"/>
      <c r="BS181" s="759"/>
      <c r="BT181" s="759"/>
      <c r="BU181" s="759"/>
      <c r="BV181" s="759"/>
      <c r="BW181" s="759"/>
      <c r="BX181" s="759"/>
      <c r="BY181" s="759"/>
      <c r="BZ181" s="759"/>
      <c r="CA181" s="1319"/>
      <c r="CB181" s="759"/>
      <c r="EV181" s="741"/>
      <c r="EW181" s="741"/>
    </row>
    <row r="182" spans="1:153" ht="15" x14ac:dyDescent="0.25">
      <c r="B182" s="2006" t="s">
        <v>128</v>
      </c>
      <c r="C182" s="2007">
        <v>7.984992874588297</v>
      </c>
      <c r="D182" s="2007">
        <v>8.9831576538395534</v>
      </c>
      <c r="E182" s="2007">
        <v>0</v>
      </c>
      <c r="F182" s="2007">
        <v>0</v>
      </c>
      <c r="G182" s="2007">
        <v>0</v>
      </c>
      <c r="H182" s="2007">
        <v>0</v>
      </c>
      <c r="I182" s="2007">
        <v>0</v>
      </c>
      <c r="J182" s="2007">
        <v>0</v>
      </c>
      <c r="K182" s="2007">
        <v>0</v>
      </c>
      <c r="L182" s="2007">
        <v>0</v>
      </c>
      <c r="M182" s="2007">
        <v>0</v>
      </c>
      <c r="N182" s="2007">
        <v>0</v>
      </c>
      <c r="O182" s="2008">
        <v>101.80890317056709</v>
      </c>
      <c r="P182" s="2009">
        <v>97.99</v>
      </c>
      <c r="Q182" s="1998">
        <v>3.818903170567097</v>
      </c>
      <c r="R182" s="2010">
        <v>-0.19109682943290807</v>
      </c>
      <c r="S182" s="2011"/>
      <c r="T182" s="2009"/>
      <c r="U182" s="2012"/>
      <c r="V182" s="2013"/>
      <c r="W182" s="2008">
        <v>101.94486126909599</v>
      </c>
      <c r="X182" s="2014">
        <v>8.1658333333333335</v>
      </c>
      <c r="Y182" s="1324"/>
      <c r="Z182" s="1311">
        <v>7.984992874588297</v>
      </c>
      <c r="AA182" s="1311">
        <v>8.9831576538395534</v>
      </c>
      <c r="AB182" s="1311">
        <v>0</v>
      </c>
      <c r="AC182" s="1311">
        <v>0</v>
      </c>
      <c r="AD182" s="1311">
        <v>0</v>
      </c>
      <c r="AE182" s="1311">
        <v>0</v>
      </c>
      <c r="AF182" s="1311">
        <v>0</v>
      </c>
      <c r="AG182" s="1311">
        <v>0</v>
      </c>
      <c r="AH182" s="1311">
        <v>0</v>
      </c>
      <c r="AI182" s="1311">
        <v>0</v>
      </c>
      <c r="AJ182" s="1311">
        <v>0</v>
      </c>
      <c r="AK182" s="1311">
        <v>0</v>
      </c>
      <c r="AL182" s="1309"/>
      <c r="AN182" s="1307">
        <v>64</v>
      </c>
      <c r="AX182" s="759"/>
      <c r="AY182" s="759"/>
      <c r="AZ182" s="759"/>
      <c r="BA182" s="759"/>
      <c r="BB182" s="759"/>
      <c r="BC182" s="759"/>
      <c r="BD182" s="759"/>
      <c r="BE182" s="759"/>
      <c r="BF182" s="759"/>
      <c r="BG182" s="759"/>
      <c r="BH182" s="759"/>
      <c r="BI182" s="759"/>
      <c r="BJ182" s="759"/>
      <c r="BK182" s="759"/>
      <c r="BL182" s="759"/>
      <c r="BM182" s="759"/>
      <c r="BN182" s="759"/>
      <c r="BO182" s="759"/>
      <c r="BP182" s="759"/>
      <c r="BQ182" s="759"/>
      <c r="BR182" s="759"/>
      <c r="BS182" s="759"/>
      <c r="BT182" s="759"/>
      <c r="BU182" s="759"/>
      <c r="BV182" s="759"/>
      <c r="BW182" s="759"/>
      <c r="BX182" s="759"/>
      <c r="BY182" s="759"/>
      <c r="BZ182" s="759"/>
      <c r="CA182" s="1319"/>
      <c r="CB182" s="759"/>
      <c r="EV182" s="741"/>
      <c r="EW182" s="741"/>
    </row>
    <row r="183" spans="1:153" ht="15" x14ac:dyDescent="0.25">
      <c r="A183" s="773"/>
      <c r="B183" s="2015" t="s">
        <v>212</v>
      </c>
      <c r="C183" s="2191">
        <v>0.1841832623460343</v>
      </c>
      <c r="D183" s="2191">
        <v>0.18373909049150208</v>
      </c>
      <c r="E183" s="2191">
        <v>0</v>
      </c>
      <c r="F183" s="2191">
        <v>0</v>
      </c>
      <c r="G183" s="2191">
        <v>0</v>
      </c>
      <c r="H183" s="2191">
        <v>0</v>
      </c>
      <c r="I183" s="2191">
        <v>0</v>
      </c>
      <c r="J183" s="2191">
        <v>0</v>
      </c>
      <c r="K183" s="2191">
        <v>0</v>
      </c>
      <c r="L183" s="2191">
        <v>0</v>
      </c>
      <c r="M183" s="2191">
        <v>0</v>
      </c>
      <c r="N183" s="2191">
        <v>0</v>
      </c>
      <c r="O183" s="2017">
        <v>0.18396117641876819</v>
      </c>
      <c r="P183" s="1997"/>
      <c r="Q183" s="1998"/>
      <c r="R183" s="1998"/>
      <c r="S183" s="2011"/>
      <c r="T183" s="2009"/>
      <c r="U183" s="2012"/>
      <c r="V183" s="2029"/>
      <c r="W183" s="2018"/>
      <c r="X183" s="2014"/>
      <c r="Y183" s="1218"/>
      <c r="Z183" s="1312">
        <v>-0.18084045874503651</v>
      </c>
      <c r="AA183" s="1312">
        <v>0.81732432050621995</v>
      </c>
      <c r="AB183" s="1312">
        <v>-8.1658333333333335</v>
      </c>
      <c r="AC183" s="1312">
        <v>-8.1658333333333335</v>
      </c>
      <c r="AD183" s="1312">
        <v>-8.1658333333333335</v>
      </c>
      <c r="AE183" s="1312">
        <v>-8.1658333333333335</v>
      </c>
      <c r="AF183" s="1312">
        <v>-8.1658333333333335</v>
      </c>
      <c r="AG183" s="1312">
        <v>-8.1658333333333335</v>
      </c>
      <c r="AH183" s="1312">
        <v>-8.1658333333333335</v>
      </c>
      <c r="AI183" s="1312">
        <v>-8.1658333333333335</v>
      </c>
      <c r="AJ183" s="1312">
        <v>-8.1658333333333335</v>
      </c>
      <c r="AK183" s="1312">
        <v>-8.1658333333333335</v>
      </c>
      <c r="AL183" s="1309"/>
      <c r="AN183" s="1307">
        <v>65</v>
      </c>
      <c r="AX183" s="759"/>
      <c r="AY183" s="759"/>
      <c r="AZ183" s="759"/>
      <c r="BA183" s="759"/>
      <c r="BB183" s="759"/>
      <c r="BC183" s="759"/>
      <c r="BD183" s="759"/>
      <c r="BE183" s="759"/>
      <c r="BF183" s="759"/>
      <c r="BG183" s="759"/>
      <c r="BH183" s="759"/>
      <c r="BI183" s="759"/>
      <c r="BJ183" s="759"/>
      <c r="BK183" s="759"/>
      <c r="BL183" s="759"/>
      <c r="BM183" s="759"/>
      <c r="BN183" s="759"/>
      <c r="BO183" s="759"/>
      <c r="BP183" s="759"/>
      <c r="BQ183" s="759"/>
      <c r="BR183" s="759"/>
      <c r="BS183" s="759"/>
      <c r="BT183" s="759"/>
      <c r="BU183" s="759"/>
      <c r="BV183" s="759"/>
      <c r="BW183" s="759"/>
      <c r="BX183" s="759"/>
      <c r="BY183" s="759"/>
      <c r="BZ183" s="759"/>
      <c r="CA183" s="1319"/>
      <c r="CB183" s="759"/>
      <c r="EV183" s="741"/>
      <c r="EW183" s="741"/>
    </row>
    <row r="184" spans="1:153" ht="15.75" thickBot="1" x14ac:dyDescent="0.3">
      <c r="B184" s="2030" t="s">
        <v>213</v>
      </c>
      <c r="C184" s="2196">
        <v>1.024</v>
      </c>
      <c r="D184" s="2197">
        <v>0.99899999999999989</v>
      </c>
      <c r="E184" s="2197">
        <v>0</v>
      </c>
      <c r="F184" s="2197">
        <v>0</v>
      </c>
      <c r="G184" s="2197">
        <v>0</v>
      </c>
      <c r="H184" s="2197">
        <v>0</v>
      </c>
      <c r="I184" s="2197">
        <v>0</v>
      </c>
      <c r="J184" s="2197">
        <v>0</v>
      </c>
      <c r="K184" s="2197">
        <v>0</v>
      </c>
      <c r="L184" s="2197">
        <v>0</v>
      </c>
      <c r="M184" s="2197">
        <v>0</v>
      </c>
      <c r="N184" s="2198">
        <v>0</v>
      </c>
      <c r="O184" s="2032">
        <v>12.137999999999998</v>
      </c>
      <c r="P184" s="2050"/>
      <c r="Q184" s="2033"/>
      <c r="R184" s="2022">
        <v>0.70099999999999874</v>
      </c>
      <c r="S184" s="2132"/>
      <c r="T184" s="2081"/>
      <c r="U184" s="2133"/>
      <c r="V184" s="2134"/>
      <c r="W184" s="2082"/>
      <c r="X184" s="2083"/>
      <c r="Y184" s="1218"/>
      <c r="Z184" s="1325"/>
      <c r="AA184" s="1325"/>
      <c r="AB184" s="1325"/>
      <c r="AC184" s="1325"/>
      <c r="AD184" s="1325"/>
      <c r="AE184" s="1325"/>
      <c r="AF184" s="1325"/>
      <c r="AG184" s="1325"/>
      <c r="AH184" s="1325"/>
      <c r="AI184" s="1325"/>
      <c r="AJ184" s="1325"/>
      <c r="AK184" s="1325"/>
      <c r="AL184" s="1309"/>
      <c r="AN184" s="1307">
        <v>66</v>
      </c>
      <c r="AX184" s="759"/>
      <c r="AY184" s="759"/>
      <c r="AZ184" s="759"/>
      <c r="BA184" s="759"/>
      <c r="BB184" s="759"/>
      <c r="BC184" s="759"/>
      <c r="BD184" s="759"/>
      <c r="BE184" s="759"/>
      <c r="BF184" s="759"/>
      <c r="BG184" s="759"/>
      <c r="BH184" s="759"/>
      <c r="BI184" s="759"/>
      <c r="BJ184" s="759"/>
      <c r="BK184" s="759"/>
      <c r="BL184" s="759"/>
      <c r="BM184" s="759"/>
      <c r="BN184" s="759"/>
      <c r="BO184" s="759"/>
      <c r="BP184" s="759"/>
      <c r="BQ184" s="759"/>
      <c r="BR184" s="759"/>
      <c r="BS184" s="759"/>
      <c r="BT184" s="759"/>
      <c r="BU184" s="759"/>
      <c r="BV184" s="759"/>
      <c r="BW184" s="759"/>
      <c r="BX184" s="759"/>
      <c r="BY184" s="759"/>
      <c r="BZ184" s="759"/>
      <c r="CA184" s="1319"/>
      <c r="CB184" s="759"/>
      <c r="EV184" s="741"/>
      <c r="EW184" s="741"/>
    </row>
    <row r="185" spans="1:153" ht="15.75" hidden="1" customHeight="1" thickBot="1" x14ac:dyDescent="0.3">
      <c r="B185" s="2126" t="s">
        <v>260</v>
      </c>
      <c r="C185" s="1995">
        <v>0</v>
      </c>
      <c r="D185" s="1995">
        <v>0</v>
      </c>
      <c r="E185" s="1995">
        <v>0</v>
      </c>
      <c r="F185" s="1995">
        <v>0</v>
      </c>
      <c r="G185" s="1995">
        <v>0</v>
      </c>
      <c r="H185" s="1995">
        <v>0</v>
      </c>
      <c r="I185" s="1995">
        <v>0</v>
      </c>
      <c r="J185" s="1995">
        <v>0</v>
      </c>
      <c r="K185" s="1995">
        <v>0</v>
      </c>
      <c r="L185" s="1995">
        <v>0</v>
      </c>
      <c r="M185" s="1995">
        <v>0</v>
      </c>
      <c r="N185" s="1995">
        <v>0</v>
      </c>
      <c r="O185" s="1996">
        <v>0</v>
      </c>
      <c r="P185" s="2024">
        <v>890</v>
      </c>
      <c r="Q185" s="2199">
        <v>-890</v>
      </c>
      <c r="R185" s="2010">
        <v>0</v>
      </c>
      <c r="S185" s="2011"/>
      <c r="T185" s="2009"/>
      <c r="U185" s="2012"/>
      <c r="V185" s="2029"/>
      <c r="W185" s="2018"/>
      <c r="X185" s="2005">
        <v>74.166666666666671</v>
      </c>
      <c r="Y185" s="1218"/>
      <c r="Z185" s="1325"/>
      <c r="AA185" s="1325"/>
      <c r="AB185" s="1325"/>
      <c r="AC185" s="1325"/>
      <c r="AD185" s="1325"/>
      <c r="AE185" s="1325"/>
      <c r="AF185" s="1325"/>
      <c r="AG185" s="1325"/>
      <c r="AH185" s="1325"/>
      <c r="AI185" s="1325"/>
      <c r="AJ185" s="1325"/>
      <c r="AK185" s="1325"/>
      <c r="AL185" s="1309"/>
      <c r="AN185" s="1307">
        <v>67</v>
      </c>
      <c r="AX185" s="759"/>
      <c r="AY185" s="759"/>
      <c r="AZ185" s="759"/>
      <c r="BA185" s="759"/>
      <c r="BB185" s="759"/>
      <c r="BC185" s="759"/>
      <c r="BD185" s="759"/>
      <c r="BE185" s="759"/>
      <c r="BF185" s="759"/>
      <c r="BG185" s="759"/>
      <c r="BH185" s="759"/>
      <c r="BI185" s="759"/>
      <c r="BJ185" s="759"/>
      <c r="BK185" s="759"/>
      <c r="BL185" s="759"/>
      <c r="BM185" s="759"/>
      <c r="BN185" s="759"/>
      <c r="BO185" s="759"/>
      <c r="BP185" s="759"/>
      <c r="BQ185" s="759"/>
      <c r="BR185" s="759"/>
      <c r="BS185" s="759"/>
      <c r="BT185" s="759"/>
      <c r="BU185" s="759"/>
      <c r="BV185" s="759"/>
      <c r="BW185" s="759"/>
      <c r="BX185" s="759"/>
      <c r="BY185" s="759"/>
      <c r="BZ185" s="759"/>
      <c r="CA185" s="1319"/>
      <c r="CB185" s="759"/>
      <c r="EV185" s="741"/>
      <c r="EW185" s="741"/>
    </row>
    <row r="186" spans="1:153" ht="15.75" hidden="1" customHeight="1" thickBot="1" x14ac:dyDescent="0.3">
      <c r="B186" s="2006" t="s">
        <v>128</v>
      </c>
      <c r="C186" s="2007">
        <v>0</v>
      </c>
      <c r="D186" s="2007">
        <v>0</v>
      </c>
      <c r="E186" s="2007">
        <v>0</v>
      </c>
      <c r="F186" s="2007">
        <v>0</v>
      </c>
      <c r="G186" s="2007">
        <v>0</v>
      </c>
      <c r="H186" s="2007">
        <v>0</v>
      </c>
      <c r="I186" s="2007">
        <v>0</v>
      </c>
      <c r="J186" s="2007">
        <v>0</v>
      </c>
      <c r="K186" s="2007">
        <v>0</v>
      </c>
      <c r="L186" s="2007">
        <v>0</v>
      </c>
      <c r="M186" s="2007">
        <v>0</v>
      </c>
      <c r="N186" s="2007">
        <v>0</v>
      </c>
      <c r="O186" s="2008">
        <v>0</v>
      </c>
      <c r="P186" s="2028">
        <v>30.16666666666675</v>
      </c>
      <c r="Q186" s="2199">
        <v>-30.16666666666675</v>
      </c>
      <c r="R186" s="2010">
        <v>0</v>
      </c>
      <c r="S186" s="2011"/>
      <c r="T186" s="2009"/>
      <c r="U186" s="2012"/>
      <c r="V186" s="2029"/>
      <c r="W186" s="2008">
        <v>0</v>
      </c>
      <c r="X186" s="2014">
        <v>2.5138888888888959</v>
      </c>
      <c r="Y186" s="1218"/>
      <c r="Z186" s="1325"/>
      <c r="AA186" s="1325"/>
      <c r="AB186" s="1325"/>
      <c r="AC186" s="1325"/>
      <c r="AD186" s="1325"/>
      <c r="AE186" s="1325"/>
      <c r="AF186" s="1325"/>
      <c r="AG186" s="1325"/>
      <c r="AH186" s="1325"/>
      <c r="AI186" s="1325"/>
      <c r="AJ186" s="1325"/>
      <c r="AK186" s="1325"/>
      <c r="AL186" s="1309"/>
      <c r="AN186" s="1307">
        <v>68</v>
      </c>
      <c r="AX186" s="759"/>
      <c r="AY186" s="759"/>
      <c r="AZ186" s="759"/>
      <c r="BA186" s="759"/>
      <c r="BB186" s="759"/>
      <c r="BC186" s="759"/>
      <c r="BD186" s="759"/>
      <c r="BE186" s="759"/>
      <c r="BF186" s="759"/>
      <c r="BG186" s="759"/>
      <c r="BH186" s="759"/>
      <c r="BI186" s="759"/>
      <c r="BJ186" s="759"/>
      <c r="BK186" s="759"/>
      <c r="BL186" s="759"/>
      <c r="BM186" s="759"/>
      <c r="BN186" s="759"/>
      <c r="BO186" s="759"/>
      <c r="BP186" s="759"/>
      <c r="BQ186" s="759"/>
      <c r="BR186" s="759"/>
      <c r="BS186" s="759"/>
      <c r="BT186" s="759"/>
      <c r="BU186" s="759"/>
      <c r="BV186" s="759"/>
      <c r="BW186" s="759"/>
      <c r="BX186" s="759"/>
      <c r="BY186" s="759"/>
      <c r="BZ186" s="759"/>
      <c r="CA186" s="1319"/>
      <c r="CB186" s="759"/>
      <c r="EV186" s="741"/>
      <c r="EW186" s="741"/>
    </row>
    <row r="187" spans="1:153" ht="15.75" hidden="1" customHeight="1" thickBot="1" x14ac:dyDescent="0.3">
      <c r="B187" s="2015" t="s">
        <v>212</v>
      </c>
      <c r="C187" s="2016">
        <v>0</v>
      </c>
      <c r="D187" s="2016">
        <v>0</v>
      </c>
      <c r="E187" s="2016">
        <v>0</v>
      </c>
      <c r="F187" s="2016">
        <v>0</v>
      </c>
      <c r="G187" s="2016">
        <v>0</v>
      </c>
      <c r="H187" s="2016">
        <v>0</v>
      </c>
      <c r="I187" s="2016">
        <v>0</v>
      </c>
      <c r="J187" s="2016">
        <v>0</v>
      </c>
      <c r="K187" s="2016">
        <v>0</v>
      </c>
      <c r="L187" s="2016">
        <v>0</v>
      </c>
      <c r="M187" s="2016">
        <v>0</v>
      </c>
      <c r="N187" s="2016">
        <v>0</v>
      </c>
      <c r="O187" s="2017">
        <v>0</v>
      </c>
      <c r="P187" s="2028"/>
      <c r="Q187" s="2199"/>
      <c r="R187" s="1998"/>
      <c r="S187" s="2011"/>
      <c r="T187" s="2009"/>
      <c r="U187" s="2012"/>
      <c r="V187" s="2029"/>
      <c r="W187" s="2018"/>
      <c r="X187" s="2014"/>
      <c r="Y187" s="1218"/>
      <c r="Z187" s="1325"/>
      <c r="AA187" s="1325"/>
      <c r="AB187" s="1325"/>
      <c r="AC187" s="1325"/>
      <c r="AD187" s="1325"/>
      <c r="AE187" s="1325"/>
      <c r="AF187" s="1325"/>
      <c r="AG187" s="1325"/>
      <c r="AH187" s="1325"/>
      <c r="AI187" s="1325"/>
      <c r="AJ187" s="1325"/>
      <c r="AK187" s="1325"/>
      <c r="AL187" s="1309"/>
      <c r="AN187" s="1307">
        <v>69</v>
      </c>
      <c r="AX187" s="759"/>
      <c r="AY187" s="759"/>
      <c r="AZ187" s="759"/>
      <c r="BA187" s="759"/>
      <c r="BB187" s="759"/>
      <c r="BC187" s="759"/>
      <c r="BD187" s="759"/>
      <c r="BE187" s="759"/>
      <c r="BF187" s="759"/>
      <c r="BG187" s="759"/>
      <c r="BH187" s="759"/>
      <c r="BI187" s="759"/>
      <c r="BJ187" s="759"/>
      <c r="BK187" s="759"/>
      <c r="BL187" s="759"/>
      <c r="BM187" s="759"/>
      <c r="BN187" s="759"/>
      <c r="BO187" s="759"/>
      <c r="BP187" s="759"/>
      <c r="BQ187" s="759"/>
      <c r="BR187" s="759"/>
      <c r="BS187" s="759"/>
      <c r="BT187" s="759"/>
      <c r="BU187" s="759"/>
      <c r="BV187" s="759"/>
      <c r="BW187" s="759"/>
      <c r="BX187" s="759"/>
      <c r="BY187" s="759"/>
      <c r="BZ187" s="759"/>
      <c r="CA187" s="1319"/>
      <c r="CB187" s="759"/>
      <c r="EV187" s="741"/>
      <c r="EW187" s="741"/>
    </row>
    <row r="188" spans="1:153" ht="15.75" hidden="1" customHeight="1" thickBot="1" x14ac:dyDescent="0.3">
      <c r="B188" s="2030" t="s">
        <v>213</v>
      </c>
      <c r="C188" s="2200">
        <v>0</v>
      </c>
      <c r="D188" s="2201">
        <v>0</v>
      </c>
      <c r="E188" s="2201">
        <v>0</v>
      </c>
      <c r="F188" s="2201">
        <v>0</v>
      </c>
      <c r="G188" s="2201">
        <v>0</v>
      </c>
      <c r="H188" s="2201">
        <v>0</v>
      </c>
      <c r="I188" s="2201">
        <v>0</v>
      </c>
      <c r="J188" s="2201">
        <v>0</v>
      </c>
      <c r="K188" s="2201">
        <v>0</v>
      </c>
      <c r="L188" s="2201">
        <v>0</v>
      </c>
      <c r="M188" s="2201">
        <v>0</v>
      </c>
      <c r="N188" s="2202">
        <v>0</v>
      </c>
      <c r="O188" s="2032">
        <v>0</v>
      </c>
      <c r="P188" s="2050"/>
      <c r="Q188" s="2033"/>
      <c r="R188" s="2022">
        <v>0</v>
      </c>
      <c r="S188" s="2132"/>
      <c r="T188" s="2081"/>
      <c r="U188" s="2133"/>
      <c r="V188" s="2134"/>
      <c r="W188" s="2018"/>
      <c r="X188" s="2083"/>
      <c r="Y188" s="1218"/>
      <c r="Z188" s="1325"/>
      <c r="AA188" s="1325"/>
      <c r="AB188" s="1325"/>
      <c r="AC188" s="1325"/>
      <c r="AD188" s="1325"/>
      <c r="AE188" s="1325"/>
      <c r="AF188" s="1325"/>
      <c r="AG188" s="1325"/>
      <c r="AH188" s="1325"/>
      <c r="AI188" s="1325"/>
      <c r="AJ188" s="1325"/>
      <c r="AK188" s="1325"/>
      <c r="AL188" s="1309"/>
      <c r="AN188" s="1307">
        <v>70</v>
      </c>
      <c r="AX188" s="759"/>
      <c r="AY188" s="759"/>
      <c r="AZ188" s="759"/>
      <c r="BA188" s="759"/>
      <c r="BB188" s="759"/>
      <c r="BC188" s="759"/>
      <c r="BD188" s="759"/>
      <c r="BE188" s="759"/>
      <c r="BF188" s="759"/>
      <c r="BG188" s="759"/>
      <c r="BH188" s="759"/>
      <c r="BI188" s="759"/>
      <c r="BJ188" s="759"/>
      <c r="BK188" s="759"/>
      <c r="BL188" s="759"/>
      <c r="BM188" s="759"/>
      <c r="BN188" s="759"/>
      <c r="BO188" s="759"/>
      <c r="BP188" s="759"/>
      <c r="BQ188" s="759"/>
      <c r="BR188" s="759"/>
      <c r="BS188" s="759"/>
      <c r="BT188" s="759"/>
      <c r="BU188" s="759"/>
      <c r="BV188" s="759"/>
      <c r="BW188" s="759"/>
      <c r="BX188" s="759"/>
      <c r="BY188" s="759"/>
      <c r="BZ188" s="759"/>
      <c r="CA188" s="1319"/>
      <c r="CB188" s="759"/>
      <c r="EV188" s="741"/>
      <c r="EW188" s="741"/>
    </row>
    <row r="189" spans="1:153" ht="15" x14ac:dyDescent="0.25">
      <c r="B189" s="2126" t="s">
        <v>261</v>
      </c>
      <c r="C189" s="1995">
        <v>206.2</v>
      </c>
      <c r="D189" s="1995">
        <v>199.4</v>
      </c>
      <c r="E189" s="1995">
        <v>0</v>
      </c>
      <c r="F189" s="1995">
        <v>0</v>
      </c>
      <c r="G189" s="1995">
        <v>0</v>
      </c>
      <c r="H189" s="1995">
        <v>0</v>
      </c>
      <c r="I189" s="1995">
        <v>0</v>
      </c>
      <c r="J189" s="1995">
        <v>0</v>
      </c>
      <c r="K189" s="1995">
        <v>0</v>
      </c>
      <c r="L189" s="1995">
        <v>0</v>
      </c>
      <c r="M189" s="1995">
        <v>0</v>
      </c>
      <c r="N189" s="1995">
        <v>0</v>
      </c>
      <c r="O189" s="1996">
        <v>2431.3500000000004</v>
      </c>
      <c r="P189" s="2024">
        <v>2401</v>
      </c>
      <c r="Q189" s="2025">
        <v>30.350000000000364</v>
      </c>
      <c r="R189" s="1999">
        <v>56.350000000000364</v>
      </c>
      <c r="S189" s="2026"/>
      <c r="T189" s="2009"/>
      <c r="U189" s="2027"/>
      <c r="V189" s="2029"/>
      <c r="W189" s="2004"/>
      <c r="X189" s="2005">
        <v>200.08333333333334</v>
      </c>
      <c r="Y189" s="1323"/>
      <c r="Z189" s="1315">
        <v>223.851</v>
      </c>
      <c r="AA189" s="1315">
        <v>223.851</v>
      </c>
      <c r="AB189" s="1315">
        <v>223.851</v>
      </c>
      <c r="AC189" s="1315">
        <v>223.851</v>
      </c>
      <c r="AD189" s="1315">
        <v>223.851</v>
      </c>
      <c r="AE189" s="1315">
        <v>223.851</v>
      </c>
      <c r="AF189" s="1315">
        <v>223.851</v>
      </c>
      <c r="AG189" s="1315">
        <v>223.851</v>
      </c>
      <c r="AH189" s="1315">
        <v>223.851</v>
      </c>
      <c r="AI189" s="1315">
        <v>223.851</v>
      </c>
      <c r="AJ189" s="1315">
        <v>223.851</v>
      </c>
      <c r="AK189" s="1315">
        <v>223.851</v>
      </c>
      <c r="AL189" s="1309" t="s">
        <v>262</v>
      </c>
      <c r="AN189" s="1307">
        <v>71</v>
      </c>
      <c r="AX189" s="759"/>
      <c r="AY189" s="759"/>
      <c r="AZ189" s="759"/>
      <c r="BA189" s="759"/>
      <c r="BB189" s="759"/>
      <c r="BC189" s="759"/>
      <c r="BD189" s="759"/>
      <c r="BE189" s="759"/>
      <c r="BF189" s="759"/>
      <c r="BG189" s="759"/>
      <c r="BH189" s="759"/>
      <c r="BI189" s="759"/>
      <c r="BJ189" s="759"/>
      <c r="BK189" s="759"/>
      <c r="BL189" s="759"/>
      <c r="BM189" s="759"/>
      <c r="BN189" s="759"/>
      <c r="BO189" s="759"/>
      <c r="BP189" s="759"/>
      <c r="BQ189" s="759"/>
      <c r="BR189" s="759"/>
      <c r="BS189" s="759"/>
      <c r="BT189" s="759"/>
      <c r="BU189" s="759"/>
      <c r="BV189" s="759"/>
      <c r="BW189" s="759"/>
      <c r="BX189" s="759"/>
      <c r="BY189" s="759"/>
      <c r="BZ189" s="759"/>
      <c r="CA189" s="1319"/>
      <c r="CB189" s="759"/>
      <c r="EV189" s="741"/>
      <c r="EW189" s="741"/>
    </row>
    <row r="190" spans="1:153" ht="15" x14ac:dyDescent="0.25">
      <c r="B190" s="2006" t="s">
        <v>128</v>
      </c>
      <c r="C190" s="2007">
        <v>8.9967286759999805</v>
      </c>
      <c r="D190" s="2007">
        <v>8.4957566664640698</v>
      </c>
      <c r="E190" s="2007">
        <v>0</v>
      </c>
      <c r="F190" s="2007">
        <v>0</v>
      </c>
      <c r="G190" s="2007">
        <v>0</v>
      </c>
      <c r="H190" s="2007">
        <v>0</v>
      </c>
      <c r="I190" s="2007">
        <v>0</v>
      </c>
      <c r="J190" s="2007">
        <v>0</v>
      </c>
      <c r="K190" s="2007">
        <v>0</v>
      </c>
      <c r="L190" s="2007">
        <v>0</v>
      </c>
      <c r="M190" s="2007">
        <v>0</v>
      </c>
      <c r="N190" s="2007">
        <v>0</v>
      </c>
      <c r="O190" s="2008">
        <v>103.0559120547843</v>
      </c>
      <c r="P190" s="2028">
        <v>104.94</v>
      </c>
      <c r="Q190" s="1998">
        <v>-1.8840879452156969</v>
      </c>
      <c r="R190" s="2010">
        <v>-2.9440879452156992</v>
      </c>
      <c r="S190" s="2106"/>
      <c r="T190" s="2009"/>
      <c r="U190" s="2027"/>
      <c r="V190" s="2029"/>
      <c r="W190" s="2008">
        <v>93.592902195614613</v>
      </c>
      <c r="X190" s="2014">
        <v>8.7449999999999992</v>
      </c>
      <c r="Y190" s="1324"/>
      <c r="Z190" s="1311">
        <v>8.9967286759999805</v>
      </c>
      <c r="AA190" s="1311">
        <v>8.4957566664640698</v>
      </c>
      <c r="AB190" s="1311">
        <v>0</v>
      </c>
      <c r="AC190" s="1311">
        <v>0</v>
      </c>
      <c r="AD190" s="1311">
        <v>0</v>
      </c>
      <c r="AE190" s="1311">
        <v>0</v>
      </c>
      <c r="AF190" s="1311">
        <v>0</v>
      </c>
      <c r="AG190" s="1311">
        <v>0</v>
      </c>
      <c r="AH190" s="1311">
        <v>0</v>
      </c>
      <c r="AI190" s="1311">
        <v>0</v>
      </c>
      <c r="AJ190" s="1311">
        <v>0</v>
      </c>
      <c r="AK190" s="1311">
        <v>0</v>
      </c>
      <c r="AL190" s="1309"/>
      <c r="AN190" s="1307">
        <v>72</v>
      </c>
      <c r="AX190" s="759"/>
      <c r="AY190" s="759"/>
      <c r="AZ190" s="759"/>
      <c r="BA190" s="759"/>
      <c r="BB190" s="759"/>
      <c r="BC190" s="759"/>
      <c r="BD190" s="759"/>
      <c r="BE190" s="759"/>
      <c r="BF190" s="759"/>
      <c r="BG190" s="759"/>
      <c r="BH190" s="759"/>
      <c r="BI190" s="759"/>
      <c r="BJ190" s="759"/>
      <c r="BK190" s="759"/>
      <c r="BL190" s="759"/>
      <c r="BM190" s="759"/>
      <c r="BN190" s="759"/>
      <c r="BO190" s="759"/>
      <c r="BP190" s="759"/>
      <c r="BQ190" s="759"/>
      <c r="BR190" s="759"/>
      <c r="BS190" s="759"/>
      <c r="BT190" s="759"/>
      <c r="BU190" s="759"/>
      <c r="BV190" s="759"/>
      <c r="BW190" s="759"/>
      <c r="BX190" s="759"/>
      <c r="BY190" s="759"/>
      <c r="BZ190" s="759"/>
      <c r="CA190" s="1319"/>
      <c r="CB190" s="759"/>
      <c r="EV190" s="741"/>
      <c r="EW190" s="741"/>
    </row>
    <row r="191" spans="1:153" ht="15" x14ac:dyDescent="0.25">
      <c r="A191" s="773"/>
      <c r="B191" s="2015" t="s">
        <v>212</v>
      </c>
      <c r="C191" s="2041">
        <v>3.5335689045936397E-2</v>
      </c>
      <c r="D191" s="2016">
        <v>4.8285852245292131E-2</v>
      </c>
      <c r="E191" s="2016">
        <v>0</v>
      </c>
      <c r="F191" s="2016">
        <v>0</v>
      </c>
      <c r="G191" s="2016">
        <v>0</v>
      </c>
      <c r="H191" s="2016">
        <v>0</v>
      </c>
      <c r="I191" s="2016">
        <v>0</v>
      </c>
      <c r="J191" s="2016">
        <v>0</v>
      </c>
      <c r="K191" s="2016">
        <v>0</v>
      </c>
      <c r="L191" s="2016">
        <v>0</v>
      </c>
      <c r="M191" s="2016">
        <v>0</v>
      </c>
      <c r="N191" s="2042">
        <v>0</v>
      </c>
      <c r="O191" s="2017">
        <v>4.1810770645614267E-2</v>
      </c>
      <c r="P191" s="2028"/>
      <c r="Q191" s="1998"/>
      <c r="R191" s="1998"/>
      <c r="S191" s="2011"/>
      <c r="T191" s="2009"/>
      <c r="U191" s="2012"/>
      <c r="V191" s="2029"/>
      <c r="W191" s="2018"/>
      <c r="X191" s="2014"/>
      <c r="Y191" s="1218"/>
      <c r="Z191" s="1312">
        <v>-214.85427132400002</v>
      </c>
      <c r="AA191" s="1312">
        <v>-215.35524333353592</v>
      </c>
      <c r="AB191" s="1312">
        <v>-223.851</v>
      </c>
      <c r="AC191" s="1312">
        <v>-223.851</v>
      </c>
      <c r="AD191" s="1312">
        <v>-223.851</v>
      </c>
      <c r="AE191" s="1312">
        <v>-223.851</v>
      </c>
      <c r="AF191" s="1312">
        <v>-223.851</v>
      </c>
      <c r="AG191" s="1312">
        <v>-223.851</v>
      </c>
      <c r="AH191" s="1312">
        <v>-223.851</v>
      </c>
      <c r="AI191" s="1312">
        <v>-223.851</v>
      </c>
      <c r="AJ191" s="1312">
        <v>-223.851</v>
      </c>
      <c r="AK191" s="1312">
        <v>-223.851</v>
      </c>
      <c r="AL191" s="1309"/>
      <c r="AN191" s="1307">
        <v>73</v>
      </c>
      <c r="AX191" s="759"/>
      <c r="AY191" s="759"/>
      <c r="AZ191" s="759"/>
      <c r="BA191" s="759"/>
      <c r="BB191" s="759"/>
      <c r="BC191" s="759"/>
      <c r="BD191" s="759"/>
      <c r="BE191" s="759"/>
      <c r="BF191" s="759"/>
      <c r="BG191" s="759"/>
      <c r="BH191" s="759"/>
      <c r="BI191" s="759"/>
      <c r="BJ191" s="759"/>
      <c r="BK191" s="759"/>
      <c r="BL191" s="759"/>
      <c r="BM191" s="759"/>
      <c r="BN191" s="759"/>
      <c r="BO191" s="759"/>
      <c r="BP191" s="759"/>
      <c r="BQ191" s="759"/>
      <c r="BR191" s="759"/>
      <c r="BS191" s="759"/>
      <c r="BT191" s="759"/>
      <c r="BU191" s="759"/>
      <c r="BV191" s="759"/>
      <c r="BW191" s="759"/>
      <c r="BX191" s="759"/>
      <c r="BY191" s="759"/>
      <c r="BZ191" s="759"/>
      <c r="CA191" s="1319"/>
      <c r="CB191" s="759"/>
      <c r="EV191" s="741"/>
      <c r="EW191" s="741"/>
    </row>
    <row r="192" spans="1:153" ht="15.75" thickBot="1" x14ac:dyDescent="0.3">
      <c r="B192" s="2030" t="s">
        <v>213</v>
      </c>
      <c r="C192" s="2046">
        <v>3.3490000000000002</v>
      </c>
      <c r="D192" s="2047">
        <v>3.3200000000000003</v>
      </c>
      <c r="E192" s="2047">
        <v>0</v>
      </c>
      <c r="F192" s="2047">
        <v>0</v>
      </c>
      <c r="G192" s="2047">
        <v>0</v>
      </c>
      <c r="H192" s="2047">
        <v>0</v>
      </c>
      <c r="I192" s="2047">
        <v>0</v>
      </c>
      <c r="J192" s="2047">
        <v>0</v>
      </c>
      <c r="K192" s="2047">
        <v>0</v>
      </c>
      <c r="L192" s="2047">
        <v>0</v>
      </c>
      <c r="M192" s="2047">
        <v>0</v>
      </c>
      <c r="N192" s="2048">
        <v>0</v>
      </c>
      <c r="O192" s="2032">
        <v>40.014000000000003</v>
      </c>
      <c r="P192" s="2050"/>
      <c r="Q192" s="2033"/>
      <c r="R192" s="2022">
        <v>-0.49999999999999289</v>
      </c>
      <c r="S192" s="2132"/>
      <c r="T192" s="2081"/>
      <c r="U192" s="2133"/>
      <c r="V192" s="2134"/>
      <c r="W192" s="2082"/>
      <c r="X192" s="2083"/>
      <c r="Z192" s="1325"/>
      <c r="AA192" s="1325"/>
      <c r="AB192" s="1325"/>
      <c r="AC192" s="1325"/>
      <c r="AD192" s="1325"/>
      <c r="AE192" s="1325"/>
      <c r="AF192" s="1325"/>
      <c r="AG192" s="1325"/>
      <c r="AH192" s="1325"/>
      <c r="AI192" s="1325"/>
      <c r="AJ192" s="1325"/>
      <c r="AK192" s="1325"/>
      <c r="AL192" s="1309"/>
      <c r="AN192" s="1307">
        <v>74</v>
      </c>
      <c r="AX192" s="759"/>
      <c r="AY192" s="759"/>
      <c r="AZ192" s="759"/>
      <c r="BA192" s="759"/>
      <c r="BB192" s="759"/>
      <c r="BC192" s="759"/>
      <c r="BD192" s="759"/>
      <c r="BE192" s="759"/>
      <c r="BF192" s="759"/>
      <c r="BG192" s="759"/>
      <c r="BH192" s="759"/>
      <c r="BI192" s="759"/>
      <c r="BJ192" s="759"/>
      <c r="BK192" s="759"/>
      <c r="BL192" s="759"/>
      <c r="BM192" s="759"/>
      <c r="BN192" s="759"/>
      <c r="BO192" s="759"/>
      <c r="BP192" s="759"/>
      <c r="BQ192" s="759"/>
      <c r="BR192" s="759"/>
      <c r="BS192" s="759"/>
      <c r="BT192" s="759"/>
      <c r="BU192" s="759"/>
      <c r="BV192" s="759"/>
      <c r="BW192" s="759"/>
      <c r="BX192" s="759"/>
      <c r="BY192" s="759"/>
      <c r="BZ192" s="759"/>
      <c r="CA192" s="1319"/>
      <c r="CB192" s="759"/>
      <c r="EV192" s="741"/>
      <c r="EW192" s="741"/>
    </row>
    <row r="193" spans="2:153" ht="15" x14ac:dyDescent="0.25">
      <c r="B193" s="2126" t="s">
        <v>263</v>
      </c>
      <c r="C193" s="2130">
        <v>550.53700000000003</v>
      </c>
      <c r="D193" s="1995">
        <v>559.82100000000003</v>
      </c>
      <c r="E193" s="1995">
        <v>0</v>
      </c>
      <c r="F193" s="1995">
        <v>0</v>
      </c>
      <c r="G193" s="1995">
        <v>0</v>
      </c>
      <c r="H193" s="1995">
        <v>0</v>
      </c>
      <c r="I193" s="1995">
        <v>0</v>
      </c>
      <c r="J193" s="1995">
        <v>0</v>
      </c>
      <c r="K193" s="1995">
        <v>0</v>
      </c>
      <c r="L193" s="1995">
        <v>0</v>
      </c>
      <c r="M193" s="1995">
        <v>0</v>
      </c>
      <c r="N193" s="2131">
        <v>0</v>
      </c>
      <c r="O193" s="1996">
        <v>6662.148000000001</v>
      </c>
      <c r="P193" s="2024">
        <v>6708</v>
      </c>
      <c r="Q193" s="1998">
        <v>-45.851999999998952</v>
      </c>
      <c r="R193" s="1999">
        <v>-28.851999999998952</v>
      </c>
      <c r="S193" s="2026"/>
      <c r="T193" s="2009"/>
      <c r="U193" s="2027"/>
      <c r="V193" s="2029"/>
      <c r="W193" s="2018"/>
      <c r="X193" s="2005">
        <v>559</v>
      </c>
      <c r="Y193" s="1323"/>
      <c r="Z193" s="1315">
        <v>22.808333333333334</v>
      </c>
      <c r="AA193" s="1315">
        <v>22.808333333333334</v>
      </c>
      <c r="AB193" s="1315">
        <v>22.808333333333334</v>
      </c>
      <c r="AC193" s="1315">
        <v>22.808333333333334</v>
      </c>
      <c r="AD193" s="1315">
        <v>22.808333333333334</v>
      </c>
      <c r="AE193" s="1315">
        <v>22.808333333333334</v>
      </c>
      <c r="AF193" s="1315">
        <v>22.808333333333334</v>
      </c>
      <c r="AG193" s="1315">
        <v>22.808333333333334</v>
      </c>
      <c r="AH193" s="1315">
        <v>22.808333333333334</v>
      </c>
      <c r="AI193" s="1315">
        <v>22.808333333333334</v>
      </c>
      <c r="AJ193" s="1315">
        <v>22.808333333333334</v>
      </c>
      <c r="AK193" s="1315">
        <v>22.808333333333334</v>
      </c>
      <c r="AL193" s="1309" t="s">
        <v>264</v>
      </c>
      <c r="AN193" s="1307">
        <v>75</v>
      </c>
      <c r="AX193" s="759"/>
      <c r="AY193" s="759"/>
      <c r="AZ193" s="759"/>
      <c r="BA193" s="759"/>
      <c r="BB193" s="759"/>
      <c r="BC193" s="759"/>
      <c r="BD193" s="759"/>
      <c r="BE193" s="759"/>
      <c r="BF193" s="759"/>
      <c r="BG193" s="759"/>
      <c r="BH193" s="759"/>
      <c r="BI193" s="759"/>
      <c r="BJ193" s="759"/>
      <c r="BK193" s="759"/>
      <c r="BL193" s="759"/>
      <c r="BM193" s="759"/>
      <c r="BN193" s="759"/>
      <c r="BO193" s="759"/>
      <c r="BP193" s="759"/>
      <c r="BQ193" s="759"/>
      <c r="BR193" s="759"/>
      <c r="BS193" s="759"/>
      <c r="BT193" s="759"/>
      <c r="BU193" s="759"/>
      <c r="BV193" s="759"/>
      <c r="BW193" s="759"/>
      <c r="BX193" s="759"/>
      <c r="BY193" s="759"/>
      <c r="BZ193" s="759"/>
      <c r="CA193" s="1319"/>
      <c r="CB193" s="759"/>
      <c r="EV193" s="741"/>
      <c r="EW193" s="741"/>
    </row>
    <row r="194" spans="2:153" ht="15" x14ac:dyDescent="0.25">
      <c r="B194" s="2006" t="s">
        <v>128</v>
      </c>
      <c r="C194" s="2007">
        <v>20.556827161842989</v>
      </c>
      <c r="D194" s="2007">
        <v>24.024622092424469</v>
      </c>
      <c r="E194" s="2007">
        <v>0</v>
      </c>
      <c r="F194" s="2007">
        <v>0</v>
      </c>
      <c r="G194" s="2007">
        <v>0</v>
      </c>
      <c r="H194" s="2007">
        <v>0</v>
      </c>
      <c r="I194" s="2007">
        <v>0</v>
      </c>
      <c r="J194" s="2007">
        <v>0</v>
      </c>
      <c r="K194" s="2007">
        <v>0</v>
      </c>
      <c r="L194" s="2007">
        <v>0</v>
      </c>
      <c r="M194" s="2007">
        <v>0</v>
      </c>
      <c r="N194" s="2007">
        <v>0</v>
      </c>
      <c r="O194" s="2008">
        <v>267.48869552560473</v>
      </c>
      <c r="P194" s="2028">
        <v>273.7</v>
      </c>
      <c r="Q194" s="1998">
        <v>-6.2113044743952628</v>
      </c>
      <c r="R194" s="2010">
        <v>-10.511304474395274</v>
      </c>
      <c r="S194" s="2106"/>
      <c r="T194" s="2009"/>
      <c r="U194" s="2027"/>
      <c r="V194" s="2029"/>
      <c r="W194" s="2008">
        <v>267.85384013308237</v>
      </c>
      <c r="X194" s="2014">
        <v>22.808333333333334</v>
      </c>
      <c r="Y194" s="1324"/>
      <c r="Z194" s="1311">
        <v>20.556827161842989</v>
      </c>
      <c r="AA194" s="1311">
        <v>24.024622092424469</v>
      </c>
      <c r="AB194" s="1311">
        <v>0</v>
      </c>
      <c r="AC194" s="1311">
        <v>0</v>
      </c>
      <c r="AD194" s="1311">
        <v>0</v>
      </c>
      <c r="AE194" s="1311">
        <v>0</v>
      </c>
      <c r="AF194" s="1311">
        <v>0</v>
      </c>
      <c r="AG194" s="1311">
        <v>0</v>
      </c>
      <c r="AH194" s="1311">
        <v>0</v>
      </c>
      <c r="AI194" s="1311">
        <v>0</v>
      </c>
      <c r="AJ194" s="1311">
        <v>0</v>
      </c>
      <c r="AK194" s="1311">
        <v>0</v>
      </c>
      <c r="AL194" s="1309"/>
      <c r="AN194" s="1307">
        <v>76</v>
      </c>
      <c r="AX194" s="759"/>
      <c r="AY194" s="759"/>
      <c r="AZ194" s="759"/>
      <c r="BA194" s="759"/>
      <c r="BB194" s="759"/>
      <c r="BC194" s="759"/>
      <c r="BD194" s="759"/>
      <c r="BE194" s="759"/>
      <c r="BF194" s="759"/>
      <c r="BG194" s="759"/>
      <c r="BH194" s="759"/>
      <c r="BI194" s="759"/>
      <c r="BJ194" s="759"/>
      <c r="BK194" s="759"/>
      <c r="BL194" s="759"/>
      <c r="BM194" s="759"/>
      <c r="BN194" s="759"/>
      <c r="BO194" s="759"/>
      <c r="BP194" s="759"/>
      <c r="BQ194" s="759"/>
      <c r="BR194" s="759"/>
      <c r="BS194" s="759"/>
      <c r="BT194" s="759"/>
      <c r="BU194" s="759"/>
      <c r="BV194" s="759"/>
      <c r="BW194" s="759"/>
      <c r="BX194" s="759"/>
      <c r="BY194" s="759"/>
      <c r="BZ194" s="759"/>
      <c r="CA194" s="1319"/>
      <c r="CB194" s="759"/>
      <c r="EV194" s="741"/>
      <c r="EW194" s="741"/>
    </row>
    <row r="195" spans="2:153" ht="15" x14ac:dyDescent="0.25">
      <c r="B195" s="2015" t="s">
        <v>212</v>
      </c>
      <c r="C195" s="2190">
        <v>3.5587188612099641E-2</v>
      </c>
      <c r="D195" s="2191">
        <v>2.3724792408066429E-2</v>
      </c>
      <c r="E195" s="2191">
        <v>0</v>
      </c>
      <c r="F195" s="2191">
        <v>0</v>
      </c>
      <c r="G195" s="2191">
        <v>0</v>
      </c>
      <c r="H195" s="2191">
        <v>0</v>
      </c>
      <c r="I195" s="2191">
        <v>0</v>
      </c>
      <c r="J195" s="2191">
        <v>0</v>
      </c>
      <c r="K195" s="2191">
        <v>0</v>
      </c>
      <c r="L195" s="2191">
        <v>0</v>
      </c>
      <c r="M195" s="2191">
        <v>0</v>
      </c>
      <c r="N195" s="2192">
        <v>0</v>
      </c>
      <c r="O195" s="2017">
        <v>2.9655990510083035E-2</v>
      </c>
      <c r="P195" s="2028"/>
      <c r="Q195" s="1998"/>
      <c r="R195" s="1998"/>
      <c r="S195" s="2011"/>
      <c r="T195" s="2009"/>
      <c r="U195" s="2012"/>
      <c r="V195" s="2029"/>
      <c r="W195" s="2018"/>
      <c r="X195" s="2014"/>
      <c r="Y195" s="1218"/>
      <c r="Z195" s="1312">
        <v>-2.2515061714903446</v>
      </c>
      <c r="AA195" s="1312">
        <v>1.2162887590911353</v>
      </c>
      <c r="AB195" s="1312">
        <v>-22.808333333333334</v>
      </c>
      <c r="AC195" s="1312">
        <v>-22.808333333333334</v>
      </c>
      <c r="AD195" s="1312">
        <v>-22.808333333333334</v>
      </c>
      <c r="AE195" s="1312">
        <v>-22.808333333333334</v>
      </c>
      <c r="AF195" s="1312">
        <v>-22.808333333333334</v>
      </c>
      <c r="AG195" s="1312">
        <v>-22.808333333333334</v>
      </c>
      <c r="AH195" s="1312">
        <v>-22.808333333333334</v>
      </c>
      <c r="AI195" s="1312">
        <v>-22.808333333333334</v>
      </c>
      <c r="AJ195" s="1312">
        <v>-22.808333333333334</v>
      </c>
      <c r="AK195" s="1312">
        <v>-22.808333333333334</v>
      </c>
      <c r="AL195" s="1309"/>
      <c r="AN195" s="1307">
        <v>77</v>
      </c>
      <c r="AX195" s="759"/>
      <c r="AY195" s="759"/>
      <c r="AZ195" s="759"/>
      <c r="BA195" s="759"/>
      <c r="BB195" s="759"/>
      <c r="BC195" s="759"/>
      <c r="BD195" s="759"/>
      <c r="BE195" s="759"/>
      <c r="BF195" s="759"/>
      <c r="BG195" s="759"/>
      <c r="BH195" s="759"/>
      <c r="BI195" s="759"/>
      <c r="BJ195" s="759"/>
      <c r="BK195" s="759"/>
      <c r="BL195" s="759"/>
      <c r="BM195" s="759"/>
      <c r="BN195" s="759"/>
      <c r="BO195" s="759"/>
      <c r="BP195" s="759"/>
      <c r="BQ195" s="759"/>
      <c r="BR195" s="759"/>
      <c r="BS195" s="759"/>
      <c r="BT195" s="759"/>
      <c r="BU195" s="759"/>
      <c r="BV195" s="759"/>
      <c r="BW195" s="759"/>
      <c r="BX195" s="759"/>
      <c r="BY195" s="759"/>
      <c r="BZ195" s="759"/>
      <c r="CA195" s="1319"/>
      <c r="CB195" s="759"/>
      <c r="EV195" s="741"/>
      <c r="EW195" s="741"/>
    </row>
    <row r="196" spans="2:153" ht="15.75" thickBot="1" x14ac:dyDescent="0.3">
      <c r="B196" s="2030" t="s">
        <v>213</v>
      </c>
      <c r="C196" s="2031">
        <v>3.6319999999999997</v>
      </c>
      <c r="D196" s="2031">
        <v>3.4119999999999999</v>
      </c>
      <c r="E196" s="2031">
        <v>0.36</v>
      </c>
      <c r="F196" s="2031">
        <v>0</v>
      </c>
      <c r="G196" s="2031">
        <v>0</v>
      </c>
      <c r="H196" s="2031">
        <v>0</v>
      </c>
      <c r="I196" s="2031">
        <v>0</v>
      </c>
      <c r="J196" s="2031">
        <v>0</v>
      </c>
      <c r="K196" s="2031">
        <v>0</v>
      </c>
      <c r="L196" s="2031">
        <v>0</v>
      </c>
      <c r="M196" s="2031">
        <v>0</v>
      </c>
      <c r="N196" s="2031">
        <v>0</v>
      </c>
      <c r="O196" s="2032">
        <v>44.423999999999999</v>
      </c>
      <c r="P196" s="2050"/>
      <c r="Q196" s="2033"/>
      <c r="R196" s="2022">
        <v>-0.59100000000000108</v>
      </c>
      <c r="S196" s="2132"/>
      <c r="T196" s="2081"/>
      <c r="U196" s="2133"/>
      <c r="V196" s="2134"/>
      <c r="W196" s="2018"/>
      <c r="X196" s="2083"/>
      <c r="Z196" s="1325"/>
      <c r="AA196" s="1325"/>
      <c r="AB196" s="1325"/>
      <c r="AC196" s="1325"/>
      <c r="AD196" s="1325"/>
      <c r="AE196" s="1325"/>
      <c r="AF196" s="1325"/>
      <c r="AG196" s="1325"/>
      <c r="AH196" s="1325"/>
      <c r="AI196" s="1325"/>
      <c r="AJ196" s="1325"/>
      <c r="AK196" s="1325"/>
      <c r="AL196" s="1309"/>
      <c r="AX196" s="759"/>
      <c r="AY196" s="759"/>
      <c r="AZ196" s="759"/>
      <c r="BA196" s="759"/>
      <c r="BB196" s="759"/>
      <c r="BC196" s="759"/>
      <c r="BD196" s="759"/>
      <c r="BE196" s="759"/>
      <c r="BF196" s="759"/>
      <c r="BG196" s="759"/>
      <c r="BH196" s="759"/>
      <c r="BI196" s="759"/>
      <c r="BJ196" s="759"/>
      <c r="BK196" s="759"/>
      <c r="BL196" s="759"/>
      <c r="BM196" s="759"/>
      <c r="BN196" s="759"/>
      <c r="BO196" s="759"/>
      <c r="BP196" s="759"/>
      <c r="BQ196" s="759"/>
      <c r="BR196" s="759"/>
      <c r="BS196" s="759"/>
      <c r="BT196" s="759"/>
      <c r="BU196" s="759"/>
      <c r="BV196" s="759"/>
      <c r="BW196" s="759"/>
      <c r="BX196" s="759"/>
      <c r="BY196" s="759"/>
      <c r="BZ196" s="759"/>
      <c r="CA196" s="1319"/>
      <c r="CB196" s="759"/>
      <c r="EV196" s="741"/>
      <c r="EW196" s="741"/>
    </row>
    <row r="197" spans="2:153" ht="15.75" hidden="1" customHeight="1" thickBot="1" x14ac:dyDescent="0.3">
      <c r="B197" s="2126" t="s">
        <v>265</v>
      </c>
      <c r="C197" s="2193">
        <v>0</v>
      </c>
      <c r="D197" s="2194">
        <v>0</v>
      </c>
      <c r="E197" s="2194">
        <v>0</v>
      </c>
      <c r="F197" s="2194">
        <v>0</v>
      </c>
      <c r="G197" s="2194">
        <v>0</v>
      </c>
      <c r="H197" s="2194">
        <v>0</v>
      </c>
      <c r="I197" s="2194">
        <v>0</v>
      </c>
      <c r="J197" s="2194">
        <v>0</v>
      </c>
      <c r="K197" s="2194">
        <v>0</v>
      </c>
      <c r="L197" s="2194">
        <v>0</v>
      </c>
      <c r="M197" s="2194">
        <v>0</v>
      </c>
      <c r="N197" s="2195">
        <v>0</v>
      </c>
      <c r="O197" s="1996">
        <v>0</v>
      </c>
      <c r="P197" s="1997">
        <v>0</v>
      </c>
      <c r="Q197" s="2025">
        <v>0</v>
      </c>
      <c r="R197" s="1999">
        <v>0</v>
      </c>
      <c r="S197" s="2011"/>
      <c r="T197" s="2009"/>
      <c r="U197" s="2012"/>
      <c r="V197" s="2013"/>
      <c r="W197" s="2004"/>
      <c r="X197" s="2005">
        <v>0</v>
      </c>
      <c r="Y197" s="1326"/>
      <c r="Z197" s="1318"/>
      <c r="AA197" s="1318"/>
      <c r="AB197" s="1318"/>
      <c r="AC197" s="1318"/>
      <c r="AD197" s="1318"/>
      <c r="AE197" s="1318"/>
      <c r="AF197" s="1318"/>
      <c r="AG197" s="1318"/>
      <c r="AH197" s="1318"/>
      <c r="AI197" s="1318"/>
      <c r="AJ197" s="1318"/>
      <c r="AK197" s="1318"/>
      <c r="AL197" s="1327"/>
      <c r="AM197" s="1328"/>
      <c r="AX197" s="759"/>
      <c r="AY197" s="759"/>
      <c r="AZ197" s="759"/>
      <c r="BA197" s="759"/>
      <c r="BB197" s="759"/>
      <c r="BC197" s="759"/>
      <c r="BD197" s="759"/>
      <c r="BE197" s="759"/>
      <c r="BF197" s="759"/>
      <c r="BG197" s="759"/>
      <c r="BH197" s="759"/>
      <c r="BI197" s="759"/>
      <c r="BJ197" s="759"/>
      <c r="BK197" s="759"/>
      <c r="BL197" s="759"/>
      <c r="BM197" s="759"/>
      <c r="BN197" s="759"/>
      <c r="BO197" s="759"/>
      <c r="BP197" s="759"/>
      <c r="BQ197" s="759"/>
      <c r="BR197" s="759"/>
      <c r="BS197" s="759"/>
      <c r="BT197" s="759"/>
      <c r="BU197" s="759"/>
      <c r="BV197" s="759"/>
      <c r="BW197" s="759"/>
      <c r="BX197" s="759"/>
      <c r="BY197" s="759"/>
      <c r="BZ197" s="759"/>
      <c r="CA197" s="1319"/>
      <c r="CB197" s="759"/>
      <c r="EV197" s="741"/>
      <c r="EW197" s="741"/>
    </row>
    <row r="198" spans="2:153" ht="15.75" hidden="1" customHeight="1" thickBot="1" x14ac:dyDescent="0.3">
      <c r="B198" s="2006" t="s">
        <v>266</v>
      </c>
      <c r="C198" s="2203">
        <v>0</v>
      </c>
      <c r="D198" s="2203">
        <v>0</v>
      </c>
      <c r="E198" s="2203">
        <v>0</v>
      </c>
      <c r="F198" s="2203">
        <v>0</v>
      </c>
      <c r="G198" s="2203">
        <v>0</v>
      </c>
      <c r="H198" s="2203">
        <v>0</v>
      </c>
      <c r="I198" s="2203">
        <v>0</v>
      </c>
      <c r="J198" s="2203">
        <v>0</v>
      </c>
      <c r="K198" s="2203">
        <v>0</v>
      </c>
      <c r="L198" s="2203">
        <v>0</v>
      </c>
      <c r="M198" s="2203">
        <v>0</v>
      </c>
      <c r="N198" s="2203">
        <v>0</v>
      </c>
      <c r="O198" s="2008">
        <v>0</v>
      </c>
      <c r="P198" s="2009">
        <v>0</v>
      </c>
      <c r="Q198" s="1998">
        <v>0</v>
      </c>
      <c r="R198" s="2010">
        <v>0</v>
      </c>
      <c r="S198" s="2026"/>
      <c r="T198" s="2009"/>
      <c r="U198" s="2012"/>
      <c r="V198" s="2013"/>
      <c r="W198" s="2008">
        <v>0</v>
      </c>
      <c r="X198" s="2014">
        <v>0</v>
      </c>
      <c r="Y198" s="1326"/>
      <c r="Z198" s="1318"/>
      <c r="AA198" s="1318"/>
      <c r="AB198" s="1318"/>
      <c r="AC198" s="1318"/>
      <c r="AD198" s="1318"/>
      <c r="AE198" s="1318"/>
      <c r="AF198" s="1318"/>
      <c r="AG198" s="1318"/>
      <c r="AH198" s="1318"/>
      <c r="AI198" s="1318"/>
      <c r="AJ198" s="1318"/>
      <c r="AK198" s="1318"/>
      <c r="AL198" s="1327"/>
      <c r="AM198" s="1328"/>
      <c r="AX198" s="759"/>
      <c r="AY198" s="759"/>
      <c r="AZ198" s="759"/>
      <c r="BA198" s="759"/>
      <c r="BB198" s="759"/>
      <c r="BC198" s="759"/>
      <c r="BD198" s="759"/>
      <c r="BE198" s="759"/>
      <c r="BF198" s="759"/>
      <c r="BG198" s="759"/>
      <c r="BH198" s="759"/>
      <c r="BI198" s="759"/>
      <c r="BJ198" s="759"/>
      <c r="BK198" s="759"/>
      <c r="BL198" s="759"/>
      <c r="BM198" s="759"/>
      <c r="BN198" s="759"/>
      <c r="BO198" s="759"/>
      <c r="BP198" s="759"/>
      <c r="BQ198" s="759"/>
      <c r="BR198" s="759"/>
      <c r="BS198" s="759"/>
      <c r="BT198" s="759"/>
      <c r="BU198" s="759"/>
      <c r="BV198" s="759"/>
      <c r="BW198" s="759"/>
      <c r="BX198" s="759"/>
      <c r="BY198" s="759"/>
      <c r="BZ198" s="759"/>
      <c r="CA198" s="1319"/>
      <c r="CB198" s="759"/>
      <c r="EV198" s="741"/>
      <c r="EW198" s="741"/>
    </row>
    <row r="199" spans="2:153" ht="15.75" hidden="1" customHeight="1" thickBot="1" x14ac:dyDescent="0.3">
      <c r="B199" s="2015" t="s">
        <v>212</v>
      </c>
      <c r="C199" s="2204">
        <v>0</v>
      </c>
      <c r="D199" s="2204">
        <v>0</v>
      </c>
      <c r="E199" s="2204">
        <v>0</v>
      </c>
      <c r="F199" s="2204">
        <v>0</v>
      </c>
      <c r="G199" s="2204">
        <v>0</v>
      </c>
      <c r="H199" s="2204">
        <v>0</v>
      </c>
      <c r="I199" s="2204">
        <v>0</v>
      </c>
      <c r="J199" s="2204">
        <v>0</v>
      </c>
      <c r="K199" s="2204">
        <v>0</v>
      </c>
      <c r="L199" s="2204">
        <v>0</v>
      </c>
      <c r="M199" s="2204">
        <v>0</v>
      </c>
      <c r="N199" s="2204">
        <v>0</v>
      </c>
      <c r="O199" s="2017">
        <v>0</v>
      </c>
      <c r="P199" s="1997"/>
      <c r="Q199" s="1998"/>
      <c r="R199" s="1998"/>
      <c r="S199" s="2011"/>
      <c r="T199" s="2009"/>
      <c r="U199" s="2012"/>
      <c r="V199" s="2013"/>
      <c r="W199" s="2018"/>
      <c r="X199" s="2014"/>
      <c r="Y199" s="1329"/>
      <c r="Z199" s="1318"/>
      <c r="AA199" s="1318"/>
      <c r="AB199" s="1318"/>
      <c r="AC199" s="1318"/>
      <c r="AD199" s="1318"/>
      <c r="AE199" s="1318"/>
      <c r="AF199" s="1318"/>
      <c r="AG199" s="1318"/>
      <c r="AH199" s="1318"/>
      <c r="AI199" s="1318"/>
      <c r="AJ199" s="1318"/>
      <c r="AK199" s="1318"/>
      <c r="AL199" s="1327"/>
      <c r="AM199" s="1328"/>
      <c r="AX199" s="759"/>
      <c r="AY199" s="759"/>
      <c r="AZ199" s="759"/>
      <c r="BA199" s="759"/>
      <c r="BB199" s="759"/>
      <c r="BC199" s="759"/>
      <c r="BD199" s="759"/>
      <c r="BE199" s="759"/>
      <c r="BF199" s="759"/>
      <c r="BG199" s="759"/>
      <c r="BH199" s="759"/>
      <c r="BI199" s="759"/>
      <c r="BJ199" s="759"/>
      <c r="BK199" s="759"/>
      <c r="BL199" s="759"/>
      <c r="BM199" s="759"/>
      <c r="BN199" s="759"/>
      <c r="BO199" s="759"/>
      <c r="BP199" s="759"/>
      <c r="BQ199" s="759"/>
      <c r="BR199" s="759"/>
      <c r="BS199" s="759"/>
      <c r="BT199" s="759"/>
      <c r="BU199" s="759"/>
      <c r="BV199" s="759"/>
      <c r="BW199" s="759"/>
      <c r="BX199" s="759"/>
      <c r="BY199" s="759"/>
      <c r="BZ199" s="759"/>
      <c r="CA199" s="1319"/>
      <c r="CB199" s="759"/>
      <c r="EV199" s="741"/>
      <c r="EW199" s="741"/>
    </row>
    <row r="200" spans="2:153" ht="15.75" hidden="1" customHeight="1" thickBot="1" x14ac:dyDescent="0.3">
      <c r="B200" s="2030" t="s">
        <v>213</v>
      </c>
      <c r="C200" s="2031">
        <v>0</v>
      </c>
      <c r="D200" s="2031">
        <v>0</v>
      </c>
      <c r="E200" s="2031">
        <v>0</v>
      </c>
      <c r="F200" s="2031">
        <v>0</v>
      </c>
      <c r="G200" s="2031">
        <v>0</v>
      </c>
      <c r="H200" s="2031">
        <v>0</v>
      </c>
      <c r="I200" s="2031">
        <v>0</v>
      </c>
      <c r="J200" s="2031">
        <v>0</v>
      </c>
      <c r="K200" s="2031">
        <v>0</v>
      </c>
      <c r="L200" s="2031">
        <v>0</v>
      </c>
      <c r="M200" s="2031">
        <v>0</v>
      </c>
      <c r="N200" s="2031">
        <v>0</v>
      </c>
      <c r="O200" s="2032">
        <v>0</v>
      </c>
      <c r="P200" s="2050"/>
      <c r="Q200" s="2033"/>
      <c r="R200" s="2022">
        <v>0</v>
      </c>
      <c r="S200" s="2132"/>
      <c r="T200" s="2081"/>
      <c r="U200" s="2133"/>
      <c r="V200" s="2134"/>
      <c r="W200" s="2018"/>
      <c r="X200" s="2083"/>
      <c r="Y200" s="1330"/>
      <c r="Z200" s="1318"/>
      <c r="AA200" s="1318"/>
      <c r="AB200" s="1318"/>
      <c r="AC200" s="1318"/>
      <c r="AD200" s="1318"/>
      <c r="AE200" s="1318"/>
      <c r="AF200" s="1318"/>
      <c r="AG200" s="1318"/>
      <c r="AH200" s="1318"/>
      <c r="AI200" s="1318"/>
      <c r="AJ200" s="1318"/>
      <c r="AK200" s="1318"/>
      <c r="AL200" s="1327"/>
      <c r="AM200" s="1328"/>
      <c r="AX200" s="759"/>
      <c r="AY200" s="759"/>
      <c r="AZ200" s="759"/>
      <c r="BA200" s="759"/>
      <c r="BB200" s="759"/>
      <c r="BC200" s="759"/>
      <c r="BD200" s="759"/>
      <c r="BE200" s="759"/>
      <c r="BF200" s="759"/>
      <c r="BG200" s="759"/>
      <c r="BH200" s="759"/>
      <c r="BI200" s="759"/>
      <c r="BJ200" s="759"/>
      <c r="BK200" s="759"/>
      <c r="BL200" s="759"/>
      <c r="BM200" s="759"/>
      <c r="BN200" s="759"/>
      <c r="BO200" s="759"/>
      <c r="BP200" s="759"/>
      <c r="BQ200" s="759"/>
      <c r="BR200" s="759"/>
      <c r="BS200" s="759"/>
      <c r="BT200" s="759"/>
      <c r="BU200" s="759"/>
      <c r="BV200" s="759"/>
      <c r="BW200" s="759"/>
      <c r="BX200" s="759"/>
      <c r="BY200" s="759"/>
      <c r="BZ200" s="759"/>
      <c r="CA200" s="1319"/>
      <c r="CB200" s="759"/>
      <c r="EV200" s="741"/>
      <c r="EW200" s="741"/>
    </row>
    <row r="201" spans="2:153" ht="15" x14ac:dyDescent="0.2">
      <c r="B201" s="2127" t="s">
        <v>267</v>
      </c>
      <c r="C201" s="2112">
        <v>2290.0034000000001</v>
      </c>
      <c r="D201" s="2112">
        <v>2276.0372000000002</v>
      </c>
      <c r="E201" s="2112">
        <v>0</v>
      </c>
      <c r="F201" s="2112">
        <v>0</v>
      </c>
      <c r="G201" s="2112">
        <v>0</v>
      </c>
      <c r="H201" s="2112">
        <v>0</v>
      </c>
      <c r="I201" s="2112">
        <v>0</v>
      </c>
      <c r="J201" s="2112">
        <v>0</v>
      </c>
      <c r="K201" s="2112">
        <v>0</v>
      </c>
      <c r="L201" s="2112">
        <v>0</v>
      </c>
      <c r="M201" s="2112">
        <v>0</v>
      </c>
      <c r="N201" s="2112">
        <v>0</v>
      </c>
      <c r="O201" s="2114">
        <v>27393.993600000002</v>
      </c>
      <c r="P201" s="2114">
        <v>27389</v>
      </c>
      <c r="Q201" s="2114">
        <v>4.9936000000034255</v>
      </c>
      <c r="R201" s="2114">
        <v>-10.006399999996574</v>
      </c>
      <c r="S201" s="2139"/>
      <c r="T201" s="2140">
        <v>27393.993600000002</v>
      </c>
      <c r="U201" s="2141"/>
      <c r="V201" s="2142"/>
      <c r="W201" s="2060"/>
      <c r="X201" s="2061">
        <v>2282.416666666667</v>
      </c>
      <c r="Z201" s="1325"/>
      <c r="AA201" s="1325"/>
      <c r="AB201" s="1325"/>
      <c r="AC201" s="1325"/>
      <c r="AD201" s="1325"/>
      <c r="AE201" s="1325"/>
      <c r="AF201" s="1325"/>
      <c r="AG201" s="1325"/>
      <c r="AH201" s="1325"/>
      <c r="AI201" s="1325"/>
      <c r="AJ201" s="1325"/>
      <c r="AK201" s="1325"/>
      <c r="AL201" s="1309"/>
      <c r="AX201" s="759"/>
      <c r="AY201" s="759"/>
      <c r="AZ201" s="759"/>
      <c r="BA201" s="759"/>
      <c r="BB201" s="759"/>
      <c r="BC201" s="759"/>
      <c r="BD201" s="759"/>
      <c r="BE201" s="759"/>
      <c r="BF201" s="759"/>
      <c r="BG201" s="759"/>
      <c r="BH201" s="759"/>
      <c r="BI201" s="759"/>
      <c r="BJ201" s="759"/>
      <c r="BK201" s="759"/>
      <c r="BL201" s="759"/>
      <c r="BM201" s="759"/>
      <c r="BN201" s="759"/>
      <c r="BO201" s="759"/>
      <c r="BP201" s="759"/>
      <c r="BQ201" s="759"/>
      <c r="BR201" s="759"/>
      <c r="BS201" s="759"/>
      <c r="BT201" s="759"/>
      <c r="BU201" s="759"/>
      <c r="BV201" s="759"/>
      <c r="BW201" s="759"/>
      <c r="BX201" s="759"/>
      <c r="BY201" s="759"/>
      <c r="BZ201" s="759"/>
      <c r="CA201" s="1319"/>
      <c r="CB201" s="759"/>
      <c r="EV201" s="741"/>
      <c r="EW201" s="741"/>
    </row>
    <row r="202" spans="2:153" ht="15" customHeight="1" x14ac:dyDescent="0.2">
      <c r="B202" s="2062" t="s">
        <v>219</v>
      </c>
      <c r="C202" s="2063">
        <v>51.558940669273909</v>
      </c>
      <c r="D202" s="2063">
        <v>55.501847867636485</v>
      </c>
      <c r="E202" s="2063">
        <v>0</v>
      </c>
      <c r="F202" s="2063">
        <v>0</v>
      </c>
      <c r="G202" s="2063">
        <v>0</v>
      </c>
      <c r="H202" s="2063">
        <v>0</v>
      </c>
      <c r="I202" s="2063">
        <v>0</v>
      </c>
      <c r="J202" s="2063">
        <v>0</v>
      </c>
      <c r="K202" s="2063">
        <v>0</v>
      </c>
      <c r="L202" s="2063">
        <v>0</v>
      </c>
      <c r="M202" s="2063">
        <v>0</v>
      </c>
      <c r="N202" s="2063">
        <v>0</v>
      </c>
      <c r="O202" s="2066">
        <v>640.46573122146231</v>
      </c>
      <c r="P202" s="2205">
        <v>629.62</v>
      </c>
      <c r="Q202" s="2205">
        <v>10.84573122146233</v>
      </c>
      <c r="R202" s="2205">
        <v>0.46573122146232038</v>
      </c>
      <c r="S202" s="2066">
        <v>0</v>
      </c>
      <c r="T202" s="2066">
        <v>640.46573122146231</v>
      </c>
      <c r="U202" s="2068">
        <v>0</v>
      </c>
      <c r="V202" s="2069">
        <v>640.46573122146231</v>
      </c>
      <c r="W202" s="2070"/>
      <c r="X202" s="2071">
        <v>52.468333333333334</v>
      </c>
      <c r="Z202" s="1325"/>
      <c r="AA202" s="1325"/>
      <c r="AB202" s="1325"/>
      <c r="AC202" s="1325"/>
      <c r="AD202" s="1325"/>
      <c r="AE202" s="1325"/>
      <c r="AF202" s="1325"/>
      <c r="AG202" s="1325"/>
      <c r="AH202" s="1325"/>
      <c r="AI202" s="1325"/>
      <c r="AJ202" s="1325"/>
      <c r="AK202" s="1325"/>
      <c r="AL202" s="1309"/>
      <c r="AX202" s="759"/>
      <c r="AY202" s="759"/>
      <c r="AZ202" s="759"/>
      <c r="BA202" s="759"/>
      <c r="BB202" s="759"/>
      <c r="BC202" s="759"/>
      <c r="BD202" s="759"/>
      <c r="BE202" s="759"/>
      <c r="BF202" s="759"/>
      <c r="BG202" s="759"/>
      <c r="BH202" s="759"/>
      <c r="BI202" s="759"/>
      <c r="BJ202" s="759"/>
      <c r="BK202" s="759"/>
      <c r="BL202" s="759"/>
      <c r="BM202" s="759"/>
      <c r="BN202" s="759"/>
      <c r="BO202" s="759"/>
      <c r="BP202" s="759"/>
      <c r="BQ202" s="759"/>
      <c r="BR202" s="759"/>
      <c r="BS202" s="759"/>
      <c r="BT202" s="759"/>
      <c r="BU202" s="759"/>
      <c r="BV202" s="759"/>
      <c r="BW202" s="759"/>
      <c r="BX202" s="759"/>
      <c r="BY202" s="759"/>
      <c r="BZ202" s="759"/>
      <c r="CA202" s="1319"/>
      <c r="CB202" s="759"/>
      <c r="EV202" s="741"/>
      <c r="EW202" s="741"/>
    </row>
    <row r="203" spans="2:153" ht="15.75" thickBot="1" x14ac:dyDescent="0.25">
      <c r="B203" s="2062" t="s">
        <v>220</v>
      </c>
      <c r="C203" s="2063">
        <v>9.8629999999999995</v>
      </c>
      <c r="D203" s="2063">
        <v>9.6939999999999991</v>
      </c>
      <c r="E203" s="2063">
        <v>0.36</v>
      </c>
      <c r="F203" s="2063">
        <v>0</v>
      </c>
      <c r="G203" s="2063">
        <v>0</v>
      </c>
      <c r="H203" s="2063">
        <v>0</v>
      </c>
      <c r="I203" s="2063">
        <v>0</v>
      </c>
      <c r="J203" s="2063">
        <v>0</v>
      </c>
      <c r="K203" s="2063">
        <v>0</v>
      </c>
      <c r="L203" s="2063">
        <v>0</v>
      </c>
      <c r="M203" s="2063">
        <v>0</v>
      </c>
      <c r="N203" s="2123">
        <v>0</v>
      </c>
      <c r="O203" s="2063">
        <v>119.50200000000001</v>
      </c>
      <c r="P203" s="2205"/>
      <c r="Q203" s="2205"/>
      <c r="R203" s="2206"/>
      <c r="S203" s="2067"/>
      <c r="T203" s="2066"/>
      <c r="U203" s="2068"/>
      <c r="V203" s="2069"/>
      <c r="W203" s="2079"/>
      <c r="X203" s="2071"/>
      <c r="Z203" s="1325"/>
      <c r="AA203" s="1325"/>
      <c r="AB203" s="1325"/>
      <c r="AC203" s="1325"/>
      <c r="AD203" s="1325"/>
      <c r="AE203" s="1325"/>
      <c r="AF203" s="1325"/>
      <c r="AG203" s="1325"/>
      <c r="AH203" s="1325"/>
      <c r="AI203" s="1325"/>
      <c r="AJ203" s="1325"/>
      <c r="AK203" s="1325"/>
      <c r="AL203" s="1309"/>
      <c r="AX203" s="759"/>
      <c r="AY203" s="759"/>
      <c r="AZ203" s="759"/>
      <c r="BA203" s="759"/>
      <c r="BB203" s="759"/>
      <c r="BC203" s="759"/>
      <c r="BD203" s="759"/>
      <c r="BE203" s="759"/>
      <c r="BF203" s="759"/>
      <c r="BG203" s="759"/>
      <c r="BH203" s="759"/>
      <c r="BI203" s="759"/>
      <c r="BJ203" s="759"/>
      <c r="BK203" s="759"/>
      <c r="BL203" s="759"/>
      <c r="BM203" s="759"/>
      <c r="BN203" s="759"/>
      <c r="BO203" s="759"/>
      <c r="BP203" s="759"/>
      <c r="BQ203" s="759"/>
      <c r="BR203" s="759"/>
      <c r="BS203" s="759"/>
      <c r="BT203" s="759"/>
      <c r="BU203" s="759"/>
      <c r="BV203" s="759"/>
      <c r="BW203" s="759"/>
      <c r="BX203" s="759"/>
      <c r="BY203" s="759"/>
      <c r="BZ203" s="759"/>
      <c r="CA203" s="1319"/>
      <c r="CB203" s="759"/>
      <c r="EV203" s="741"/>
      <c r="EW203" s="741"/>
    </row>
    <row r="204" spans="2:153" ht="15" x14ac:dyDescent="0.2">
      <c r="B204" s="2127" t="s">
        <v>268</v>
      </c>
      <c r="C204" s="2112">
        <v>454</v>
      </c>
      <c r="D204" s="2112">
        <v>448</v>
      </c>
      <c r="E204" s="2112">
        <v>0</v>
      </c>
      <c r="F204" s="2112">
        <v>0</v>
      </c>
      <c r="G204" s="2112">
        <v>0</v>
      </c>
      <c r="H204" s="2112">
        <v>0</v>
      </c>
      <c r="I204" s="2112">
        <v>0</v>
      </c>
      <c r="J204" s="2112">
        <v>0</v>
      </c>
      <c r="K204" s="2112">
        <v>0</v>
      </c>
      <c r="L204" s="2112">
        <v>0</v>
      </c>
      <c r="M204" s="2112">
        <v>0</v>
      </c>
      <c r="N204" s="2112">
        <v>0</v>
      </c>
      <c r="O204" s="2055">
        <v>5412</v>
      </c>
      <c r="P204" s="2055">
        <v>5530</v>
      </c>
      <c r="Q204" s="2084">
        <v>-118</v>
      </c>
      <c r="R204" s="2207">
        <v>221</v>
      </c>
      <c r="S204" s="2056"/>
      <c r="T204" s="2057">
        <v>5412</v>
      </c>
      <c r="U204" s="2208"/>
      <c r="V204" s="2060"/>
      <c r="W204" s="2060"/>
      <c r="X204" s="2061">
        <v>460.83333333333331</v>
      </c>
      <c r="Z204" s="1325"/>
      <c r="AA204" s="1325"/>
      <c r="AB204" s="1325"/>
      <c r="AC204" s="1325"/>
      <c r="AD204" s="1325"/>
      <c r="AE204" s="1325"/>
      <c r="AF204" s="1325"/>
      <c r="AG204" s="1325"/>
      <c r="AH204" s="1325"/>
      <c r="AI204" s="1325"/>
      <c r="AJ204" s="1325"/>
      <c r="AK204" s="1325"/>
      <c r="AL204" s="1309"/>
      <c r="AX204" s="759"/>
      <c r="AY204" s="759"/>
      <c r="AZ204" s="759"/>
      <c r="BA204" s="759"/>
      <c r="BB204" s="759"/>
      <c r="BC204" s="759"/>
      <c r="BD204" s="759"/>
      <c r="BE204" s="759"/>
      <c r="BF204" s="759"/>
      <c r="BG204" s="759"/>
      <c r="BH204" s="759"/>
      <c r="BI204" s="759"/>
      <c r="BJ204" s="759"/>
      <c r="BK204" s="759"/>
      <c r="BL204" s="759"/>
      <c r="BM204" s="759"/>
      <c r="BN204" s="759"/>
      <c r="BO204" s="759"/>
      <c r="BP204" s="759"/>
      <c r="BQ204" s="759"/>
      <c r="BR204" s="759"/>
      <c r="BS204" s="759"/>
      <c r="BT204" s="759"/>
      <c r="BU204" s="759"/>
      <c r="BV204" s="759"/>
      <c r="BW204" s="759"/>
      <c r="BX204" s="759"/>
      <c r="BY204" s="759"/>
      <c r="BZ204" s="759"/>
      <c r="CA204" s="1319"/>
      <c r="CB204" s="759"/>
      <c r="EV204" s="741"/>
      <c r="EW204" s="741"/>
    </row>
    <row r="205" spans="2:153" ht="15.75" thickBot="1" x14ac:dyDescent="0.25">
      <c r="B205" s="2209" t="s">
        <v>219</v>
      </c>
      <c r="C205" s="2122">
        <v>111.94758139974113</v>
      </c>
      <c r="D205" s="2122">
        <v>102.87859685990207</v>
      </c>
      <c r="E205" s="2122">
        <v>0</v>
      </c>
      <c r="F205" s="2122">
        <v>0</v>
      </c>
      <c r="G205" s="2122">
        <v>0</v>
      </c>
      <c r="H205" s="2122">
        <v>0</v>
      </c>
      <c r="I205" s="2122">
        <v>0</v>
      </c>
      <c r="J205" s="2122">
        <v>0</v>
      </c>
      <c r="K205" s="2122">
        <v>0</v>
      </c>
      <c r="L205" s="2122">
        <v>0</v>
      </c>
      <c r="M205" s="2122">
        <v>0</v>
      </c>
      <c r="N205" s="2122">
        <v>0</v>
      </c>
      <c r="O205" s="2075">
        <v>1288.9570695578591</v>
      </c>
      <c r="P205" s="2075">
        <v>1316.8</v>
      </c>
      <c r="Q205" s="2210">
        <v>-27.842930442140869</v>
      </c>
      <c r="R205" s="2211">
        <v>-28.042930442140914</v>
      </c>
      <c r="S205" s="2076">
        <v>0</v>
      </c>
      <c r="T205" s="2075">
        <v>1288.9570695578591</v>
      </c>
      <c r="U205" s="2212">
        <v>0</v>
      </c>
      <c r="V205" s="2213">
        <v>1288.9570695578591</v>
      </c>
      <c r="W205" s="2070"/>
      <c r="X205" s="2071">
        <v>109.73333333333333</v>
      </c>
      <c r="Z205" s="1325"/>
      <c r="AA205" s="1325"/>
      <c r="AB205" s="1325"/>
      <c r="AC205" s="1325"/>
      <c r="AD205" s="1325"/>
      <c r="AE205" s="1325"/>
      <c r="AF205" s="1325"/>
      <c r="AG205" s="1325"/>
      <c r="AH205" s="1325"/>
      <c r="AI205" s="1325"/>
      <c r="AJ205" s="1325"/>
      <c r="AK205" s="1325"/>
      <c r="AL205" s="1309"/>
      <c r="AX205" s="759"/>
      <c r="AY205" s="759"/>
      <c r="AZ205" s="759"/>
      <c r="BA205" s="759"/>
      <c r="BB205" s="759"/>
      <c r="BC205" s="759"/>
      <c r="BD205" s="759"/>
      <c r="BE205" s="759"/>
      <c r="BF205" s="759"/>
      <c r="BG205" s="759"/>
      <c r="BH205" s="759"/>
      <c r="BI205" s="759"/>
      <c r="BJ205" s="759"/>
      <c r="BK205" s="759"/>
      <c r="BL205" s="759"/>
      <c r="BM205" s="759"/>
      <c r="BN205" s="759"/>
      <c r="BO205" s="759"/>
      <c r="BP205" s="759"/>
      <c r="BQ205" s="759"/>
      <c r="BR205" s="759"/>
      <c r="BS205" s="759"/>
      <c r="BT205" s="759"/>
      <c r="BU205" s="759"/>
      <c r="BV205" s="759"/>
      <c r="BW205" s="759"/>
      <c r="BX205" s="759"/>
      <c r="BY205" s="759"/>
      <c r="BZ205" s="759"/>
      <c r="CA205" s="1319"/>
      <c r="CB205" s="759"/>
      <c r="EV205" s="741"/>
      <c r="EW205" s="741"/>
    </row>
    <row r="206" spans="2:153" ht="15.75" thickBot="1" x14ac:dyDescent="0.25">
      <c r="B206" s="2214" t="s">
        <v>252</v>
      </c>
      <c r="C206" s="2185"/>
      <c r="D206" s="2186"/>
      <c r="E206" s="2186"/>
      <c r="F206" s="2186"/>
      <c r="G206" s="2186"/>
      <c r="H206" s="2186"/>
      <c r="I206" s="2186"/>
      <c r="J206" s="2186"/>
      <c r="K206" s="2186"/>
      <c r="L206" s="2186"/>
      <c r="M206" s="2186"/>
      <c r="N206" s="2186"/>
      <c r="O206" s="2215">
        <v>52925.337599999999</v>
      </c>
      <c r="P206" s="2215">
        <v>53220</v>
      </c>
      <c r="Q206" s="2216">
        <v>-294.66240000000107</v>
      </c>
      <c r="R206" s="2215">
        <v>199.33760000000439</v>
      </c>
      <c r="S206" s="2185"/>
      <c r="T206" s="2215"/>
      <c r="U206" s="2217"/>
      <c r="V206" s="2218"/>
      <c r="W206" s="2218"/>
      <c r="X206" s="2219"/>
      <c r="Z206" s="1325"/>
      <c r="AA206" s="1325"/>
      <c r="AB206" s="1325"/>
      <c r="AC206" s="1325"/>
      <c r="AD206" s="1325"/>
      <c r="AE206" s="1325"/>
      <c r="AF206" s="1325"/>
      <c r="AG206" s="1325"/>
      <c r="AH206" s="1325"/>
      <c r="AI206" s="1325"/>
      <c r="AJ206" s="1325"/>
      <c r="AK206" s="1325"/>
      <c r="AL206" s="1309"/>
      <c r="AX206" s="759"/>
      <c r="AY206" s="759"/>
      <c r="AZ206" s="759"/>
      <c r="BA206" s="759"/>
      <c r="BB206" s="759"/>
      <c r="BC206" s="759"/>
      <c r="BD206" s="759"/>
      <c r="BE206" s="759"/>
      <c r="BF206" s="759"/>
      <c r="BG206" s="759"/>
      <c r="BH206" s="759"/>
      <c r="BI206" s="759"/>
      <c r="BJ206" s="759"/>
      <c r="BK206" s="759"/>
      <c r="BL206" s="759"/>
      <c r="BM206" s="759"/>
      <c r="BN206" s="759"/>
      <c r="BO206" s="759"/>
      <c r="BP206" s="759"/>
      <c r="BQ206" s="759"/>
      <c r="BR206" s="759"/>
      <c r="BS206" s="759"/>
      <c r="BT206" s="759"/>
      <c r="BU206" s="759"/>
      <c r="BV206" s="759"/>
      <c r="BW206" s="759"/>
      <c r="BX206" s="759"/>
      <c r="BY206" s="759"/>
      <c r="BZ206" s="759"/>
      <c r="CA206" s="1319"/>
      <c r="CB206" s="759"/>
      <c r="EV206" s="741"/>
      <c r="EW206" s="741"/>
    </row>
    <row r="207" spans="2:153" ht="15" x14ac:dyDescent="0.25">
      <c r="B207" s="2153"/>
      <c r="C207" s="2154">
        <v>231.14309327309911</v>
      </c>
      <c r="D207" s="2155">
        <v>223.21221712284947</v>
      </c>
      <c r="E207" s="2155">
        <v>0</v>
      </c>
      <c r="F207" s="2155">
        <v>0</v>
      </c>
      <c r="G207" s="2155">
        <v>0</v>
      </c>
      <c r="H207" s="2155">
        <v>0</v>
      </c>
      <c r="I207" s="2155">
        <v>0</v>
      </c>
      <c r="J207" s="2155">
        <v>0</v>
      </c>
      <c r="K207" s="2155">
        <v>0</v>
      </c>
      <c r="L207" s="2155">
        <v>0</v>
      </c>
      <c r="M207" s="2155">
        <v>0</v>
      </c>
      <c r="N207" s="2155">
        <v>0</v>
      </c>
      <c r="O207" s="2220">
        <v>2724.2328623756912</v>
      </c>
      <c r="P207" s="2220">
        <v>2730.8199999999997</v>
      </c>
      <c r="Q207" s="2221">
        <v>-6.5871376243085251</v>
      </c>
      <c r="R207" s="2154">
        <v>18.232862375691198</v>
      </c>
      <c r="S207" s="2222"/>
      <c r="T207" s="2157">
        <v>2724.2328623756912</v>
      </c>
      <c r="U207" s="2223"/>
      <c r="V207" s="2162">
        <v>2724.2328623756912</v>
      </c>
      <c r="W207" s="2162"/>
      <c r="X207" s="2163"/>
      <c r="Y207" s="1323"/>
      <c r="Z207" s="1315">
        <v>1025.8836286666667</v>
      </c>
      <c r="AA207" s="1315">
        <v>1025.8836286666667</v>
      </c>
      <c r="AB207" s="1315">
        <v>1025.8836286666667</v>
      </c>
      <c r="AC207" s="1315">
        <v>1025.8836286666667</v>
      </c>
      <c r="AD207" s="1315">
        <v>1025.8836286666667</v>
      </c>
      <c r="AE207" s="1315">
        <v>1025.8836286666667</v>
      </c>
      <c r="AF207" s="1315">
        <v>1025.8836286666667</v>
      </c>
      <c r="AG207" s="1315">
        <v>1025.8836286666667</v>
      </c>
      <c r="AH207" s="1315">
        <v>1025.8836286666667</v>
      </c>
      <c r="AI207" s="1315">
        <v>1025.8836286666667</v>
      </c>
      <c r="AJ207" s="1315">
        <v>1025.8836286666667</v>
      </c>
      <c r="AK207" s="1315">
        <v>1025.8836286666667</v>
      </c>
      <c r="AL207" s="1309"/>
      <c r="AX207" s="759"/>
      <c r="AY207" s="759"/>
      <c r="AZ207" s="759"/>
      <c r="BA207" s="759"/>
      <c r="BB207" s="759"/>
      <c r="BC207" s="759"/>
      <c r="BD207" s="759"/>
      <c r="BE207" s="759"/>
      <c r="BF207" s="759"/>
      <c r="BG207" s="759"/>
      <c r="BH207" s="759"/>
      <c r="BI207" s="759"/>
      <c r="BJ207" s="759"/>
      <c r="BK207" s="759"/>
      <c r="BL207" s="759"/>
      <c r="BM207" s="759"/>
      <c r="BN207" s="759"/>
      <c r="BO207" s="759"/>
      <c r="BP207" s="759"/>
      <c r="BQ207" s="759"/>
      <c r="BR207" s="759"/>
      <c r="BS207" s="759"/>
      <c r="BT207" s="759"/>
      <c r="BU207" s="759"/>
      <c r="BV207" s="759"/>
      <c r="BW207" s="759"/>
      <c r="BX207" s="759"/>
      <c r="BY207" s="759"/>
      <c r="BZ207" s="759"/>
      <c r="CA207" s="1319"/>
      <c r="CB207" s="759"/>
      <c r="EV207" s="741"/>
      <c r="EW207" s="741"/>
    </row>
    <row r="208" spans="2:153" ht="15.75" thickBot="1" x14ac:dyDescent="0.3">
      <c r="B208" s="2224" t="s">
        <v>269</v>
      </c>
      <c r="C208" s="2145">
        <v>2773.7171192771893</v>
      </c>
      <c r="D208" s="2146">
        <v>2726.1318623756915</v>
      </c>
      <c r="E208" s="2146">
        <v>0</v>
      </c>
      <c r="F208" s="2146">
        <v>0</v>
      </c>
      <c r="G208" s="2146">
        <v>0</v>
      </c>
      <c r="H208" s="2146">
        <v>0</v>
      </c>
      <c r="I208" s="2146">
        <v>0</v>
      </c>
      <c r="J208" s="2146">
        <v>0</v>
      </c>
      <c r="K208" s="2146">
        <v>0</v>
      </c>
      <c r="L208" s="2146">
        <v>0</v>
      </c>
      <c r="M208" s="2146">
        <v>0</v>
      </c>
      <c r="N208" s="2146">
        <v>0</v>
      </c>
      <c r="O208" s="2168">
        <v>2724.2328623756912</v>
      </c>
      <c r="P208" s="2168">
        <v>2730.8199999999997</v>
      </c>
      <c r="Q208" s="2167">
        <v>-6.5871376243085251</v>
      </c>
      <c r="R208" s="2165">
        <v>18.232862375691198</v>
      </c>
      <c r="S208" s="2165">
        <v>2730.9349999999999</v>
      </c>
      <c r="T208" s="2168">
        <v>-6.7021376243087616</v>
      </c>
      <c r="U208" s="2225"/>
      <c r="V208" s="2171"/>
      <c r="W208" s="2171"/>
      <c r="X208" s="2014"/>
      <c r="Y208" s="1324"/>
      <c r="Z208" s="1311">
        <v>507.56445497075828</v>
      </c>
      <c r="AA208" s="1311">
        <v>506.53353033982091</v>
      </c>
      <c r="AB208" s="1311">
        <v>0</v>
      </c>
      <c r="AC208" s="1311">
        <v>0</v>
      </c>
      <c r="AD208" s="1311">
        <v>0</v>
      </c>
      <c r="AE208" s="1311">
        <v>0</v>
      </c>
      <c r="AF208" s="1311">
        <v>0</v>
      </c>
      <c r="AG208" s="1311">
        <v>0</v>
      </c>
      <c r="AH208" s="1311">
        <v>0</v>
      </c>
      <c r="AI208" s="1311">
        <v>0</v>
      </c>
      <c r="AJ208" s="1311">
        <v>0</v>
      </c>
      <c r="AK208" s="1311">
        <v>0</v>
      </c>
      <c r="AL208" s="1309"/>
      <c r="AX208" s="759"/>
      <c r="AY208" s="759"/>
      <c r="AZ208" s="759"/>
      <c r="BA208" s="759"/>
      <c r="BB208" s="759"/>
      <c r="BC208" s="759"/>
      <c r="BD208" s="759"/>
      <c r="BE208" s="759"/>
      <c r="BF208" s="759"/>
      <c r="BG208" s="759"/>
      <c r="BH208" s="759"/>
      <c r="BI208" s="759"/>
      <c r="BJ208" s="759"/>
      <c r="BK208" s="759"/>
      <c r="BL208" s="759"/>
      <c r="BM208" s="759"/>
      <c r="BN208" s="759"/>
      <c r="BO208" s="759"/>
      <c r="BP208" s="759"/>
      <c r="BQ208" s="759"/>
      <c r="BR208" s="759"/>
      <c r="BS208" s="759"/>
      <c r="BT208" s="759"/>
      <c r="BU208" s="759"/>
      <c r="BV208" s="759"/>
      <c r="BW208" s="759"/>
      <c r="BX208" s="759"/>
      <c r="BY208" s="759"/>
      <c r="BZ208" s="759"/>
      <c r="CA208" s="1319"/>
      <c r="CB208" s="759"/>
      <c r="EV208" s="741"/>
      <c r="EW208" s="741"/>
    </row>
    <row r="209" spans="2:153" ht="15" x14ac:dyDescent="0.2">
      <c r="B209" s="2226"/>
      <c r="C209" s="2173">
        <v>231.2649864295343</v>
      </c>
      <c r="D209" s="2174">
        <v>224.005205686702</v>
      </c>
      <c r="E209" s="2174">
        <v>0</v>
      </c>
      <c r="F209" s="2174">
        <v>0</v>
      </c>
      <c r="G209" s="2174">
        <v>0</v>
      </c>
      <c r="H209" s="2174">
        <v>0</v>
      </c>
      <c r="I209" s="2174">
        <v>0</v>
      </c>
      <c r="J209" s="2174">
        <v>0</v>
      </c>
      <c r="K209" s="2174">
        <v>0</v>
      </c>
      <c r="L209" s="2174">
        <v>0</v>
      </c>
      <c r="M209" s="2174">
        <v>0</v>
      </c>
      <c r="N209" s="2227" t="e">
        <v>#NAME?</v>
      </c>
      <c r="O209" s="2228">
        <v>6084.5879118634766</v>
      </c>
      <c r="P209" s="2177">
        <v>2730.8199999999997</v>
      </c>
      <c r="Q209" s="2177">
        <v>3353.7679118634769</v>
      </c>
      <c r="R209" s="2178">
        <v>3426.4549118634768</v>
      </c>
      <c r="S209" s="2178"/>
      <c r="T209" s="2177"/>
      <c r="U209" s="2229"/>
      <c r="V209" s="2181"/>
      <c r="W209" s="2181"/>
      <c r="X209" s="2182"/>
      <c r="Z209" s="1312">
        <v>-518.31917369590838</v>
      </c>
      <c r="AA209" s="1312">
        <v>-519.3500983268458</v>
      </c>
      <c r="AB209" s="1312">
        <v>-1025.8836286666667</v>
      </c>
      <c r="AC209" s="1312">
        <v>-1025.8836286666667</v>
      </c>
      <c r="AD209" s="1312">
        <v>-1025.8836286666667</v>
      </c>
      <c r="AE209" s="1312">
        <v>-1025.8836286666667</v>
      </c>
      <c r="AF209" s="1312">
        <v>-1025.8836286666667</v>
      </c>
      <c r="AG209" s="1312">
        <v>-1025.8836286666667</v>
      </c>
      <c r="AH209" s="1312">
        <v>-1025.8836286666667</v>
      </c>
      <c r="AI209" s="1312">
        <v>-1025.8836286666667</v>
      </c>
      <c r="AJ209" s="1312">
        <v>-1025.8836286666667</v>
      </c>
      <c r="AK209" s="1312">
        <v>-1025.8836286666667</v>
      </c>
      <c r="AL209" s="1309"/>
      <c r="AX209" s="759"/>
      <c r="AY209" s="759"/>
      <c r="AZ209" s="759"/>
      <c r="BA209" s="759"/>
      <c r="BB209" s="759"/>
      <c r="BC209" s="759"/>
      <c r="BD209" s="759"/>
      <c r="BE209" s="759"/>
      <c r="BF209" s="759"/>
      <c r="BG209" s="759"/>
      <c r="BH209" s="759"/>
      <c r="BI209" s="759"/>
      <c r="BJ209" s="759"/>
      <c r="BK209" s="759"/>
      <c r="BL209" s="759"/>
      <c r="BM209" s="759"/>
      <c r="BN209" s="759"/>
      <c r="BO209" s="759"/>
      <c r="BP209" s="759"/>
      <c r="BQ209" s="759"/>
      <c r="BR209" s="759"/>
      <c r="BS209" s="759"/>
      <c r="BT209" s="759"/>
      <c r="BU209" s="759"/>
      <c r="BV209" s="759"/>
      <c r="BW209" s="759"/>
      <c r="BX209" s="759"/>
      <c r="BY209" s="759"/>
      <c r="BZ209" s="759"/>
      <c r="CA209" s="1319"/>
      <c r="CB209" s="759"/>
      <c r="EV209" s="741"/>
      <c r="EW209" s="741"/>
    </row>
    <row r="210" spans="2:153" ht="15.75" thickBot="1" x14ac:dyDescent="0.3">
      <c r="B210" s="2230" t="s">
        <v>270</v>
      </c>
      <c r="C210" s="2165">
        <v>2775.1798371544119</v>
      </c>
      <c r="D210" s="2166">
        <v>2731.621152697418</v>
      </c>
      <c r="E210" s="2166">
        <v>0</v>
      </c>
      <c r="F210" s="2166">
        <v>0</v>
      </c>
      <c r="G210" s="2166">
        <v>0</v>
      </c>
      <c r="H210" s="2166">
        <v>0</v>
      </c>
      <c r="I210" s="2166">
        <v>0</v>
      </c>
      <c r="J210" s="2166">
        <v>0</v>
      </c>
      <c r="K210" s="2166">
        <v>0</v>
      </c>
      <c r="L210" s="2166">
        <v>0</v>
      </c>
      <c r="M210" s="2166">
        <v>0</v>
      </c>
      <c r="N210" s="2167" t="e">
        <v>#NAME?</v>
      </c>
      <c r="O210" s="2167">
        <v>6084.5879118634766</v>
      </c>
      <c r="P210" s="2168">
        <v>2730.8199999999997</v>
      </c>
      <c r="Q210" s="2168">
        <v>3353.7679118634769</v>
      </c>
      <c r="R210" s="2165">
        <v>3426.4549118634768</v>
      </c>
      <c r="S210" s="2165">
        <v>2730.9349999999999</v>
      </c>
      <c r="T210" s="2168">
        <v>3353.6529118634767</v>
      </c>
      <c r="U210" s="2225">
        <v>0</v>
      </c>
      <c r="V210" s="2171">
        <v>6084.5879118634766</v>
      </c>
      <c r="W210" s="2231"/>
      <c r="X210" s="2083"/>
      <c r="Y210" s="1323"/>
      <c r="Z210" s="1315">
        <v>137.38460666666668</v>
      </c>
      <c r="AA210" s="1315">
        <v>137.38460666666668</v>
      </c>
      <c r="AB210" s="1315">
        <v>137.38460666666668</v>
      </c>
      <c r="AC210" s="1315">
        <v>137.38460666666668</v>
      </c>
      <c r="AD210" s="1315">
        <v>137.38460666666668</v>
      </c>
      <c r="AE210" s="1315">
        <v>137.38460666666668</v>
      </c>
      <c r="AF210" s="1315">
        <v>137.38460666666668</v>
      </c>
      <c r="AG210" s="1315">
        <v>137.38460666666668</v>
      </c>
      <c r="AH210" s="1315">
        <v>137.38460666666668</v>
      </c>
      <c r="AI210" s="1315">
        <v>137.38460666666668</v>
      </c>
      <c r="AJ210" s="1315">
        <v>137.38460666666668</v>
      </c>
      <c r="AK210" s="1315">
        <v>137.38460666666668</v>
      </c>
      <c r="AL210" s="1309"/>
      <c r="AX210" s="759"/>
      <c r="AY210" s="759"/>
      <c r="AZ210" s="759"/>
      <c r="BA210" s="759"/>
      <c r="BB210" s="759"/>
      <c r="BC210" s="759"/>
      <c r="BD210" s="759"/>
      <c r="BE210" s="759"/>
      <c r="BF210" s="759"/>
      <c r="BG210" s="759"/>
      <c r="BH210" s="759"/>
      <c r="BI210" s="759"/>
      <c r="BJ210" s="759"/>
      <c r="BK210" s="759"/>
      <c r="BL210" s="759"/>
      <c r="BM210" s="759"/>
      <c r="BN210" s="759"/>
      <c r="BO210" s="759"/>
      <c r="BP210" s="759"/>
      <c r="BQ210" s="759"/>
      <c r="BR210" s="759"/>
      <c r="BS210" s="759"/>
      <c r="BT210" s="759"/>
      <c r="BU210" s="759"/>
      <c r="BV210" s="759"/>
      <c r="BW210" s="759"/>
      <c r="BX210" s="759"/>
      <c r="BY210" s="759"/>
      <c r="BZ210" s="759"/>
      <c r="CA210" s="1319"/>
      <c r="CB210" s="759"/>
      <c r="EV210" s="741"/>
      <c r="EW210" s="741"/>
    </row>
    <row r="211" spans="2:153" ht="15.75" thickBot="1" x14ac:dyDescent="0.3">
      <c r="B211" s="2224" t="s">
        <v>271</v>
      </c>
      <c r="C211" s="2165"/>
      <c r="D211" s="2166"/>
      <c r="E211" s="2166"/>
      <c r="F211" s="2166"/>
      <c r="G211" s="2166"/>
      <c r="H211" s="2166"/>
      <c r="I211" s="2166"/>
      <c r="J211" s="2166"/>
      <c r="K211" s="2166"/>
      <c r="L211" s="2166"/>
      <c r="M211" s="2166"/>
      <c r="N211" s="2167"/>
      <c r="O211" s="2167">
        <v>119.50200000000001</v>
      </c>
      <c r="P211" s="2168"/>
      <c r="Q211" s="2168"/>
      <c r="R211" s="2165"/>
      <c r="S211" s="2165"/>
      <c r="T211" s="2168"/>
      <c r="U211" s="2225"/>
      <c r="V211" s="2171"/>
      <c r="W211" s="2231"/>
      <c r="X211" s="2083"/>
      <c r="Y211" s="1324"/>
      <c r="Z211" s="1311">
        <v>140.83913536505366</v>
      </c>
      <c r="AA211" s="1311">
        <v>136.85247283314683</v>
      </c>
      <c r="AB211" s="1311">
        <v>0</v>
      </c>
      <c r="AC211" s="1311">
        <v>0</v>
      </c>
      <c r="AD211" s="1311">
        <v>0</v>
      </c>
      <c r="AE211" s="1311">
        <v>0</v>
      </c>
      <c r="AF211" s="1311">
        <v>0</v>
      </c>
      <c r="AG211" s="1311">
        <v>0</v>
      </c>
      <c r="AH211" s="1311">
        <v>0</v>
      </c>
      <c r="AI211" s="1311">
        <v>0</v>
      </c>
      <c r="AJ211" s="1311">
        <v>0</v>
      </c>
      <c r="AK211" s="1311">
        <v>0</v>
      </c>
      <c r="AL211" s="1309"/>
      <c r="AX211" s="759"/>
      <c r="AY211" s="759"/>
      <c r="AZ211" s="759"/>
      <c r="BA211" s="759"/>
      <c r="BB211" s="759"/>
      <c r="BC211" s="759"/>
      <c r="BD211" s="759"/>
      <c r="BE211" s="759"/>
      <c r="BF211" s="759"/>
      <c r="BG211" s="759"/>
      <c r="BH211" s="759"/>
      <c r="BI211" s="759"/>
      <c r="BJ211" s="759"/>
      <c r="BK211" s="759"/>
      <c r="BL211" s="759"/>
      <c r="BM211" s="759"/>
      <c r="BN211" s="759"/>
      <c r="BO211" s="759"/>
      <c r="BP211" s="759"/>
      <c r="BQ211" s="759"/>
      <c r="BR211" s="759"/>
      <c r="BS211" s="759"/>
      <c r="BT211" s="759"/>
      <c r="BU211" s="759"/>
      <c r="BV211" s="759"/>
      <c r="BW211" s="759"/>
      <c r="BX211" s="759"/>
      <c r="BY211" s="759"/>
      <c r="BZ211" s="759"/>
      <c r="CA211" s="1319"/>
      <c r="CB211" s="759"/>
      <c r="EV211" s="741"/>
      <c r="EW211" s="741"/>
    </row>
    <row r="212" spans="2:153" ht="15.75" thickBot="1" x14ac:dyDescent="0.25">
      <c r="B212" s="2232"/>
      <c r="C212" s="2233">
        <v>507.56445497075828</v>
      </c>
      <c r="D212" s="2234">
        <v>506.53353033982103</v>
      </c>
      <c r="E212" s="2234">
        <v>0</v>
      </c>
      <c r="F212" s="2234">
        <v>0</v>
      </c>
      <c r="G212" s="2234">
        <v>0</v>
      </c>
      <c r="H212" s="2234">
        <v>0</v>
      </c>
      <c r="I212" s="2234">
        <v>0</v>
      </c>
      <c r="J212" s="2234">
        <v>0</v>
      </c>
      <c r="K212" s="2234">
        <v>0</v>
      </c>
      <c r="L212" s="2234">
        <v>0</v>
      </c>
      <c r="M212" s="2234">
        <v>0</v>
      </c>
      <c r="N212" s="2235">
        <v>0</v>
      </c>
      <c r="O212" s="2236">
        <v>6087.6889118634754</v>
      </c>
      <c r="P212" s="2236">
        <v>6189.95</v>
      </c>
      <c r="Q212" s="2237">
        <v>-102.26108813652445</v>
      </c>
      <c r="R212" s="2236">
        <v>15.061230079235159</v>
      </c>
      <c r="S212" s="2238"/>
      <c r="T212" s="2238">
        <v>6087.6889118634754</v>
      </c>
      <c r="U212" s="2239"/>
      <c r="V212" s="2240">
        <v>6087.6889118634754</v>
      </c>
      <c r="W212" s="2240"/>
      <c r="X212" s="2241"/>
      <c r="Z212" s="1312">
        <v>3.4545286983869801</v>
      </c>
      <c r="AA212" s="1312">
        <v>-0.53213383351985044</v>
      </c>
      <c r="AB212" s="1312">
        <v>-137.38460666666668</v>
      </c>
      <c r="AC212" s="1312">
        <v>-137.38460666666668</v>
      </c>
      <c r="AD212" s="1312">
        <v>-137.38460666666668</v>
      </c>
      <c r="AE212" s="1312">
        <v>-137.38460666666668</v>
      </c>
      <c r="AF212" s="1312">
        <v>-137.38460666666668</v>
      </c>
      <c r="AG212" s="1312">
        <v>-137.38460666666668</v>
      </c>
      <c r="AH212" s="1312">
        <v>-137.38460666666668</v>
      </c>
      <c r="AI212" s="1312">
        <v>-137.38460666666668</v>
      </c>
      <c r="AJ212" s="1312">
        <v>-137.38460666666668</v>
      </c>
      <c r="AK212" s="1312">
        <v>-137.38460666666668</v>
      </c>
      <c r="AL212" s="1309"/>
      <c r="AX212" s="759"/>
      <c r="AY212" s="759"/>
      <c r="AZ212" s="759"/>
      <c r="BA212" s="759"/>
      <c r="BB212" s="759"/>
      <c r="BC212" s="759"/>
      <c r="BD212" s="759"/>
      <c r="BE212" s="759"/>
      <c r="BF212" s="759"/>
      <c r="BG212" s="759"/>
      <c r="BH212" s="759"/>
      <c r="BI212" s="759"/>
      <c r="BJ212" s="759"/>
      <c r="BK212" s="759"/>
      <c r="BL212" s="759"/>
      <c r="BM212" s="759"/>
      <c r="BN212" s="759"/>
      <c r="BO212" s="759"/>
      <c r="BP212" s="759"/>
      <c r="BQ212" s="759"/>
      <c r="BR212" s="759"/>
      <c r="BS212" s="759"/>
      <c r="BT212" s="759"/>
      <c r="BU212" s="759"/>
      <c r="BV212" s="759"/>
      <c r="BW212" s="759"/>
      <c r="BX212" s="759"/>
      <c r="BY212" s="759"/>
      <c r="BZ212" s="759"/>
      <c r="CA212" s="1319"/>
      <c r="CB212" s="759"/>
      <c r="EV212" s="741"/>
      <c r="EW212" s="741"/>
    </row>
    <row r="213" spans="2:153" ht="15.75" thickBot="1" x14ac:dyDescent="0.25">
      <c r="B213" s="2242" t="s">
        <v>272</v>
      </c>
      <c r="C213" s="2165">
        <v>6090.7734596490991</v>
      </c>
      <c r="D213" s="2166">
        <v>6084.5879118634766</v>
      </c>
      <c r="E213" s="2166">
        <v>0</v>
      </c>
      <c r="F213" s="2166">
        <v>0</v>
      </c>
      <c r="G213" s="2166">
        <v>0</v>
      </c>
      <c r="H213" s="2166">
        <v>0</v>
      </c>
      <c r="I213" s="2166">
        <v>0</v>
      </c>
      <c r="J213" s="2166">
        <v>0</v>
      </c>
      <c r="K213" s="2166">
        <v>0</v>
      </c>
      <c r="L213" s="2166">
        <v>0</v>
      </c>
      <c r="M213" s="2166">
        <v>0</v>
      </c>
      <c r="N213" s="2167">
        <v>0</v>
      </c>
      <c r="O213" s="2167">
        <v>6137.6894268894757</v>
      </c>
      <c r="P213" s="2168">
        <v>6189.95</v>
      </c>
      <c r="Q213" s="2168">
        <v>-52.260573110524092</v>
      </c>
      <c r="R213" s="2165">
        <v>15.061230079235159</v>
      </c>
      <c r="S213" s="2168">
        <v>6190.0499999999993</v>
      </c>
      <c r="T213" s="2168">
        <v>-52.360573110523546</v>
      </c>
      <c r="U213" s="2169"/>
      <c r="V213" s="2170"/>
      <c r="W213" s="2231"/>
      <c r="X213" s="2219">
        <v>515.82916666666665</v>
      </c>
      <c r="Y213" s="1307"/>
      <c r="Z213" s="1307"/>
      <c r="AA213" s="1307"/>
      <c r="AX213" s="759"/>
      <c r="AY213" s="759"/>
      <c r="AZ213" s="759"/>
      <c r="BA213" s="759"/>
      <c r="BB213" s="759"/>
      <c r="BC213" s="759"/>
      <c r="BD213" s="759"/>
      <c r="BE213" s="759"/>
      <c r="BF213" s="759"/>
      <c r="BG213" s="759"/>
      <c r="BH213" s="759"/>
      <c r="BI213" s="759"/>
      <c r="BJ213" s="759"/>
      <c r="BK213" s="759"/>
      <c r="BL213" s="759"/>
      <c r="BM213" s="759"/>
      <c r="BN213" s="759"/>
      <c r="BO213" s="759"/>
      <c r="BP213" s="759"/>
      <c r="BQ213" s="759"/>
      <c r="BR213" s="759"/>
      <c r="BS213" s="759"/>
      <c r="BT213" s="759"/>
      <c r="BU213" s="759"/>
      <c r="BV213" s="759"/>
      <c r="BW213" s="759"/>
      <c r="BX213" s="759"/>
      <c r="BY213" s="759"/>
      <c r="BZ213" s="759"/>
      <c r="CA213" s="1319"/>
      <c r="CB213" s="759"/>
      <c r="EV213" s="741"/>
      <c r="EW213" s="741"/>
    </row>
    <row r="214" spans="2:153" ht="15.75" thickBot="1" x14ac:dyDescent="0.25">
      <c r="B214" s="2243"/>
      <c r="C214" s="2244">
        <v>462.77191196963906</v>
      </c>
      <c r="D214" s="2245">
        <v>461.97882693331206</v>
      </c>
      <c r="E214" s="2245">
        <v>0</v>
      </c>
      <c r="F214" s="2245">
        <v>0</v>
      </c>
      <c r="G214" s="2245">
        <v>0</v>
      </c>
      <c r="H214" s="2245">
        <v>0</v>
      </c>
      <c r="I214" s="2245">
        <v>0</v>
      </c>
      <c r="J214" s="2245">
        <v>0</v>
      </c>
      <c r="K214" s="2245">
        <v>0</v>
      </c>
      <c r="L214" s="2245">
        <v>0</v>
      </c>
      <c r="M214" s="2245">
        <v>0</v>
      </c>
      <c r="N214" s="2246">
        <v>0</v>
      </c>
      <c r="O214" s="2247">
        <v>5598.5049484437068</v>
      </c>
      <c r="P214" s="2238">
        <v>6189.95</v>
      </c>
      <c r="Q214" s="2238">
        <v>-591.44505155629304</v>
      </c>
      <c r="R214" s="2248">
        <v>-494.01205155629304</v>
      </c>
      <c r="S214" s="2238"/>
      <c r="T214" s="2238"/>
      <c r="U214" s="2239"/>
      <c r="V214" s="2249"/>
      <c r="W214" s="2240"/>
      <c r="X214" s="2250"/>
      <c r="Y214" s="1307"/>
      <c r="Z214" s="1307"/>
      <c r="AA214" s="1307"/>
      <c r="AX214" s="759"/>
      <c r="AY214" s="759"/>
      <c r="AZ214" s="759"/>
      <c r="BA214" s="759"/>
      <c r="BB214" s="759"/>
      <c r="BC214" s="759"/>
      <c r="BD214" s="759"/>
      <c r="BE214" s="759"/>
      <c r="BF214" s="759"/>
      <c r="BG214" s="759"/>
      <c r="BH214" s="759"/>
      <c r="BI214" s="759"/>
      <c r="BJ214" s="759"/>
      <c r="BK214" s="759"/>
      <c r="BL214" s="759"/>
      <c r="BM214" s="759"/>
      <c r="BN214" s="759"/>
      <c r="BO214" s="759"/>
      <c r="BP214" s="759"/>
      <c r="BQ214" s="759"/>
      <c r="BR214" s="759"/>
      <c r="BS214" s="759"/>
      <c r="BT214" s="759"/>
      <c r="BU214" s="759"/>
      <c r="BV214" s="759"/>
      <c r="BW214" s="759"/>
      <c r="BX214" s="759"/>
      <c r="BY214" s="759"/>
      <c r="BZ214" s="759"/>
      <c r="CA214" s="1319"/>
      <c r="CB214" s="759"/>
      <c r="EV214" s="741"/>
      <c r="EW214" s="741"/>
    </row>
    <row r="215" spans="2:153" ht="15.75" thickBot="1" x14ac:dyDescent="0.25">
      <c r="B215" s="2251" t="s">
        <v>273</v>
      </c>
      <c r="C215" s="2252">
        <v>6148.3401820305553</v>
      </c>
      <c r="D215" s="2253">
        <v>6138.1241423120064</v>
      </c>
      <c r="E215" s="2253">
        <v>0</v>
      </c>
      <c r="F215" s="2253">
        <v>0</v>
      </c>
      <c r="G215" s="2253">
        <v>0</v>
      </c>
      <c r="H215" s="2253">
        <v>0</v>
      </c>
      <c r="I215" s="2253">
        <v>0</v>
      </c>
      <c r="J215" s="2253">
        <v>0</v>
      </c>
      <c r="K215" s="2253">
        <v>0</v>
      </c>
      <c r="L215" s="2253">
        <v>0</v>
      </c>
      <c r="M215" s="2253">
        <v>0</v>
      </c>
      <c r="N215" s="2254">
        <v>0</v>
      </c>
      <c r="O215" s="2167">
        <v>6138.1241423120073</v>
      </c>
      <c r="P215" s="2168">
        <v>6189.95</v>
      </c>
      <c r="Q215" s="2168">
        <v>-51.825857687992539</v>
      </c>
      <c r="R215" s="2165">
        <v>-494.01205155629304</v>
      </c>
      <c r="S215" s="2168">
        <v>6190.0499999999993</v>
      </c>
      <c r="T215" s="2168">
        <v>-51.925857687991993</v>
      </c>
      <c r="U215" s="2183">
        <v>0</v>
      </c>
      <c r="V215" s="2170">
        <v>6138.1241423120073</v>
      </c>
      <c r="W215" s="2231"/>
      <c r="X215" s="2219">
        <v>515.82916666666665</v>
      </c>
      <c r="Y215" s="1307"/>
      <c r="Z215" s="1307"/>
      <c r="AA215" s="1307"/>
      <c r="AX215" s="759"/>
      <c r="AY215" s="759"/>
      <c r="AZ215" s="759"/>
      <c r="BA215" s="759"/>
      <c r="BB215" s="759"/>
      <c r="BC215" s="759"/>
      <c r="BD215" s="759"/>
      <c r="BE215" s="759"/>
      <c r="BF215" s="759"/>
      <c r="BG215" s="759"/>
      <c r="BH215" s="759"/>
      <c r="BI215" s="759"/>
      <c r="BJ215" s="759"/>
      <c r="BK215" s="759"/>
      <c r="BL215" s="759"/>
      <c r="BM215" s="759"/>
      <c r="BN215" s="759"/>
      <c r="BO215" s="759"/>
      <c r="BP215" s="759"/>
      <c r="BQ215" s="759"/>
      <c r="BR215" s="759"/>
      <c r="BS215" s="759"/>
      <c r="BT215" s="759"/>
      <c r="BU215" s="759"/>
      <c r="BV215" s="759"/>
      <c r="BW215" s="759"/>
      <c r="BX215" s="759"/>
      <c r="BY215" s="759"/>
      <c r="BZ215" s="759"/>
      <c r="CA215" s="1319"/>
      <c r="CB215" s="759"/>
      <c r="EV215" s="741"/>
      <c r="EW215" s="741"/>
    </row>
    <row r="216" spans="2:153" ht="15.75" thickBot="1" x14ac:dyDescent="0.25">
      <c r="B216" s="2255" t="s">
        <v>274</v>
      </c>
      <c r="C216" s="2256">
        <v>53.594000000000001</v>
      </c>
      <c r="D216" s="2257">
        <v>53.695999999999991</v>
      </c>
      <c r="E216" s="2257">
        <v>0.36</v>
      </c>
      <c r="F216" s="2257">
        <v>0</v>
      </c>
      <c r="G216" s="2257">
        <v>0</v>
      </c>
      <c r="H216" s="2257">
        <v>0</v>
      </c>
      <c r="I216" s="2257">
        <v>0</v>
      </c>
      <c r="J216" s="2257">
        <v>0</v>
      </c>
      <c r="K216" s="2257">
        <v>0</v>
      </c>
      <c r="L216" s="2257">
        <v>0</v>
      </c>
      <c r="M216" s="2257">
        <v>0</v>
      </c>
      <c r="N216" s="2258">
        <v>0</v>
      </c>
      <c r="O216" s="2257">
        <v>645.9</v>
      </c>
      <c r="P216" s="2165"/>
      <c r="Q216" s="2168"/>
      <c r="R216" s="2165"/>
      <c r="S216" s="2165"/>
      <c r="T216" s="2168"/>
      <c r="U216" s="2259"/>
      <c r="V216" s="2170"/>
      <c r="W216" s="2231"/>
      <c r="X216" s="2219"/>
      <c r="Y216" s="1307"/>
      <c r="Z216" s="1307"/>
      <c r="AA216" s="1307"/>
      <c r="AX216" s="759"/>
      <c r="AY216" s="759"/>
      <c r="AZ216" s="759"/>
      <c r="BA216" s="759"/>
      <c r="BB216" s="759"/>
      <c r="BC216" s="759"/>
      <c r="BD216" s="759"/>
      <c r="BE216" s="759"/>
      <c r="BF216" s="759"/>
      <c r="BG216" s="759"/>
      <c r="BH216" s="759"/>
      <c r="BI216" s="759"/>
      <c r="BJ216" s="759"/>
      <c r="BK216" s="759"/>
      <c r="BL216" s="759"/>
      <c r="BM216" s="759"/>
      <c r="BN216" s="759"/>
      <c r="BO216" s="759"/>
      <c r="BP216" s="759"/>
      <c r="BQ216" s="759"/>
      <c r="BR216" s="759"/>
      <c r="BS216" s="759"/>
      <c r="BT216" s="759"/>
      <c r="BU216" s="759"/>
      <c r="BV216" s="759"/>
      <c r="BW216" s="759"/>
      <c r="BX216" s="759"/>
      <c r="BY216" s="759"/>
      <c r="BZ216" s="759"/>
      <c r="CA216" s="1319"/>
      <c r="CB216" s="759"/>
      <c r="EV216" s="741"/>
      <c r="EW216" s="741"/>
    </row>
    <row r="217" spans="2:153" ht="15.75" thickBot="1" x14ac:dyDescent="0.25">
      <c r="B217" s="2260"/>
      <c r="C217" s="2261">
        <v>317.74323470568754</v>
      </c>
      <c r="D217" s="2262">
        <v>325.05547571204352</v>
      </c>
      <c r="E217" s="2262">
        <v>0</v>
      </c>
      <c r="F217" s="2262">
        <v>0</v>
      </c>
      <c r="G217" s="2262">
        <v>0</v>
      </c>
      <c r="H217" s="2262">
        <v>0</v>
      </c>
      <c r="I217" s="2262">
        <v>0</v>
      </c>
      <c r="J217" s="2262">
        <v>0</v>
      </c>
      <c r="K217" s="2262">
        <v>0</v>
      </c>
      <c r="L217" s="2262">
        <v>0</v>
      </c>
      <c r="M217" s="2262">
        <v>0</v>
      </c>
      <c r="N217" s="2263">
        <v>0</v>
      </c>
      <c r="O217" s="2262">
        <v>3856.7922625063866</v>
      </c>
      <c r="P217" s="2261">
        <v>4030.5</v>
      </c>
      <c r="Q217" s="2264">
        <v>-173.70773749361342</v>
      </c>
      <c r="R217" s="2261">
        <v>-50.207737493613251</v>
      </c>
      <c r="S217" s="2265"/>
      <c r="T217" s="2266">
        <v>3856.7922625063866</v>
      </c>
      <c r="U217" s="2267"/>
      <c r="V217" s="2268">
        <v>3856.7922625063866</v>
      </c>
      <c r="W217" s="2269"/>
      <c r="X217" s="2241"/>
      <c r="Y217" s="1307"/>
      <c r="Z217" s="1307"/>
      <c r="AA217" s="1307"/>
      <c r="AX217" s="759"/>
      <c r="AY217" s="759"/>
      <c r="AZ217" s="759"/>
      <c r="BA217" s="759"/>
      <c r="BB217" s="759"/>
      <c r="BC217" s="759"/>
      <c r="BD217" s="759"/>
      <c r="BE217" s="759"/>
      <c r="BF217" s="759"/>
      <c r="BG217" s="759"/>
      <c r="BH217" s="759"/>
      <c r="BI217" s="759"/>
      <c r="BJ217" s="759"/>
      <c r="BK217" s="759"/>
      <c r="BL217" s="759"/>
      <c r="BM217" s="759"/>
      <c r="BN217" s="759"/>
      <c r="BO217" s="759"/>
      <c r="BP217" s="759"/>
      <c r="BQ217" s="759"/>
      <c r="BR217" s="759"/>
      <c r="BS217" s="759"/>
      <c r="BT217" s="759"/>
      <c r="BU217" s="759"/>
      <c r="BV217" s="759"/>
      <c r="BW217" s="759"/>
      <c r="BX217" s="759"/>
      <c r="BY217" s="759"/>
      <c r="BZ217" s="759"/>
      <c r="CA217" s="1319"/>
      <c r="CB217" s="759"/>
      <c r="EV217" s="741"/>
      <c r="EW217" s="741"/>
    </row>
    <row r="218" spans="2:153" ht="15.75" thickBot="1" x14ac:dyDescent="0.25">
      <c r="B218" s="2224" t="s">
        <v>275</v>
      </c>
      <c r="C218" s="2165">
        <v>3812.9188164682505</v>
      </c>
      <c r="D218" s="2166">
        <v>3856.7922625063866</v>
      </c>
      <c r="E218" s="2166">
        <v>0</v>
      </c>
      <c r="F218" s="2166">
        <v>0</v>
      </c>
      <c r="G218" s="2166">
        <v>0</v>
      </c>
      <c r="H218" s="2166">
        <v>0</v>
      </c>
      <c r="I218" s="2166">
        <v>0</v>
      </c>
      <c r="J218" s="2166">
        <v>0</v>
      </c>
      <c r="K218" s="2166">
        <v>0</v>
      </c>
      <c r="L218" s="2166">
        <v>0</v>
      </c>
      <c r="M218" s="2166">
        <v>0</v>
      </c>
      <c r="N218" s="2167">
        <v>0</v>
      </c>
      <c r="O218" s="2167">
        <v>3856.7922625063866</v>
      </c>
      <c r="P218" s="2168">
        <v>4030.5</v>
      </c>
      <c r="Q218" s="2168">
        <v>-173.70773749361342</v>
      </c>
      <c r="R218" s="2165">
        <v>-50.207737493613251</v>
      </c>
      <c r="S218" s="2165">
        <v>4030.3919999999998</v>
      </c>
      <c r="T218" s="2168">
        <v>-173.59973749361325</v>
      </c>
      <c r="U218" s="2225"/>
      <c r="V218" s="2171"/>
      <c r="W218" s="2231"/>
      <c r="X218" s="2083">
        <v>335.875</v>
      </c>
      <c r="Y218" s="1307"/>
      <c r="Z218" s="1307"/>
      <c r="AA218" s="1307"/>
      <c r="AX218" s="759"/>
      <c r="AY218" s="759"/>
      <c r="AZ218" s="759"/>
      <c r="BA218" s="759"/>
      <c r="BB218" s="759"/>
      <c r="BC218" s="759"/>
      <c r="BD218" s="759"/>
      <c r="BE218" s="759"/>
      <c r="BF218" s="759"/>
      <c r="BG218" s="759"/>
      <c r="BH218" s="759"/>
      <c r="BI218" s="759"/>
      <c r="BJ218" s="759"/>
      <c r="BK218" s="759"/>
      <c r="BL218" s="759"/>
      <c r="BM218" s="759"/>
      <c r="BN218" s="759"/>
      <c r="BO218" s="759"/>
      <c r="BP218" s="759"/>
      <c r="BQ218" s="759"/>
      <c r="BR218" s="759"/>
      <c r="BS218" s="759"/>
      <c r="BT218" s="759"/>
      <c r="BU218" s="759"/>
      <c r="BV218" s="759"/>
      <c r="BW218" s="759"/>
      <c r="BX218" s="759"/>
      <c r="BY218" s="759"/>
      <c r="BZ218" s="759"/>
      <c r="CA218" s="1319"/>
      <c r="CB218" s="759"/>
      <c r="EV218" s="741"/>
      <c r="EW218" s="741"/>
    </row>
    <row r="219" spans="2:153" ht="15.75" thickBot="1" x14ac:dyDescent="0.25">
      <c r="B219" s="2243"/>
      <c r="C219" s="2244">
        <v>334.11464136774657</v>
      </c>
      <c r="D219" s="2245">
        <v>339.41434803969116</v>
      </c>
      <c r="E219" s="2245">
        <v>0</v>
      </c>
      <c r="F219" s="2245">
        <v>0</v>
      </c>
      <c r="G219" s="2245">
        <v>0</v>
      </c>
      <c r="H219" s="2245">
        <v>0</v>
      </c>
      <c r="I219" s="2245">
        <v>0</v>
      </c>
      <c r="J219" s="2270">
        <v>0</v>
      </c>
      <c r="K219" s="2270">
        <v>0</v>
      </c>
      <c r="L219" s="2270">
        <v>0</v>
      </c>
      <c r="M219" s="2270">
        <v>0</v>
      </c>
      <c r="N219" s="2246">
        <v>0</v>
      </c>
      <c r="O219" s="2271">
        <v>4041.1739364446266</v>
      </c>
      <c r="P219" s="2272">
        <v>4030.5</v>
      </c>
      <c r="Q219" s="2272">
        <v>10.673936444626634</v>
      </c>
      <c r="R219" s="2273">
        <v>18.494936444626546</v>
      </c>
      <c r="S219" s="2273"/>
      <c r="T219" s="2272"/>
      <c r="U219" s="2274"/>
      <c r="V219" s="2275"/>
      <c r="W219" s="2276"/>
      <c r="X219" s="2241"/>
      <c r="Y219" s="1307"/>
      <c r="Z219" s="1307"/>
      <c r="AA219" s="1307"/>
      <c r="AX219" s="759"/>
      <c r="AY219" s="759"/>
      <c r="AZ219" s="759"/>
      <c r="BA219" s="759"/>
      <c r="BB219" s="759"/>
      <c r="BC219" s="759"/>
      <c r="BD219" s="759"/>
      <c r="BE219" s="759"/>
      <c r="BF219" s="759"/>
      <c r="BG219" s="759"/>
      <c r="BH219" s="759"/>
      <c r="BI219" s="759"/>
      <c r="BJ219" s="759"/>
      <c r="BK219" s="759"/>
      <c r="BL219" s="759"/>
      <c r="BM219" s="759"/>
      <c r="BN219" s="759"/>
      <c r="BO219" s="759"/>
      <c r="BP219" s="759"/>
      <c r="BQ219" s="759"/>
      <c r="BR219" s="759"/>
      <c r="BS219" s="759"/>
      <c r="BT219" s="759"/>
      <c r="BU219" s="759"/>
      <c r="BV219" s="759"/>
      <c r="BW219" s="759"/>
      <c r="BX219" s="759"/>
      <c r="BY219" s="759"/>
      <c r="BZ219" s="759"/>
      <c r="CA219" s="1319"/>
      <c r="CB219" s="759"/>
      <c r="EV219" s="741"/>
      <c r="EW219" s="741"/>
    </row>
    <row r="220" spans="2:153" ht="15.75" thickBot="1" x14ac:dyDescent="0.25">
      <c r="B220" s="2242" t="s">
        <v>276</v>
      </c>
      <c r="C220" s="2252">
        <v>4009.3756964129589</v>
      </c>
      <c r="D220" s="2253">
        <v>4041.1739364446266</v>
      </c>
      <c r="E220" s="2253">
        <v>0</v>
      </c>
      <c r="F220" s="2253">
        <v>0</v>
      </c>
      <c r="G220" s="2253">
        <v>0</v>
      </c>
      <c r="H220" s="2253">
        <v>0</v>
      </c>
      <c r="I220" s="2253">
        <v>0</v>
      </c>
      <c r="J220" s="2253">
        <v>0</v>
      </c>
      <c r="K220" s="2253">
        <v>0</v>
      </c>
      <c r="L220" s="2253">
        <v>0</v>
      </c>
      <c r="M220" s="2253">
        <v>0</v>
      </c>
      <c r="N220" s="2254">
        <v>0</v>
      </c>
      <c r="O220" s="2277">
        <v>4041.1739364446266</v>
      </c>
      <c r="P220" s="2215">
        <v>4030.5</v>
      </c>
      <c r="Q220" s="2215">
        <v>10.673936444626634</v>
      </c>
      <c r="R220" s="2185">
        <v>18.494936444626546</v>
      </c>
      <c r="S220" s="2185">
        <v>4030.3919999999998</v>
      </c>
      <c r="T220" s="2215">
        <v>10.781936444626808</v>
      </c>
      <c r="U220" s="2217">
        <v>0</v>
      </c>
      <c r="V220" s="2218">
        <v>4041.1739364446266</v>
      </c>
      <c r="W220" s="2278"/>
      <c r="X220" s="2083">
        <v>335.875</v>
      </c>
      <c r="Y220" s="1307"/>
      <c r="Z220" s="1307"/>
      <c r="AA220" s="1307"/>
      <c r="AX220" s="759"/>
      <c r="AY220" s="759"/>
      <c r="AZ220" s="759"/>
      <c r="BA220" s="759"/>
      <c r="BB220" s="759"/>
      <c r="BC220" s="759"/>
      <c r="BD220" s="759"/>
      <c r="BE220" s="759"/>
      <c r="BF220" s="759"/>
      <c r="BG220" s="759"/>
      <c r="BH220" s="759"/>
      <c r="BI220" s="759"/>
      <c r="BJ220" s="759"/>
      <c r="BK220" s="759"/>
      <c r="BL220" s="759"/>
      <c r="BM220" s="759"/>
      <c r="BN220" s="759"/>
      <c r="BO220" s="759"/>
      <c r="BP220" s="759"/>
      <c r="BQ220" s="759"/>
      <c r="BR220" s="759"/>
      <c r="BS220" s="759"/>
      <c r="BT220" s="759"/>
      <c r="BU220" s="759"/>
      <c r="BV220" s="759"/>
      <c r="BW220" s="759"/>
      <c r="BX220" s="759"/>
      <c r="BY220" s="759"/>
      <c r="BZ220" s="759"/>
      <c r="CA220" s="1319"/>
      <c r="CB220" s="759"/>
      <c r="EV220" s="741"/>
      <c r="EW220" s="741"/>
    </row>
    <row r="221" spans="2:153" ht="15.75" thickBot="1" x14ac:dyDescent="0.25">
      <c r="B221" s="2279" t="s">
        <v>277</v>
      </c>
      <c r="C221" s="2280">
        <v>151.46799999999999</v>
      </c>
      <c r="D221" s="2281">
        <v>150.38600000000002</v>
      </c>
      <c r="E221" s="2281">
        <v>0</v>
      </c>
      <c r="F221" s="2281">
        <v>0</v>
      </c>
      <c r="G221" s="2281">
        <v>0</v>
      </c>
      <c r="H221" s="2281">
        <v>0</v>
      </c>
      <c r="I221" s="2281">
        <v>0</v>
      </c>
      <c r="J221" s="2281">
        <v>0</v>
      </c>
      <c r="K221" s="2281">
        <v>0</v>
      </c>
      <c r="L221" s="2281">
        <v>0</v>
      </c>
      <c r="M221" s="2281">
        <v>0</v>
      </c>
      <c r="N221" s="2282">
        <v>0</v>
      </c>
      <c r="O221" s="2281">
        <v>1811.124</v>
      </c>
      <c r="P221" s="2272"/>
      <c r="Q221" s="2272"/>
      <c r="R221" s="2283"/>
      <c r="S221" s="2273"/>
      <c r="T221" s="2272"/>
      <c r="U221" s="2284"/>
      <c r="V221" s="2285"/>
      <c r="W221" s="2286"/>
      <c r="X221" s="2287"/>
      <c r="Y221" s="1307"/>
      <c r="Z221" s="1307"/>
      <c r="AA221" s="1307"/>
      <c r="AX221" s="759"/>
      <c r="AY221" s="759"/>
      <c r="AZ221" s="759"/>
      <c r="BA221" s="759"/>
      <c r="BB221" s="759"/>
      <c r="BC221" s="759"/>
      <c r="BD221" s="759"/>
      <c r="BE221" s="759"/>
      <c r="BF221" s="759"/>
      <c r="BG221" s="759"/>
      <c r="BH221" s="759"/>
      <c r="BI221" s="759"/>
      <c r="BJ221" s="759"/>
      <c r="BK221" s="759"/>
      <c r="BL221" s="759"/>
      <c r="BM221" s="759"/>
      <c r="BN221" s="759"/>
      <c r="BO221" s="759"/>
      <c r="BP221" s="759"/>
      <c r="BQ221" s="759"/>
      <c r="BR221" s="759"/>
      <c r="BS221" s="759"/>
      <c r="BT221" s="759"/>
      <c r="BU221" s="759"/>
      <c r="BV221" s="759"/>
      <c r="BW221" s="759"/>
      <c r="BX221" s="759"/>
      <c r="BY221" s="759"/>
      <c r="BZ221" s="759"/>
      <c r="CA221" s="1319"/>
      <c r="CB221" s="759"/>
      <c r="EV221" s="741"/>
      <c r="EW221" s="741"/>
    </row>
    <row r="222" spans="2:153" ht="15.75" thickBot="1" x14ac:dyDescent="0.25">
      <c r="B222" s="2288" t="s">
        <v>278</v>
      </c>
      <c r="C222" s="2289">
        <v>205.06199999999998</v>
      </c>
      <c r="D222" s="2290">
        <v>204.08200000000002</v>
      </c>
      <c r="E222" s="2290">
        <v>0.36</v>
      </c>
      <c r="F222" s="2290">
        <v>0</v>
      </c>
      <c r="G222" s="2290">
        <v>0</v>
      </c>
      <c r="H222" s="2290">
        <v>0</v>
      </c>
      <c r="I222" s="2290">
        <v>0</v>
      </c>
      <c r="J222" s="2290">
        <v>0</v>
      </c>
      <c r="K222" s="2290">
        <v>0</v>
      </c>
      <c r="L222" s="2290">
        <v>0</v>
      </c>
      <c r="M222" s="2290">
        <v>0</v>
      </c>
      <c r="N222" s="2291">
        <v>0</v>
      </c>
      <c r="O222" s="2292">
        <v>2457.0239999999999</v>
      </c>
      <c r="P222" s="2293"/>
      <c r="Q222" s="2294"/>
      <c r="R222" s="2295"/>
      <c r="S222" s="2296"/>
      <c r="T222" s="2297"/>
      <c r="U222" s="2298"/>
      <c r="V222" s="2297"/>
      <c r="W222" s="2297"/>
      <c r="X222" s="2297"/>
      <c r="Y222" s="1307"/>
      <c r="Z222" s="1307"/>
      <c r="AA222" s="1307"/>
      <c r="AX222" s="759"/>
      <c r="AY222" s="759"/>
      <c r="AZ222" s="759"/>
      <c r="BA222" s="759"/>
      <c r="BB222" s="759"/>
      <c r="BC222" s="759"/>
      <c r="BD222" s="759"/>
      <c r="BE222" s="759"/>
      <c r="BF222" s="759"/>
      <c r="BG222" s="759"/>
      <c r="BH222" s="759"/>
      <c r="BI222" s="759"/>
      <c r="BJ222" s="759"/>
      <c r="BK222" s="759"/>
      <c r="BL222" s="759"/>
      <c r="BM222" s="759"/>
      <c r="BN222" s="759"/>
      <c r="BO222" s="759"/>
      <c r="BP222" s="759"/>
      <c r="BQ222" s="759"/>
      <c r="BR222" s="759"/>
      <c r="BS222" s="759"/>
      <c r="BT222" s="759"/>
      <c r="BU222" s="759"/>
      <c r="BV222" s="759"/>
      <c r="BW222" s="759"/>
      <c r="BX222" s="759"/>
      <c r="BY222" s="759"/>
      <c r="BZ222" s="759"/>
      <c r="CA222" s="1319"/>
      <c r="CB222" s="759"/>
      <c r="EV222" s="741"/>
      <c r="EW222" s="741"/>
    </row>
    <row r="223" spans="2:153" ht="15" x14ac:dyDescent="0.2">
      <c r="B223" s="3096" t="s">
        <v>285</v>
      </c>
      <c r="C223" s="2299"/>
      <c r="D223" s="2300"/>
      <c r="E223" s="2300"/>
      <c r="F223" s="2300"/>
      <c r="G223" s="2300"/>
      <c r="H223" s="2300"/>
      <c r="I223" s="2300"/>
      <c r="J223" s="2300"/>
      <c r="K223" s="2300"/>
      <c r="L223" s="2300"/>
      <c r="M223" s="2300"/>
      <c r="N223" s="2300"/>
      <c r="O223" s="2297">
        <v>163199.07339999999</v>
      </c>
      <c r="P223" s="2293">
        <v>162876</v>
      </c>
      <c r="Q223" s="2294">
        <v>323.07339999999385</v>
      </c>
      <c r="R223" s="2295">
        <v>592.07340000000113</v>
      </c>
      <c r="S223" s="2296"/>
      <c r="T223" s="2297"/>
      <c r="U223" s="2301"/>
      <c r="V223" s="2302"/>
      <c r="W223" s="2303"/>
      <c r="X223" s="2304">
        <v>13573</v>
      </c>
      <c r="Y223" s="1331"/>
      <c r="Z223" s="1331"/>
      <c r="AA223" s="1331"/>
      <c r="AB223" s="768"/>
      <c r="AC223" s="768"/>
      <c r="AD223" s="768"/>
      <c r="AE223" s="768"/>
      <c r="AF223" s="768"/>
      <c r="AG223" s="768"/>
      <c r="AH223" s="768"/>
      <c r="AI223" s="768"/>
      <c r="AJ223" s="768"/>
      <c r="AK223" s="768"/>
      <c r="AL223" s="1148"/>
      <c r="AM223" s="768"/>
      <c r="AN223" s="768"/>
      <c r="AO223" s="768"/>
      <c r="AP223" s="768"/>
      <c r="AQ223" s="768"/>
      <c r="AR223" s="768"/>
      <c r="AS223" s="768"/>
      <c r="AT223" s="1148"/>
      <c r="AU223" s="1148"/>
      <c r="AV223" s="1148"/>
      <c r="AW223" s="1148"/>
      <c r="AX223" s="1148"/>
      <c r="AY223" s="1148"/>
      <c r="AZ223" s="1148"/>
      <c r="BA223" s="1148"/>
      <c r="BB223" s="1148"/>
      <c r="BC223" s="1148"/>
      <c r="BD223" s="1148"/>
      <c r="BE223" s="1148"/>
      <c r="BF223" s="1148"/>
      <c r="BG223" s="1148"/>
      <c r="BH223" s="1148"/>
      <c r="BI223" s="1148"/>
      <c r="BJ223" s="1148"/>
      <c r="BK223" s="1148"/>
      <c r="BL223" s="1148"/>
      <c r="BM223" s="1148"/>
      <c r="BN223" s="1148"/>
      <c r="BO223" s="1148"/>
      <c r="BP223" s="1148"/>
      <c r="BQ223" s="1148"/>
      <c r="BR223" s="1148"/>
      <c r="BS223" s="1148"/>
      <c r="BT223" s="1148"/>
      <c r="BU223" s="1148"/>
      <c r="BV223" s="1148"/>
      <c r="BW223" s="1148"/>
      <c r="BX223" s="1148"/>
      <c r="BY223" s="1148"/>
      <c r="BZ223" s="1148"/>
      <c r="CA223" s="1319"/>
      <c r="CB223" s="759"/>
      <c r="EV223" s="741"/>
      <c r="EW223" s="741"/>
    </row>
    <row r="224" spans="2:153" ht="15.75" thickBot="1" x14ac:dyDescent="0.25">
      <c r="B224" s="3097"/>
      <c r="C224" s="2305">
        <v>10157.715878443514</v>
      </c>
      <c r="D224" s="2306">
        <v>10179.298078756634</v>
      </c>
      <c r="E224" s="2306">
        <v>0</v>
      </c>
      <c r="F224" s="2306">
        <v>0</v>
      </c>
      <c r="G224" s="2306">
        <v>0</v>
      </c>
      <c r="H224" s="2306">
        <v>0</v>
      </c>
      <c r="I224" s="2306">
        <v>0</v>
      </c>
      <c r="J224" s="2306">
        <v>0</v>
      </c>
      <c r="K224" s="2306">
        <v>0</v>
      </c>
      <c r="L224" s="2306">
        <v>0</v>
      </c>
      <c r="M224" s="2306">
        <v>0</v>
      </c>
      <c r="N224" s="2307">
        <v>0</v>
      </c>
      <c r="O224" s="2308">
        <v>10179.298078756634</v>
      </c>
      <c r="P224" s="2306">
        <v>10220.450000000001</v>
      </c>
      <c r="Q224" s="2305">
        <v>-41.151921243365905</v>
      </c>
      <c r="R224" s="2305">
        <v>-475.5171151116665</v>
      </c>
      <c r="S224" s="2305">
        <v>10220.441999999999</v>
      </c>
      <c r="T224" s="2305">
        <v>-41.143921243365185</v>
      </c>
      <c r="U224" s="2305">
        <v>0</v>
      </c>
      <c r="V224" s="2305">
        <v>10179.298078756634</v>
      </c>
      <c r="W224" s="2309">
        <v>10454.300653886632</v>
      </c>
      <c r="X224" s="2310">
        <v>851.70416666666677</v>
      </c>
      <c r="Y224" s="1331"/>
      <c r="Z224" s="1331"/>
      <c r="AA224" s="1331"/>
      <c r="AB224" s="768"/>
      <c r="AC224" s="768"/>
      <c r="AD224" s="768"/>
      <c r="AE224" s="768"/>
      <c r="AF224" s="768"/>
      <c r="AG224" s="768"/>
      <c r="AH224" s="768"/>
      <c r="AI224" s="768"/>
      <c r="AJ224" s="768"/>
      <c r="AK224" s="768"/>
      <c r="AL224" s="1148"/>
      <c r="AM224" s="768"/>
      <c r="AN224" s="768"/>
      <c r="AO224" s="768"/>
      <c r="AP224" s="768"/>
      <c r="AQ224" s="768"/>
      <c r="AR224" s="768"/>
      <c r="AS224" s="768"/>
      <c r="AT224" s="1148"/>
      <c r="AU224" s="1148"/>
      <c r="AV224" s="1148"/>
      <c r="AW224" s="1148"/>
      <c r="AX224" s="1148"/>
      <c r="AY224" s="1148"/>
      <c r="AZ224" s="1148"/>
      <c r="BA224" s="1148"/>
      <c r="BB224" s="1148"/>
      <c r="BC224" s="1148"/>
      <c r="BD224" s="1148"/>
      <c r="BE224" s="1148"/>
      <c r="BF224" s="1148"/>
      <c r="BG224" s="1148"/>
      <c r="BH224" s="1148"/>
      <c r="BI224" s="1148"/>
      <c r="BJ224" s="1148"/>
      <c r="BK224" s="1148"/>
      <c r="BL224" s="1148"/>
      <c r="BM224" s="1148"/>
      <c r="BN224" s="1148"/>
      <c r="BO224" s="1148"/>
      <c r="BP224" s="1148"/>
      <c r="BQ224" s="1148"/>
      <c r="BR224" s="1148"/>
      <c r="BS224" s="1148"/>
      <c r="BT224" s="1148"/>
      <c r="BU224" s="1148"/>
      <c r="BV224" s="1148"/>
      <c r="BW224" s="1148"/>
      <c r="BX224" s="1148"/>
      <c r="BY224" s="1148"/>
      <c r="BZ224" s="1148"/>
      <c r="CA224" s="1319"/>
      <c r="CB224" s="759"/>
      <c r="EV224" s="741"/>
      <c r="EW224" s="741"/>
    </row>
    <row r="225" spans="2:153" ht="15" x14ac:dyDescent="0.2">
      <c r="B225" s="2311" t="s">
        <v>279</v>
      </c>
      <c r="C225" s="2312">
        <v>13539.39465</v>
      </c>
      <c r="D225" s="2312">
        <v>13539.159249999999</v>
      </c>
      <c r="E225" s="2312">
        <v>0</v>
      </c>
      <c r="F225" s="2312">
        <v>0</v>
      </c>
      <c r="G225" s="2312">
        <v>0</v>
      </c>
      <c r="H225" s="2312">
        <v>0</v>
      </c>
      <c r="I225" s="2312">
        <v>0</v>
      </c>
      <c r="J225" s="2312">
        <v>0</v>
      </c>
      <c r="K225" s="2312">
        <v>0</v>
      </c>
      <c r="L225" s="2312">
        <v>0</v>
      </c>
      <c r="M225" s="2312">
        <v>0</v>
      </c>
      <c r="N225" s="2312">
        <v>0</v>
      </c>
      <c r="O225" s="2297"/>
      <c r="P225" s="2293"/>
      <c r="Q225" s="2294"/>
      <c r="R225" s="2295"/>
      <c r="S225" s="2296"/>
      <c r="T225" s="2297"/>
      <c r="U225" s="2301"/>
      <c r="V225" s="2302"/>
      <c r="W225" s="2303"/>
      <c r="X225" s="2304">
        <v>13573</v>
      </c>
      <c r="Y225" s="1307"/>
      <c r="Z225" s="1307"/>
      <c r="AA225" s="1307"/>
      <c r="AX225" s="759"/>
      <c r="AY225" s="759"/>
      <c r="AZ225" s="759"/>
      <c r="BA225" s="759"/>
      <c r="BB225" s="759"/>
      <c r="BC225" s="759"/>
      <c r="BD225" s="759"/>
      <c r="BE225" s="759"/>
      <c r="BF225" s="759"/>
      <c r="BG225" s="759"/>
      <c r="BH225" s="759"/>
      <c r="BI225" s="759"/>
      <c r="BJ225" s="759"/>
      <c r="BK225" s="759"/>
      <c r="BL225" s="759"/>
      <c r="BM225" s="759"/>
      <c r="BN225" s="759"/>
      <c r="BO225" s="759"/>
      <c r="BP225" s="759"/>
      <c r="BQ225" s="759"/>
      <c r="BR225" s="759"/>
      <c r="BS225" s="759"/>
      <c r="BT225" s="759"/>
      <c r="BU225" s="759"/>
      <c r="BV225" s="759"/>
      <c r="BW225" s="759"/>
      <c r="BX225" s="759"/>
      <c r="BY225" s="759"/>
      <c r="BZ225" s="759"/>
      <c r="CA225" s="1319"/>
      <c r="CB225" s="759"/>
    </row>
    <row r="226" spans="2:153" s="768" customFormat="1" ht="15.75" thickBot="1" x14ac:dyDescent="0.25">
      <c r="B226" s="2313" t="s">
        <v>219</v>
      </c>
      <c r="C226" s="2306">
        <v>825.30768967644588</v>
      </c>
      <c r="D226" s="2306">
        <v>831.58900605186454</v>
      </c>
      <c r="E226" s="2306">
        <v>0</v>
      </c>
      <c r="F226" s="2306">
        <v>0</v>
      </c>
      <c r="G226" s="2306">
        <v>0</v>
      </c>
      <c r="H226" s="2306">
        <v>0</v>
      </c>
      <c r="I226" s="2306">
        <v>0</v>
      </c>
      <c r="J226" s="2306">
        <v>0</v>
      </c>
      <c r="K226" s="2306">
        <v>0</v>
      </c>
      <c r="L226" s="2306">
        <v>0</v>
      </c>
      <c r="M226" s="2306">
        <v>0</v>
      </c>
      <c r="N226" s="2306">
        <v>0</v>
      </c>
      <c r="O226" s="2308"/>
      <c r="P226" s="2306"/>
      <c r="Q226" s="2305"/>
      <c r="R226" s="2305"/>
      <c r="S226" s="2305"/>
      <c r="T226" s="2305"/>
      <c r="U226" s="2305"/>
      <c r="V226" s="2305"/>
      <c r="W226" s="2309"/>
      <c r="X226" s="2310">
        <v>851.70416666666677</v>
      </c>
      <c r="Y226" s="1307"/>
      <c r="Z226" s="1307"/>
      <c r="AA226" s="1307"/>
      <c r="AB226" s="741"/>
      <c r="AC226" s="741"/>
      <c r="AD226" s="741"/>
      <c r="AE226" s="741"/>
      <c r="AF226" s="741"/>
      <c r="AG226" s="741"/>
      <c r="AH226" s="741"/>
      <c r="AI226" s="741"/>
      <c r="AJ226" s="741"/>
      <c r="AK226" s="741"/>
      <c r="AL226" s="759"/>
      <c r="AM226" s="741"/>
      <c r="AN226" s="741"/>
      <c r="AO226" s="741"/>
      <c r="AP226" s="741"/>
      <c r="AQ226" s="741"/>
      <c r="AR226" s="741"/>
      <c r="AS226" s="741"/>
      <c r="AT226" s="759"/>
      <c r="AU226" s="759"/>
      <c r="AV226" s="759"/>
      <c r="AW226" s="759"/>
      <c r="AX226" s="759"/>
      <c r="AY226" s="759"/>
      <c r="AZ226" s="759"/>
      <c r="BA226" s="759"/>
      <c r="BB226" s="759"/>
      <c r="BC226" s="759"/>
      <c r="BD226" s="759"/>
      <c r="BE226" s="759"/>
      <c r="BF226" s="759"/>
      <c r="BG226" s="759"/>
      <c r="BH226" s="759"/>
      <c r="BI226" s="759"/>
      <c r="BJ226" s="759"/>
      <c r="BK226" s="759"/>
      <c r="BL226" s="759"/>
      <c r="BM226" s="759"/>
      <c r="BN226" s="759"/>
      <c r="BO226" s="759"/>
      <c r="BP226" s="759"/>
      <c r="BQ226" s="759"/>
      <c r="BR226" s="759"/>
      <c r="BS226" s="759"/>
      <c r="BT226" s="759"/>
      <c r="BU226" s="759"/>
      <c r="BV226" s="759"/>
      <c r="BW226" s="759"/>
      <c r="BX226" s="759"/>
      <c r="BY226" s="759"/>
      <c r="BZ226" s="759"/>
      <c r="CA226" s="1332"/>
      <c r="CB226" s="1148"/>
      <c r="EV226" s="1148"/>
      <c r="EW226" s="1148"/>
    </row>
    <row r="227" spans="2:153" s="768" customFormat="1" ht="15.75" thickBot="1" x14ac:dyDescent="0.25">
      <c r="B227" s="2314" t="s">
        <v>280</v>
      </c>
      <c r="C227" s="2280">
        <v>0</v>
      </c>
      <c r="D227" s="2281">
        <v>0</v>
      </c>
      <c r="E227" s="2281">
        <v>0</v>
      </c>
      <c r="F227" s="2281">
        <v>0</v>
      </c>
      <c r="G227" s="2281">
        <v>0</v>
      </c>
      <c r="H227" s="2281">
        <v>0</v>
      </c>
      <c r="I227" s="2281">
        <v>0</v>
      </c>
      <c r="J227" s="2281">
        <v>0</v>
      </c>
      <c r="K227" s="2281">
        <v>0</v>
      </c>
      <c r="L227" s="2281">
        <v>0</v>
      </c>
      <c r="M227" s="2281">
        <v>0</v>
      </c>
      <c r="N227" s="2282">
        <v>0</v>
      </c>
      <c r="O227" s="2281">
        <v>0</v>
      </c>
      <c r="P227" s="2314"/>
      <c r="Q227" s="2314"/>
      <c r="R227" s="2314"/>
      <c r="S227" s="2314"/>
      <c r="T227" s="2314"/>
      <c r="U227" s="2314"/>
      <c r="V227" s="2314"/>
      <c r="W227" s="2314"/>
      <c r="X227" s="2314"/>
      <c r="Y227" s="1307"/>
      <c r="Z227" s="1307"/>
      <c r="AA227" s="1307"/>
      <c r="AB227" s="741"/>
      <c r="AC227" s="741"/>
      <c r="AD227" s="741"/>
      <c r="AE227" s="741"/>
      <c r="AF227" s="741"/>
      <c r="AG227" s="741"/>
      <c r="AH227" s="741"/>
      <c r="AI227" s="741"/>
      <c r="AJ227" s="741"/>
      <c r="AK227" s="741"/>
      <c r="AL227" s="759"/>
      <c r="AM227" s="741"/>
      <c r="AN227" s="741"/>
      <c r="AO227" s="741"/>
      <c r="AP227" s="741"/>
      <c r="AQ227" s="741"/>
      <c r="AR227" s="741"/>
      <c r="AS227" s="741"/>
      <c r="AT227" s="759"/>
      <c r="AU227" s="759"/>
      <c r="AV227" s="759"/>
      <c r="AW227" s="759"/>
      <c r="AX227" s="759"/>
      <c r="AY227" s="759"/>
      <c r="AZ227" s="759"/>
      <c r="BA227" s="759"/>
      <c r="BB227" s="759"/>
      <c r="BC227" s="759"/>
      <c r="BD227" s="759"/>
      <c r="BE227" s="759"/>
      <c r="BF227" s="759"/>
      <c r="BG227" s="759"/>
      <c r="BH227" s="759"/>
      <c r="BI227" s="759"/>
      <c r="BJ227" s="759"/>
      <c r="BK227" s="759"/>
      <c r="BL227" s="759"/>
      <c r="BM227" s="759"/>
      <c r="BN227" s="759"/>
      <c r="BO227" s="759"/>
      <c r="BP227" s="759"/>
      <c r="BQ227" s="759"/>
      <c r="BR227" s="759"/>
      <c r="BS227" s="759"/>
      <c r="BT227" s="759"/>
      <c r="BU227" s="759"/>
      <c r="BV227" s="759"/>
      <c r="BW227" s="759"/>
      <c r="BX227" s="759"/>
      <c r="BY227" s="759"/>
      <c r="BZ227" s="759"/>
      <c r="CA227" s="1332"/>
      <c r="CB227" s="1148"/>
      <c r="EV227" s="1148"/>
      <c r="EW227" s="1148"/>
    </row>
    <row r="228" spans="2:153" ht="15.75" thickBot="1" x14ac:dyDescent="0.25">
      <c r="B228" s="2314" t="s">
        <v>281</v>
      </c>
      <c r="C228" s="2315">
        <v>0</v>
      </c>
      <c r="D228" s="2316">
        <v>0</v>
      </c>
      <c r="E228" s="2316">
        <v>0</v>
      </c>
      <c r="F228" s="2316">
        <v>0</v>
      </c>
      <c r="G228" s="2316">
        <v>0</v>
      </c>
      <c r="H228" s="2316">
        <v>0</v>
      </c>
      <c r="I228" s="2316">
        <v>0</v>
      </c>
      <c r="J228" s="2316">
        <v>0</v>
      </c>
      <c r="K228" s="2316">
        <v>0</v>
      </c>
      <c r="L228" s="2316">
        <v>0</v>
      </c>
      <c r="M228" s="2316">
        <v>0</v>
      </c>
      <c r="N228" s="2317">
        <v>0</v>
      </c>
      <c r="O228" s="2316">
        <v>0</v>
      </c>
      <c r="P228" s="2314"/>
      <c r="Q228" s="2314"/>
      <c r="R228" s="2314"/>
      <c r="S228" s="2314"/>
      <c r="T228" s="2314"/>
      <c r="U228" s="2314"/>
      <c r="V228" s="2314"/>
      <c r="W228" s="2314"/>
      <c r="X228" s="2314"/>
      <c r="AX228" s="759"/>
      <c r="AY228" s="759"/>
      <c r="AZ228" s="759"/>
      <c r="BA228" s="759"/>
      <c r="BB228" s="759"/>
      <c r="BC228" s="759"/>
      <c r="BD228" s="759"/>
      <c r="BE228" s="759"/>
      <c r="BF228" s="759"/>
      <c r="BG228" s="759"/>
      <c r="BH228" s="759"/>
      <c r="BI228" s="759"/>
      <c r="BJ228" s="759"/>
      <c r="BK228" s="759"/>
      <c r="BL228" s="759"/>
      <c r="BM228" s="759"/>
      <c r="BN228" s="759"/>
      <c r="BO228" s="759"/>
      <c r="BP228" s="759"/>
      <c r="BQ228" s="759"/>
      <c r="BR228" s="759"/>
      <c r="BS228" s="759"/>
      <c r="BT228" s="759"/>
      <c r="BU228" s="759"/>
      <c r="BV228" s="759"/>
      <c r="BW228" s="759"/>
      <c r="BX228" s="759"/>
      <c r="BY228" s="759"/>
      <c r="BZ228" s="759"/>
      <c r="CA228" s="1319"/>
      <c r="CB228" s="759"/>
    </row>
    <row r="229" spans="2:153" ht="15.75" thickBot="1" x14ac:dyDescent="0.25">
      <c r="B229" s="2314" t="s">
        <v>282</v>
      </c>
      <c r="C229" s="2318">
        <v>69.716999999999999</v>
      </c>
      <c r="D229" s="2319">
        <v>72.277999999999992</v>
      </c>
      <c r="E229" s="2319">
        <v>0</v>
      </c>
      <c r="F229" s="2319">
        <v>0</v>
      </c>
      <c r="G229" s="2319">
        <v>0</v>
      </c>
      <c r="H229" s="2319">
        <v>0</v>
      </c>
      <c r="I229" s="2319">
        <v>0</v>
      </c>
      <c r="J229" s="2319">
        <v>0</v>
      </c>
      <c r="K229" s="2319">
        <v>0</v>
      </c>
      <c r="L229" s="2319">
        <v>0</v>
      </c>
      <c r="M229" s="2319">
        <v>0</v>
      </c>
      <c r="N229" s="2320">
        <v>0</v>
      </c>
      <c r="O229" s="2319">
        <v>851.97</v>
      </c>
      <c r="P229" s="2314"/>
      <c r="Q229" s="2314"/>
      <c r="R229" s="2314"/>
      <c r="S229" s="2314"/>
      <c r="T229" s="2314"/>
      <c r="U229" s="2314"/>
      <c r="V229" s="2314"/>
      <c r="W229" s="2314"/>
      <c r="X229" s="2314"/>
      <c r="Z229" s="1325"/>
      <c r="CA229" s="1319"/>
      <c r="CB229" s="759"/>
    </row>
    <row r="230" spans="2:153" ht="15" x14ac:dyDescent="0.25">
      <c r="B230" s="1333"/>
      <c r="C230" s="1333"/>
      <c r="D230" s="1333"/>
      <c r="E230" s="1333"/>
      <c r="F230" s="1333"/>
      <c r="G230" s="1333"/>
      <c r="H230" s="1333"/>
      <c r="I230" s="1333"/>
      <c r="J230" s="1333"/>
      <c r="K230" s="1333"/>
      <c r="L230" s="1333"/>
      <c r="M230" s="1333"/>
      <c r="N230" s="1333"/>
      <c r="O230" s="1334"/>
      <c r="P230" s="207"/>
      <c r="Q230" s="1334"/>
      <c r="R230" s="1335"/>
      <c r="S230" s="208"/>
      <c r="T230" s="1336"/>
      <c r="U230" s="1333"/>
      <c r="V230" s="1336"/>
      <c r="W230" s="1333"/>
      <c r="X230" s="1333"/>
      <c r="Z230" s="773"/>
      <c r="CA230" s="1319"/>
      <c r="CB230" s="759"/>
    </row>
    <row r="231" spans="2:153" s="771" customFormat="1" ht="15.75" x14ac:dyDescent="0.2">
      <c r="B231" s="1337"/>
      <c r="C231" s="1338"/>
      <c r="D231" s="1338"/>
      <c r="E231" s="1338"/>
      <c r="F231" s="1338"/>
      <c r="G231" s="1338"/>
      <c r="H231" s="1338"/>
      <c r="I231" s="1338"/>
      <c r="J231" s="1338"/>
      <c r="K231" s="1338"/>
      <c r="L231" s="1338"/>
      <c r="M231" s="1338"/>
      <c r="N231" s="1338"/>
      <c r="T231" s="955"/>
      <c r="V231" s="955"/>
      <c r="AL231" s="1339"/>
      <c r="AT231" s="1339"/>
      <c r="AU231" s="1339"/>
      <c r="AV231" s="1339"/>
      <c r="AW231" s="1339"/>
      <c r="CA231" s="453"/>
      <c r="CB231" s="1339"/>
      <c r="EV231" s="1339"/>
      <c r="EW231" s="1339"/>
    </row>
    <row r="232" spans="2:153" x14ac:dyDescent="0.2">
      <c r="C232" s="1115"/>
      <c r="T232" s="773"/>
      <c r="V232" s="773"/>
    </row>
    <row r="233" spans="2:153" hidden="1" x14ac:dyDescent="0.2">
      <c r="C233" s="1115"/>
      <c r="T233" s="773"/>
      <c r="V233" s="773"/>
    </row>
    <row r="234" spans="2:153" hidden="1" x14ac:dyDescent="0.2">
      <c r="C234" s="1242"/>
      <c r="D234" s="1340"/>
      <c r="E234" s="1340"/>
      <c r="F234" s="1340"/>
      <c r="G234" s="1340"/>
      <c r="H234" s="1340"/>
      <c r="I234" s="1340"/>
      <c r="J234" s="1340"/>
      <c r="K234" s="1340"/>
      <c r="L234" s="1340"/>
      <c r="M234" s="1340"/>
      <c r="N234" s="1340"/>
      <c r="O234" s="1340"/>
      <c r="P234" s="773"/>
      <c r="T234" s="773"/>
      <c r="V234" s="773"/>
    </row>
    <row r="235" spans="2:153" hidden="1" x14ac:dyDescent="0.2">
      <c r="C235" s="1115"/>
      <c r="O235" s="1340"/>
    </row>
    <row r="236" spans="2:153" x14ac:dyDescent="0.2">
      <c r="C236" s="1115"/>
    </row>
    <row r="237" spans="2:153" x14ac:dyDescent="0.2">
      <c r="C237" s="1115"/>
      <c r="O237" s="1340"/>
    </row>
    <row r="238" spans="2:153" x14ac:dyDescent="0.2">
      <c r="C238" s="1115"/>
    </row>
    <row r="239" spans="2:153" x14ac:dyDescent="0.2">
      <c r="C239" s="1115"/>
      <c r="AL239" s="741"/>
      <c r="AT239" s="741"/>
      <c r="AU239" s="741"/>
      <c r="AV239" s="741"/>
      <c r="AW239" s="741"/>
    </row>
    <row r="240" spans="2:153" x14ac:dyDescent="0.2">
      <c r="C240" s="1115"/>
      <c r="O240" s="1340"/>
      <c r="AL240" s="741"/>
      <c r="AT240" s="741"/>
      <c r="AU240" s="741"/>
      <c r="AV240" s="741"/>
      <c r="AW240" s="741"/>
    </row>
    <row r="241" spans="3:153" x14ac:dyDescent="0.2">
      <c r="C241" s="1115"/>
      <c r="AL241" s="741"/>
      <c r="AT241" s="741"/>
      <c r="AU241" s="741"/>
      <c r="AV241" s="741"/>
      <c r="AW241" s="741"/>
      <c r="CA241" s="741"/>
      <c r="EV241" s="741"/>
      <c r="EW241" s="741"/>
    </row>
    <row r="242" spans="3:153" x14ac:dyDescent="0.2">
      <c r="C242" s="1115"/>
      <c r="O242" s="1340"/>
      <c r="AL242" s="741"/>
      <c r="AT242" s="741"/>
      <c r="AU242" s="741"/>
      <c r="AV242" s="741"/>
      <c r="AW242" s="741"/>
      <c r="CA242" s="741"/>
      <c r="EV242" s="741"/>
      <c r="EW242" s="741"/>
    </row>
    <row r="243" spans="3:153" x14ac:dyDescent="0.2">
      <c r="C243" s="1115"/>
      <c r="AL243" s="741"/>
      <c r="AT243" s="741"/>
      <c r="AU243" s="741"/>
      <c r="AV243" s="741"/>
      <c r="AW243" s="741"/>
      <c r="CA243" s="741"/>
      <c r="EV243" s="741"/>
      <c r="EW243" s="741"/>
    </row>
    <row r="244" spans="3:153" x14ac:dyDescent="0.2">
      <c r="C244" s="1115"/>
      <c r="AL244" s="741"/>
      <c r="AT244" s="741"/>
      <c r="AU244" s="741"/>
      <c r="AV244" s="741"/>
      <c r="AW244" s="741"/>
      <c r="CA244" s="741"/>
      <c r="EV244" s="741"/>
      <c r="EW244" s="741"/>
    </row>
    <row r="245" spans="3:153" x14ac:dyDescent="0.2">
      <c r="C245" s="1115"/>
      <c r="AL245" s="741"/>
      <c r="AT245" s="741"/>
      <c r="AU245" s="741"/>
      <c r="AV245" s="741"/>
      <c r="AW245" s="741"/>
      <c r="CA245" s="741"/>
      <c r="EV245" s="741"/>
      <c r="EW245" s="741"/>
    </row>
    <row r="246" spans="3:153" x14ac:dyDescent="0.2">
      <c r="C246" s="1115"/>
      <c r="AL246" s="741"/>
      <c r="AT246" s="741"/>
      <c r="AU246" s="741"/>
      <c r="AV246" s="741"/>
      <c r="AW246" s="741"/>
      <c r="CA246" s="741"/>
      <c r="EV246" s="741"/>
      <c r="EW246" s="741"/>
    </row>
    <row r="247" spans="3:153" x14ac:dyDescent="0.2">
      <c r="C247" s="1115"/>
      <c r="AL247" s="741"/>
      <c r="AT247" s="741"/>
      <c r="AU247" s="741"/>
      <c r="AV247" s="741"/>
      <c r="AW247" s="741"/>
      <c r="CA247" s="741"/>
      <c r="EV247" s="741"/>
      <c r="EW247" s="741"/>
    </row>
    <row r="248" spans="3:153" x14ac:dyDescent="0.2">
      <c r="C248" s="1115"/>
      <c r="AL248" s="741"/>
      <c r="AT248" s="741"/>
      <c r="AU248" s="741"/>
      <c r="AV248" s="741"/>
      <c r="AW248" s="741"/>
      <c r="CA248" s="741"/>
      <c r="EV248" s="741"/>
      <c r="EW248" s="741"/>
    </row>
    <row r="249" spans="3:153" x14ac:dyDescent="0.2">
      <c r="C249" s="1115"/>
      <c r="AL249" s="741"/>
      <c r="AT249" s="741"/>
      <c r="AU249" s="741"/>
      <c r="AV249" s="741"/>
      <c r="AW249" s="741"/>
      <c r="CA249" s="741"/>
      <c r="EV249" s="741"/>
      <c r="EW249" s="741"/>
    </row>
    <row r="250" spans="3:153" x14ac:dyDescent="0.2">
      <c r="C250" s="1115"/>
      <c r="AL250" s="741"/>
      <c r="AT250" s="741"/>
      <c r="AU250" s="741"/>
      <c r="AV250" s="741"/>
      <c r="AW250" s="741"/>
      <c r="CA250" s="741"/>
      <c r="EV250" s="741"/>
      <c r="EW250" s="741"/>
    </row>
    <row r="251" spans="3:153" x14ac:dyDescent="0.2">
      <c r="C251" s="1115"/>
      <c r="AL251" s="741"/>
      <c r="AT251" s="741"/>
      <c r="AU251" s="741"/>
      <c r="AV251" s="741"/>
      <c r="AW251" s="741"/>
      <c r="CA251" s="741"/>
      <c r="EV251" s="741"/>
      <c r="EW251" s="741"/>
    </row>
    <row r="252" spans="3:153" x14ac:dyDescent="0.2">
      <c r="C252" s="1115"/>
      <c r="AL252" s="741"/>
      <c r="AT252" s="741"/>
      <c r="AU252" s="741"/>
      <c r="AV252" s="741"/>
      <c r="AW252" s="741"/>
      <c r="CA252" s="741"/>
      <c r="EV252" s="741"/>
      <c r="EW252" s="741"/>
    </row>
    <row r="253" spans="3:153" x14ac:dyDescent="0.2">
      <c r="C253" s="1115"/>
      <c r="AL253" s="741"/>
      <c r="AT253" s="741"/>
      <c r="AU253" s="741"/>
      <c r="AV253" s="741"/>
      <c r="AW253" s="741"/>
      <c r="CA253" s="741"/>
      <c r="EV253" s="741"/>
      <c r="EW253" s="741"/>
    </row>
    <row r="254" spans="3:153" x14ac:dyDescent="0.2">
      <c r="C254" s="1115"/>
      <c r="AL254" s="741"/>
      <c r="AT254" s="741"/>
      <c r="AU254" s="741"/>
      <c r="AV254" s="741"/>
      <c r="AW254" s="741"/>
      <c r="CA254" s="741"/>
      <c r="EV254" s="741"/>
      <c r="EW254" s="741"/>
    </row>
    <row r="255" spans="3:153" x14ac:dyDescent="0.2">
      <c r="C255" s="1115"/>
      <c r="AL255" s="741"/>
      <c r="AT255" s="741"/>
      <c r="AU255" s="741"/>
      <c r="AV255" s="741"/>
      <c r="AW255" s="741"/>
      <c r="CA255" s="741"/>
      <c r="EV255" s="741"/>
      <c r="EW255" s="741"/>
    </row>
    <row r="256" spans="3:153" x14ac:dyDescent="0.2">
      <c r="C256" s="1115"/>
      <c r="AL256" s="741"/>
      <c r="AT256" s="741"/>
      <c r="AU256" s="741"/>
      <c r="AV256" s="741"/>
      <c r="AW256" s="741"/>
      <c r="CA256" s="741"/>
      <c r="EV256" s="741"/>
      <c r="EW256" s="741"/>
    </row>
    <row r="257" spans="3:153" x14ac:dyDescent="0.2">
      <c r="C257" s="1115"/>
      <c r="AL257" s="741"/>
      <c r="AT257" s="741"/>
      <c r="AU257" s="741"/>
      <c r="AV257" s="741"/>
      <c r="AW257" s="741"/>
      <c r="CA257" s="741"/>
      <c r="EV257" s="741"/>
      <c r="EW257" s="741"/>
    </row>
    <row r="258" spans="3:153" x14ac:dyDescent="0.2">
      <c r="C258" s="1115"/>
      <c r="AL258" s="741"/>
      <c r="AT258" s="741"/>
      <c r="AU258" s="741"/>
      <c r="AV258" s="741"/>
      <c r="AW258" s="741"/>
      <c r="CA258" s="741"/>
      <c r="EV258" s="741"/>
      <c r="EW258" s="741"/>
    </row>
    <row r="259" spans="3:153" x14ac:dyDescent="0.2">
      <c r="C259" s="1115"/>
      <c r="AL259" s="741"/>
      <c r="AT259" s="741"/>
      <c r="AU259" s="741"/>
      <c r="AV259" s="741"/>
      <c r="AW259" s="741"/>
      <c r="CA259" s="741"/>
      <c r="EV259" s="741"/>
      <c r="EW259" s="741"/>
    </row>
    <row r="260" spans="3:153" x14ac:dyDescent="0.2">
      <c r="C260" s="1115"/>
      <c r="AL260" s="741"/>
      <c r="AT260" s="741"/>
      <c r="AU260" s="741"/>
      <c r="AV260" s="741"/>
      <c r="AW260" s="741"/>
      <c r="CA260" s="741"/>
      <c r="EV260" s="741"/>
      <c r="EW260" s="741"/>
    </row>
    <row r="261" spans="3:153" x14ac:dyDescent="0.2">
      <c r="C261" s="1115"/>
      <c r="AL261" s="741"/>
      <c r="AT261" s="741"/>
      <c r="AU261" s="741"/>
      <c r="AV261" s="741"/>
      <c r="AW261" s="741"/>
      <c r="CA261" s="741"/>
      <c r="EV261" s="741"/>
      <c r="EW261" s="741"/>
    </row>
    <row r="262" spans="3:153" x14ac:dyDescent="0.2">
      <c r="C262" s="1115"/>
      <c r="AL262" s="741"/>
      <c r="AT262" s="741"/>
      <c r="AU262" s="741"/>
      <c r="AV262" s="741"/>
      <c r="AW262" s="741"/>
      <c r="CA262" s="741"/>
      <c r="EV262" s="741"/>
      <c r="EW262" s="741"/>
    </row>
    <row r="263" spans="3:153" x14ac:dyDescent="0.2">
      <c r="C263" s="1115"/>
      <c r="AL263" s="741"/>
      <c r="AT263" s="741"/>
      <c r="AU263" s="741"/>
      <c r="AV263" s="741"/>
      <c r="AW263" s="741"/>
      <c r="CA263" s="741"/>
      <c r="EV263" s="741"/>
      <c r="EW263" s="741"/>
    </row>
    <row r="264" spans="3:153" x14ac:dyDescent="0.2">
      <c r="C264" s="1115"/>
      <c r="AL264" s="741"/>
      <c r="AT264" s="741"/>
      <c r="AU264" s="741"/>
      <c r="AV264" s="741"/>
      <c r="AW264" s="741"/>
      <c r="CA264" s="741"/>
      <c r="EV264" s="741"/>
      <c r="EW264" s="741"/>
    </row>
    <row r="265" spans="3:153" x14ac:dyDescent="0.2">
      <c r="C265" s="1115"/>
      <c r="AL265" s="741"/>
      <c r="AT265" s="741"/>
      <c r="AU265" s="741"/>
      <c r="AV265" s="741"/>
      <c r="AW265" s="741"/>
      <c r="CA265" s="741"/>
      <c r="EV265" s="741"/>
      <c r="EW265" s="741"/>
    </row>
    <row r="266" spans="3:153" x14ac:dyDescent="0.2">
      <c r="C266" s="1115"/>
      <c r="AL266" s="741"/>
      <c r="AT266" s="741"/>
      <c r="AU266" s="741"/>
      <c r="AV266" s="741"/>
      <c r="AW266" s="741"/>
      <c r="CA266" s="741"/>
      <c r="EV266" s="741"/>
      <c r="EW266" s="741"/>
    </row>
    <row r="267" spans="3:153" x14ac:dyDescent="0.2">
      <c r="C267" s="1115"/>
      <c r="AL267" s="741"/>
      <c r="AT267" s="741"/>
      <c r="AU267" s="741"/>
      <c r="AV267" s="741"/>
      <c r="AW267" s="741"/>
      <c r="CA267" s="741"/>
      <c r="EV267" s="741"/>
      <c r="EW267" s="741"/>
    </row>
    <row r="268" spans="3:153" x14ac:dyDescent="0.2">
      <c r="C268" s="1115"/>
      <c r="AL268" s="741"/>
      <c r="AT268" s="741"/>
      <c r="AU268" s="741"/>
      <c r="AV268" s="741"/>
      <c r="AW268" s="741"/>
      <c r="CA268" s="741"/>
      <c r="EV268" s="741"/>
      <c r="EW268" s="741"/>
    </row>
    <row r="269" spans="3:153" x14ac:dyDescent="0.2">
      <c r="C269" s="1115"/>
      <c r="AL269" s="741"/>
      <c r="AT269" s="741"/>
      <c r="AU269" s="741"/>
      <c r="AV269" s="741"/>
      <c r="AW269" s="741"/>
      <c r="CA269" s="741"/>
      <c r="EV269" s="741"/>
      <c r="EW269" s="741"/>
    </row>
    <row r="270" spans="3:153" x14ac:dyDescent="0.2">
      <c r="C270" s="1115"/>
      <c r="AL270" s="741"/>
      <c r="AT270" s="741"/>
      <c r="AU270" s="741"/>
      <c r="AV270" s="741"/>
      <c r="AW270" s="741"/>
      <c r="CA270" s="741"/>
      <c r="EV270" s="741"/>
      <c r="EW270" s="741"/>
    </row>
    <row r="271" spans="3:153" x14ac:dyDescent="0.2">
      <c r="C271" s="1115"/>
      <c r="AL271" s="741"/>
      <c r="AT271" s="741"/>
      <c r="AU271" s="741"/>
      <c r="AV271" s="741"/>
      <c r="AW271" s="741"/>
      <c r="CA271" s="741"/>
      <c r="EV271" s="741"/>
      <c r="EW271" s="741"/>
    </row>
    <row r="272" spans="3:153" x14ac:dyDescent="0.2">
      <c r="C272" s="1115"/>
      <c r="AL272" s="741"/>
      <c r="AT272" s="741"/>
      <c r="AU272" s="741"/>
      <c r="AV272" s="741"/>
      <c r="AW272" s="741"/>
      <c r="CA272" s="741"/>
      <c r="EV272" s="741"/>
      <c r="EW272" s="741"/>
    </row>
    <row r="273" spans="3:153" x14ac:dyDescent="0.2">
      <c r="C273" s="1115"/>
      <c r="AL273" s="741"/>
      <c r="AT273" s="741"/>
      <c r="AU273" s="741"/>
      <c r="AV273" s="741"/>
      <c r="AW273" s="741"/>
      <c r="CA273" s="741"/>
      <c r="EV273" s="741"/>
      <c r="EW273" s="741"/>
    </row>
    <row r="274" spans="3:153" x14ac:dyDescent="0.2">
      <c r="C274" s="1115"/>
      <c r="AL274" s="741"/>
      <c r="AT274" s="741"/>
      <c r="AU274" s="741"/>
      <c r="AV274" s="741"/>
      <c r="AW274" s="741"/>
      <c r="CA274" s="741"/>
      <c r="EV274" s="741"/>
      <c r="EW274" s="741"/>
    </row>
    <row r="275" spans="3:153" x14ac:dyDescent="0.2">
      <c r="C275" s="1115"/>
      <c r="AL275" s="741"/>
      <c r="AT275" s="741"/>
      <c r="AU275" s="741"/>
      <c r="AV275" s="741"/>
      <c r="AW275" s="741"/>
      <c r="CA275" s="741"/>
      <c r="EV275" s="741"/>
      <c r="EW275" s="741"/>
    </row>
    <row r="276" spans="3:153" x14ac:dyDescent="0.2">
      <c r="C276" s="1115"/>
      <c r="AL276" s="741"/>
      <c r="AT276" s="741"/>
      <c r="AU276" s="741"/>
      <c r="AV276" s="741"/>
      <c r="AW276" s="741"/>
      <c r="CA276" s="741"/>
      <c r="EV276" s="741"/>
      <c r="EW276" s="741"/>
    </row>
    <row r="277" spans="3:153" x14ac:dyDescent="0.2">
      <c r="C277" s="1115"/>
      <c r="AL277" s="741"/>
      <c r="AT277" s="741"/>
      <c r="AU277" s="741"/>
      <c r="AV277" s="741"/>
      <c r="AW277" s="741"/>
      <c r="CA277" s="741"/>
      <c r="EV277" s="741"/>
      <c r="EW277" s="741"/>
    </row>
    <row r="278" spans="3:153" x14ac:dyDescent="0.2">
      <c r="C278" s="1115"/>
      <c r="AL278" s="741"/>
      <c r="AT278" s="741"/>
      <c r="AU278" s="741"/>
      <c r="AV278" s="741"/>
      <c r="AW278" s="741"/>
      <c r="CA278" s="741"/>
      <c r="EV278" s="741"/>
      <c r="EW278" s="741"/>
    </row>
    <row r="279" spans="3:153" x14ac:dyDescent="0.2">
      <c r="C279" s="1115"/>
      <c r="AL279" s="741"/>
      <c r="AT279" s="741"/>
      <c r="AU279" s="741"/>
      <c r="AV279" s="741"/>
      <c r="AW279" s="741"/>
      <c r="CA279" s="741"/>
      <c r="EV279" s="741"/>
      <c r="EW279" s="741"/>
    </row>
    <row r="280" spans="3:153" x14ac:dyDescent="0.2">
      <c r="C280" s="1115"/>
      <c r="AL280" s="741"/>
      <c r="AT280" s="741"/>
      <c r="AU280" s="741"/>
      <c r="AV280" s="741"/>
      <c r="AW280" s="741"/>
      <c r="CA280" s="741"/>
      <c r="EV280" s="741"/>
      <c r="EW280" s="741"/>
    </row>
    <row r="281" spans="3:153" x14ac:dyDescent="0.2">
      <c r="C281" s="1115"/>
      <c r="AL281" s="741"/>
      <c r="AT281" s="741"/>
      <c r="AU281" s="741"/>
      <c r="AV281" s="741"/>
      <c r="AW281" s="741"/>
      <c r="CA281" s="741"/>
      <c r="EV281" s="741"/>
      <c r="EW281" s="741"/>
    </row>
    <row r="282" spans="3:153" x14ac:dyDescent="0.2">
      <c r="C282" s="1115"/>
      <c r="AL282" s="741"/>
      <c r="AT282" s="741"/>
      <c r="AU282" s="741"/>
      <c r="AV282" s="741"/>
      <c r="AW282" s="741"/>
      <c r="CA282" s="741"/>
      <c r="EV282" s="741"/>
      <c r="EW282" s="741"/>
    </row>
    <row r="283" spans="3:153" x14ac:dyDescent="0.2">
      <c r="C283" s="1115"/>
      <c r="AL283" s="741"/>
      <c r="AT283" s="741"/>
      <c r="AU283" s="741"/>
      <c r="AV283" s="741"/>
      <c r="AW283" s="741"/>
      <c r="CA283" s="741"/>
      <c r="EV283" s="741"/>
      <c r="EW283" s="741"/>
    </row>
    <row r="284" spans="3:153" x14ac:dyDescent="0.2">
      <c r="C284" s="1115"/>
      <c r="AL284" s="741"/>
      <c r="AT284" s="741"/>
      <c r="AU284" s="741"/>
      <c r="AV284" s="741"/>
      <c r="AW284" s="741"/>
      <c r="CA284" s="741"/>
      <c r="EV284" s="741"/>
      <c r="EW284" s="741"/>
    </row>
    <row r="285" spans="3:153" x14ac:dyDescent="0.2">
      <c r="C285" s="1115"/>
      <c r="AL285" s="741"/>
      <c r="AT285" s="741"/>
      <c r="AU285" s="741"/>
      <c r="AV285" s="741"/>
      <c r="AW285" s="741"/>
      <c r="CA285" s="741"/>
      <c r="EV285" s="741"/>
      <c r="EW285" s="741"/>
    </row>
    <row r="286" spans="3:153" x14ac:dyDescent="0.2">
      <c r="C286" s="1115"/>
      <c r="AL286" s="741"/>
      <c r="AT286" s="741"/>
      <c r="AU286" s="741"/>
      <c r="AV286" s="741"/>
      <c r="AW286" s="741"/>
      <c r="CA286" s="741"/>
      <c r="EV286" s="741"/>
      <c r="EW286" s="741"/>
    </row>
    <row r="287" spans="3:153" x14ac:dyDescent="0.2">
      <c r="C287" s="1115"/>
      <c r="AL287" s="741"/>
      <c r="AT287" s="741"/>
      <c r="AU287" s="741"/>
      <c r="AV287" s="741"/>
      <c r="AW287" s="741"/>
      <c r="CA287" s="741"/>
      <c r="EV287" s="741"/>
      <c r="EW287" s="741"/>
    </row>
    <row r="288" spans="3:153" x14ac:dyDescent="0.2">
      <c r="C288" s="1115"/>
      <c r="AL288" s="741"/>
      <c r="AT288" s="741"/>
      <c r="AU288" s="741"/>
      <c r="AV288" s="741"/>
      <c r="AW288" s="741"/>
      <c r="CA288" s="741"/>
      <c r="EV288" s="741"/>
      <c r="EW288" s="741"/>
    </row>
    <row r="289" spans="3:153" x14ac:dyDescent="0.2">
      <c r="C289" s="1115"/>
      <c r="AL289" s="741"/>
      <c r="AT289" s="741"/>
      <c r="AU289" s="741"/>
      <c r="AV289" s="741"/>
      <c r="AW289" s="741"/>
      <c r="CA289" s="741"/>
      <c r="EV289" s="741"/>
      <c r="EW289" s="741"/>
    </row>
    <row r="290" spans="3:153" x14ac:dyDescent="0.2">
      <c r="C290" s="1115"/>
      <c r="AL290" s="741"/>
      <c r="AT290" s="741"/>
      <c r="AU290" s="741"/>
      <c r="AV290" s="741"/>
      <c r="AW290" s="741"/>
      <c r="CA290" s="741"/>
      <c r="EV290" s="741"/>
      <c r="EW290" s="741"/>
    </row>
    <row r="291" spans="3:153" x14ac:dyDescent="0.2">
      <c r="C291" s="1115"/>
      <c r="AL291" s="741"/>
      <c r="AT291" s="741"/>
      <c r="AU291" s="741"/>
      <c r="AV291" s="741"/>
      <c r="AW291" s="741"/>
      <c r="CA291" s="741"/>
      <c r="EV291" s="741"/>
      <c r="EW291" s="741"/>
    </row>
    <row r="292" spans="3:153" x14ac:dyDescent="0.2">
      <c r="C292" s="1115"/>
      <c r="AL292" s="741"/>
      <c r="AT292" s="741"/>
      <c r="AU292" s="741"/>
      <c r="AV292" s="741"/>
      <c r="AW292" s="741"/>
      <c r="CA292" s="741"/>
      <c r="EV292" s="741"/>
      <c r="EW292" s="741"/>
    </row>
    <row r="293" spans="3:153" x14ac:dyDescent="0.2">
      <c r="C293" s="1115"/>
      <c r="AL293" s="741"/>
      <c r="AT293" s="741"/>
      <c r="AU293" s="741"/>
      <c r="AV293" s="741"/>
      <c r="AW293" s="741"/>
      <c r="CA293" s="741"/>
      <c r="EV293" s="741"/>
      <c r="EW293" s="741"/>
    </row>
    <row r="294" spans="3:153" x14ac:dyDescent="0.2">
      <c r="C294" s="1115"/>
      <c r="AL294" s="741"/>
      <c r="AT294" s="741"/>
      <c r="AU294" s="741"/>
      <c r="AV294" s="741"/>
      <c r="AW294" s="741"/>
      <c r="CA294" s="741"/>
      <c r="EV294" s="741"/>
      <c r="EW294" s="741"/>
    </row>
    <row r="295" spans="3:153" x14ac:dyDescent="0.2">
      <c r="C295" s="1115"/>
      <c r="AL295" s="741"/>
      <c r="AT295" s="741"/>
      <c r="AU295" s="741"/>
      <c r="AV295" s="741"/>
      <c r="AW295" s="741"/>
      <c r="CA295" s="741"/>
      <c r="EV295" s="741"/>
      <c r="EW295" s="741"/>
    </row>
    <row r="296" spans="3:153" x14ac:dyDescent="0.2">
      <c r="C296" s="1115"/>
      <c r="AL296" s="741"/>
      <c r="AT296" s="741"/>
      <c r="AU296" s="741"/>
      <c r="AV296" s="741"/>
      <c r="AW296" s="741"/>
      <c r="CA296" s="741"/>
      <c r="EV296" s="741"/>
      <c r="EW296" s="741"/>
    </row>
    <row r="297" spans="3:153" x14ac:dyDescent="0.2">
      <c r="C297" s="1115"/>
      <c r="AL297" s="741"/>
      <c r="AT297" s="741"/>
      <c r="AU297" s="741"/>
      <c r="AV297" s="741"/>
      <c r="AW297" s="741"/>
      <c r="CA297" s="741"/>
      <c r="EV297" s="741"/>
      <c r="EW297" s="741"/>
    </row>
    <row r="298" spans="3:153" x14ac:dyDescent="0.2">
      <c r="C298" s="1115"/>
      <c r="AL298" s="741"/>
      <c r="AT298" s="741"/>
      <c r="AU298" s="741"/>
      <c r="AV298" s="741"/>
      <c r="AW298" s="741"/>
      <c r="CA298" s="741"/>
      <c r="EV298" s="741"/>
      <c r="EW298" s="741"/>
    </row>
    <row r="299" spans="3:153" x14ac:dyDescent="0.2">
      <c r="C299" s="1115"/>
      <c r="AL299" s="741"/>
      <c r="AT299" s="741"/>
      <c r="AU299" s="741"/>
      <c r="AV299" s="741"/>
      <c r="AW299" s="741"/>
      <c r="CA299" s="741"/>
      <c r="EV299" s="741"/>
      <c r="EW299" s="741"/>
    </row>
    <row r="300" spans="3:153" x14ac:dyDescent="0.2">
      <c r="C300" s="1115"/>
      <c r="AL300" s="741"/>
      <c r="AT300" s="741"/>
      <c r="AU300" s="741"/>
      <c r="AV300" s="741"/>
      <c r="AW300" s="741"/>
      <c r="CA300" s="741"/>
      <c r="EV300" s="741"/>
      <c r="EW300" s="741"/>
    </row>
    <row r="301" spans="3:153" x14ac:dyDescent="0.2">
      <c r="C301" s="1115"/>
      <c r="AL301" s="741"/>
      <c r="AT301" s="741"/>
      <c r="AU301" s="741"/>
      <c r="AV301" s="741"/>
      <c r="AW301" s="741"/>
      <c r="CA301" s="741"/>
      <c r="EV301" s="741"/>
      <c r="EW301" s="741"/>
    </row>
    <row r="302" spans="3:153" x14ac:dyDescent="0.2">
      <c r="C302" s="1115"/>
      <c r="AL302" s="741"/>
      <c r="AT302" s="741"/>
      <c r="AU302" s="741"/>
      <c r="AV302" s="741"/>
      <c r="AW302" s="741"/>
      <c r="CA302" s="741"/>
      <c r="EV302" s="741"/>
      <c r="EW302" s="741"/>
    </row>
    <row r="303" spans="3:153" x14ac:dyDescent="0.2">
      <c r="C303" s="1115"/>
      <c r="AL303" s="741"/>
      <c r="AT303" s="741"/>
      <c r="AU303" s="741"/>
      <c r="AV303" s="741"/>
      <c r="AW303" s="741"/>
      <c r="CA303" s="741"/>
      <c r="EV303" s="741"/>
      <c r="EW303" s="741"/>
    </row>
    <row r="304" spans="3:153" x14ac:dyDescent="0.2">
      <c r="C304" s="1115"/>
      <c r="AL304" s="741"/>
      <c r="AT304" s="741"/>
      <c r="AU304" s="741"/>
      <c r="AV304" s="741"/>
      <c r="AW304" s="741"/>
      <c r="CA304" s="741"/>
      <c r="EV304" s="741"/>
      <c r="EW304" s="741"/>
    </row>
    <row r="305" spans="3:153" x14ac:dyDescent="0.2">
      <c r="C305" s="1115"/>
      <c r="AL305" s="741"/>
      <c r="AT305" s="741"/>
      <c r="AU305" s="741"/>
      <c r="AV305" s="741"/>
      <c r="AW305" s="741"/>
      <c r="CA305" s="741"/>
      <c r="EV305" s="741"/>
      <c r="EW305" s="741"/>
    </row>
    <row r="306" spans="3:153" x14ac:dyDescent="0.2">
      <c r="C306" s="1115"/>
      <c r="AL306" s="741"/>
      <c r="AT306" s="741"/>
      <c r="AU306" s="741"/>
      <c r="AV306" s="741"/>
      <c r="AW306" s="741"/>
      <c r="CA306" s="741"/>
      <c r="EV306" s="741"/>
      <c r="EW306" s="741"/>
    </row>
    <row r="307" spans="3:153" x14ac:dyDescent="0.2">
      <c r="C307" s="1115"/>
      <c r="AL307" s="741"/>
      <c r="AT307" s="741"/>
      <c r="AU307" s="741"/>
      <c r="AV307" s="741"/>
      <c r="AW307" s="741"/>
      <c r="CA307" s="741"/>
      <c r="EV307" s="741"/>
      <c r="EW307" s="741"/>
    </row>
    <row r="308" spans="3:153" x14ac:dyDescent="0.2">
      <c r="C308" s="1115"/>
      <c r="AL308" s="741"/>
      <c r="AT308" s="741"/>
      <c r="AU308" s="741"/>
      <c r="AV308" s="741"/>
      <c r="AW308" s="741"/>
      <c r="CA308" s="741"/>
      <c r="EV308" s="741"/>
      <c r="EW308" s="741"/>
    </row>
    <row r="309" spans="3:153" x14ac:dyDescent="0.2">
      <c r="C309" s="1115"/>
      <c r="AL309" s="741"/>
      <c r="AT309" s="741"/>
      <c r="AU309" s="741"/>
      <c r="AV309" s="741"/>
      <c r="AW309" s="741"/>
      <c r="CA309" s="741"/>
      <c r="EV309" s="741"/>
      <c r="EW309" s="741"/>
    </row>
    <row r="310" spans="3:153" x14ac:dyDescent="0.2">
      <c r="C310" s="1115"/>
      <c r="AL310" s="741"/>
      <c r="AT310" s="741"/>
      <c r="AU310" s="741"/>
      <c r="AV310" s="741"/>
      <c r="AW310" s="741"/>
      <c r="CA310" s="741"/>
      <c r="EV310" s="741"/>
      <c r="EW310" s="741"/>
    </row>
    <row r="311" spans="3:153" x14ac:dyDescent="0.2">
      <c r="C311" s="1115"/>
      <c r="AL311" s="741"/>
      <c r="AT311" s="741"/>
      <c r="AU311" s="741"/>
      <c r="AV311" s="741"/>
      <c r="AW311" s="741"/>
      <c r="CA311" s="741"/>
      <c r="EV311" s="741"/>
      <c r="EW311" s="741"/>
    </row>
    <row r="312" spans="3:153" x14ac:dyDescent="0.2">
      <c r="C312" s="1115"/>
      <c r="AL312" s="741"/>
      <c r="AT312" s="741"/>
      <c r="AU312" s="741"/>
      <c r="AV312" s="741"/>
      <c r="AW312" s="741"/>
      <c r="CA312" s="741"/>
      <c r="EV312" s="741"/>
      <c r="EW312" s="741"/>
    </row>
    <row r="313" spans="3:153" x14ac:dyDescent="0.2">
      <c r="C313" s="1115"/>
      <c r="AL313" s="741"/>
      <c r="AT313" s="741"/>
      <c r="AU313" s="741"/>
      <c r="AV313" s="741"/>
      <c r="AW313" s="741"/>
      <c r="CA313" s="741"/>
      <c r="EV313" s="741"/>
      <c r="EW313" s="741"/>
    </row>
    <row r="314" spans="3:153" x14ac:dyDescent="0.2">
      <c r="C314" s="1115"/>
      <c r="AL314" s="741"/>
      <c r="AT314" s="741"/>
      <c r="AU314" s="741"/>
      <c r="AV314" s="741"/>
      <c r="AW314" s="741"/>
      <c r="CA314" s="741"/>
      <c r="EV314" s="741"/>
      <c r="EW314" s="741"/>
    </row>
    <row r="315" spans="3:153" x14ac:dyDescent="0.2">
      <c r="C315" s="1115"/>
      <c r="AL315" s="741"/>
      <c r="AT315" s="741"/>
      <c r="AU315" s="741"/>
      <c r="AV315" s="741"/>
      <c r="AW315" s="741"/>
      <c r="CA315" s="741"/>
      <c r="EV315" s="741"/>
      <c r="EW315" s="741"/>
    </row>
    <row r="316" spans="3:153" x14ac:dyDescent="0.2">
      <c r="C316" s="1115"/>
      <c r="AL316" s="741"/>
      <c r="AT316" s="741"/>
      <c r="AU316" s="741"/>
      <c r="AV316" s="741"/>
      <c r="AW316" s="741"/>
      <c r="CA316" s="741"/>
      <c r="EV316" s="741"/>
      <c r="EW316" s="741"/>
    </row>
    <row r="317" spans="3:153" x14ac:dyDescent="0.2">
      <c r="C317" s="1115"/>
      <c r="AL317" s="741"/>
      <c r="AT317" s="741"/>
      <c r="AU317" s="741"/>
      <c r="AV317" s="741"/>
      <c r="AW317" s="741"/>
      <c r="CA317" s="741"/>
      <c r="EV317" s="741"/>
      <c r="EW317" s="741"/>
    </row>
    <row r="318" spans="3:153" x14ac:dyDescent="0.2">
      <c r="C318" s="1115"/>
      <c r="AL318" s="741"/>
      <c r="AT318" s="741"/>
      <c r="AU318" s="741"/>
      <c r="AV318" s="741"/>
      <c r="AW318" s="741"/>
      <c r="CA318" s="741"/>
      <c r="EV318" s="741"/>
      <c r="EW318" s="741"/>
    </row>
    <row r="319" spans="3:153" x14ac:dyDescent="0.2">
      <c r="C319" s="1115"/>
      <c r="AL319" s="741"/>
      <c r="AT319" s="741"/>
      <c r="AU319" s="741"/>
      <c r="AV319" s="741"/>
      <c r="AW319" s="741"/>
      <c r="CA319" s="741"/>
      <c r="EV319" s="741"/>
      <c r="EW319" s="741"/>
    </row>
    <row r="320" spans="3:153" x14ac:dyDescent="0.2">
      <c r="C320" s="1115"/>
      <c r="AL320" s="741"/>
      <c r="AT320" s="741"/>
      <c r="AU320" s="741"/>
      <c r="AV320" s="741"/>
      <c r="AW320" s="741"/>
      <c r="CA320" s="741"/>
      <c r="EV320" s="741"/>
      <c r="EW320" s="741"/>
    </row>
    <row r="321" spans="3:153" x14ac:dyDescent="0.2">
      <c r="C321" s="1115"/>
      <c r="AL321" s="741"/>
      <c r="AT321" s="741"/>
      <c r="AU321" s="741"/>
      <c r="AV321" s="741"/>
      <c r="AW321" s="741"/>
      <c r="CA321" s="741"/>
      <c r="EV321" s="741"/>
      <c r="EW321" s="741"/>
    </row>
    <row r="322" spans="3:153" x14ac:dyDescent="0.2">
      <c r="C322" s="1115"/>
      <c r="AL322" s="741"/>
      <c r="AT322" s="741"/>
      <c r="AU322" s="741"/>
      <c r="AV322" s="741"/>
      <c r="AW322" s="741"/>
      <c r="CA322" s="741"/>
      <c r="EV322" s="741"/>
      <c r="EW322" s="741"/>
    </row>
    <row r="323" spans="3:153" x14ac:dyDescent="0.2">
      <c r="C323" s="1115"/>
      <c r="AL323" s="741"/>
      <c r="AT323" s="741"/>
      <c r="AU323" s="741"/>
      <c r="AV323" s="741"/>
      <c r="AW323" s="741"/>
      <c r="CA323" s="741"/>
      <c r="EV323" s="741"/>
      <c r="EW323" s="741"/>
    </row>
    <row r="324" spans="3:153" x14ac:dyDescent="0.2">
      <c r="C324" s="1115"/>
      <c r="AL324" s="741"/>
      <c r="AT324" s="741"/>
      <c r="AU324" s="741"/>
      <c r="AV324" s="741"/>
      <c r="AW324" s="741"/>
      <c r="CA324" s="741"/>
      <c r="EV324" s="741"/>
      <c r="EW324" s="741"/>
    </row>
    <row r="325" spans="3:153" x14ac:dyDescent="0.2">
      <c r="C325" s="1115"/>
      <c r="AL325" s="741"/>
      <c r="AT325" s="741"/>
      <c r="AU325" s="741"/>
      <c r="AV325" s="741"/>
      <c r="AW325" s="741"/>
      <c r="CA325" s="741"/>
      <c r="EV325" s="741"/>
      <c r="EW325" s="741"/>
    </row>
    <row r="326" spans="3:153" x14ac:dyDescent="0.2">
      <c r="C326" s="1115"/>
      <c r="AL326" s="741"/>
      <c r="AT326" s="741"/>
      <c r="AU326" s="741"/>
      <c r="AV326" s="741"/>
      <c r="AW326" s="741"/>
      <c r="CA326" s="741"/>
      <c r="EV326" s="741"/>
      <c r="EW326" s="741"/>
    </row>
    <row r="327" spans="3:153" x14ac:dyDescent="0.2">
      <c r="C327" s="1115"/>
      <c r="AL327" s="741"/>
      <c r="AT327" s="741"/>
      <c r="AU327" s="741"/>
      <c r="AV327" s="741"/>
      <c r="AW327" s="741"/>
      <c r="CA327" s="741"/>
      <c r="EV327" s="741"/>
      <c r="EW327" s="741"/>
    </row>
    <row r="328" spans="3:153" x14ac:dyDescent="0.2">
      <c r="C328" s="1115"/>
      <c r="AL328" s="741"/>
      <c r="AT328" s="741"/>
      <c r="AU328" s="741"/>
      <c r="AV328" s="741"/>
      <c r="AW328" s="741"/>
      <c r="CA328" s="741"/>
      <c r="EV328" s="741"/>
      <c r="EW328" s="741"/>
    </row>
    <row r="329" spans="3:153" x14ac:dyDescent="0.2">
      <c r="C329" s="1115"/>
      <c r="AL329" s="741"/>
      <c r="AT329" s="741"/>
      <c r="AU329" s="741"/>
      <c r="AV329" s="741"/>
      <c r="AW329" s="741"/>
      <c r="CA329" s="741"/>
      <c r="EV329" s="741"/>
      <c r="EW329" s="741"/>
    </row>
    <row r="330" spans="3:153" x14ac:dyDescent="0.2">
      <c r="C330" s="1115"/>
      <c r="AL330" s="741"/>
      <c r="AT330" s="741"/>
      <c r="AU330" s="741"/>
      <c r="AV330" s="741"/>
      <c r="AW330" s="741"/>
      <c r="CA330" s="741"/>
      <c r="EV330" s="741"/>
      <c r="EW330" s="741"/>
    </row>
    <row r="331" spans="3:153" x14ac:dyDescent="0.2">
      <c r="C331" s="1115"/>
      <c r="AL331" s="741"/>
      <c r="AT331" s="741"/>
      <c r="AU331" s="741"/>
      <c r="AV331" s="741"/>
      <c r="AW331" s="741"/>
      <c r="CA331" s="741"/>
      <c r="EV331" s="741"/>
      <c r="EW331" s="741"/>
    </row>
    <row r="332" spans="3:153" x14ac:dyDescent="0.2">
      <c r="C332" s="1115"/>
      <c r="AL332" s="741"/>
      <c r="AT332" s="741"/>
      <c r="AU332" s="741"/>
      <c r="AV332" s="741"/>
      <c r="AW332" s="741"/>
      <c r="CA332" s="741"/>
      <c r="EV332" s="741"/>
      <c r="EW332" s="741"/>
    </row>
    <row r="333" spans="3:153" x14ac:dyDescent="0.2">
      <c r="C333" s="1115"/>
      <c r="AL333" s="741"/>
      <c r="AT333" s="741"/>
      <c r="AU333" s="741"/>
      <c r="AV333" s="741"/>
      <c r="AW333" s="741"/>
      <c r="CA333" s="741"/>
      <c r="EV333" s="741"/>
      <c r="EW333" s="741"/>
    </row>
    <row r="334" spans="3:153" x14ac:dyDescent="0.2">
      <c r="C334" s="1115"/>
      <c r="AL334" s="741"/>
      <c r="AT334" s="741"/>
      <c r="AU334" s="741"/>
      <c r="AV334" s="741"/>
      <c r="AW334" s="741"/>
      <c r="CA334" s="741"/>
      <c r="EV334" s="741"/>
      <c r="EW334" s="741"/>
    </row>
    <row r="335" spans="3:153" x14ac:dyDescent="0.2">
      <c r="C335" s="1115"/>
      <c r="AL335" s="741"/>
      <c r="AT335" s="741"/>
      <c r="AU335" s="741"/>
      <c r="AV335" s="741"/>
      <c r="AW335" s="741"/>
      <c r="CA335" s="741"/>
      <c r="EV335" s="741"/>
      <c r="EW335" s="741"/>
    </row>
    <row r="336" spans="3:153" x14ac:dyDescent="0.2">
      <c r="C336" s="1115"/>
      <c r="AL336" s="741"/>
      <c r="AT336" s="741"/>
      <c r="AU336" s="741"/>
      <c r="AV336" s="741"/>
      <c r="AW336" s="741"/>
      <c r="CA336" s="741"/>
      <c r="EV336" s="741"/>
      <c r="EW336" s="741"/>
    </row>
    <row r="337" spans="3:153" x14ac:dyDescent="0.2">
      <c r="C337" s="1115"/>
      <c r="AL337" s="741"/>
      <c r="AT337" s="741"/>
      <c r="AU337" s="741"/>
      <c r="AV337" s="741"/>
      <c r="AW337" s="741"/>
      <c r="CA337" s="741"/>
      <c r="EV337" s="741"/>
      <c r="EW337" s="741"/>
    </row>
    <row r="338" spans="3:153" x14ac:dyDescent="0.2">
      <c r="C338" s="1115"/>
      <c r="AL338" s="741"/>
      <c r="AT338" s="741"/>
      <c r="AU338" s="741"/>
      <c r="AV338" s="741"/>
      <c r="AW338" s="741"/>
      <c r="CA338" s="741"/>
      <c r="EV338" s="741"/>
      <c r="EW338" s="741"/>
    </row>
    <row r="339" spans="3:153" x14ac:dyDescent="0.2">
      <c r="C339" s="1115"/>
      <c r="AL339" s="741"/>
      <c r="AT339" s="741"/>
      <c r="AU339" s="741"/>
      <c r="AV339" s="741"/>
      <c r="AW339" s="741"/>
      <c r="CA339" s="741"/>
      <c r="EV339" s="741"/>
      <c r="EW339" s="741"/>
    </row>
    <row r="340" spans="3:153" x14ac:dyDescent="0.2">
      <c r="C340" s="1115"/>
      <c r="AL340" s="741"/>
      <c r="AT340" s="741"/>
      <c r="AU340" s="741"/>
      <c r="AV340" s="741"/>
      <c r="AW340" s="741"/>
      <c r="CA340" s="741"/>
      <c r="EV340" s="741"/>
      <c r="EW340" s="741"/>
    </row>
    <row r="341" spans="3:153" x14ac:dyDescent="0.2">
      <c r="C341" s="1115"/>
      <c r="AL341" s="741"/>
      <c r="AT341" s="741"/>
      <c r="AU341" s="741"/>
      <c r="AV341" s="741"/>
      <c r="AW341" s="741"/>
      <c r="CA341" s="741"/>
      <c r="EV341" s="741"/>
      <c r="EW341" s="741"/>
    </row>
    <row r="342" spans="3:153" x14ac:dyDescent="0.2">
      <c r="C342" s="1115"/>
      <c r="AL342" s="741"/>
      <c r="AT342" s="741"/>
      <c r="AU342" s="741"/>
      <c r="AV342" s="741"/>
      <c r="AW342" s="741"/>
      <c r="CA342" s="741"/>
      <c r="EV342" s="741"/>
      <c r="EW342" s="741"/>
    </row>
    <row r="343" spans="3:153" x14ac:dyDescent="0.2">
      <c r="C343" s="1115"/>
      <c r="AL343" s="741"/>
      <c r="AT343" s="741"/>
      <c r="AU343" s="741"/>
      <c r="AV343" s="741"/>
      <c r="AW343" s="741"/>
      <c r="CA343" s="741"/>
      <c r="EV343" s="741"/>
      <c r="EW343" s="741"/>
    </row>
    <row r="344" spans="3:153" x14ac:dyDescent="0.2">
      <c r="C344" s="1115"/>
      <c r="AL344" s="741"/>
      <c r="AT344" s="741"/>
      <c r="AU344" s="741"/>
      <c r="AV344" s="741"/>
      <c r="AW344" s="741"/>
      <c r="CA344" s="741"/>
      <c r="EV344" s="741"/>
      <c r="EW344" s="741"/>
    </row>
    <row r="345" spans="3:153" x14ac:dyDescent="0.2">
      <c r="C345" s="1115"/>
      <c r="AL345" s="741"/>
      <c r="AT345" s="741"/>
      <c r="AU345" s="741"/>
      <c r="AV345" s="741"/>
      <c r="AW345" s="741"/>
      <c r="CA345" s="741"/>
      <c r="EV345" s="741"/>
      <c r="EW345" s="741"/>
    </row>
    <row r="346" spans="3:153" x14ac:dyDescent="0.2">
      <c r="C346" s="1115"/>
      <c r="AL346" s="741"/>
      <c r="AT346" s="741"/>
      <c r="AU346" s="741"/>
      <c r="AV346" s="741"/>
      <c r="AW346" s="741"/>
      <c r="CA346" s="741"/>
      <c r="EV346" s="741"/>
      <c r="EW346" s="741"/>
    </row>
    <row r="347" spans="3:153" x14ac:dyDescent="0.2">
      <c r="C347" s="1115"/>
      <c r="AL347" s="741"/>
      <c r="AT347" s="741"/>
      <c r="AU347" s="741"/>
      <c r="AV347" s="741"/>
      <c r="AW347" s="741"/>
      <c r="CA347" s="741"/>
      <c r="EV347" s="741"/>
      <c r="EW347" s="741"/>
    </row>
    <row r="348" spans="3:153" x14ac:dyDescent="0.2">
      <c r="C348" s="1115"/>
      <c r="AL348" s="741"/>
      <c r="AT348" s="741"/>
      <c r="AU348" s="741"/>
      <c r="AV348" s="741"/>
      <c r="AW348" s="741"/>
      <c r="CA348" s="741"/>
      <c r="EV348" s="741"/>
      <c r="EW348" s="741"/>
    </row>
    <row r="349" spans="3:153" x14ac:dyDescent="0.2">
      <c r="C349" s="1115"/>
      <c r="AL349" s="741"/>
      <c r="AT349" s="741"/>
      <c r="AU349" s="741"/>
      <c r="AV349" s="741"/>
      <c r="AW349" s="741"/>
      <c r="CA349" s="741"/>
      <c r="EV349" s="741"/>
      <c r="EW349" s="741"/>
    </row>
    <row r="350" spans="3:153" x14ac:dyDescent="0.2">
      <c r="C350" s="1115"/>
      <c r="AL350" s="741"/>
      <c r="AT350" s="741"/>
      <c r="AU350" s="741"/>
      <c r="AV350" s="741"/>
      <c r="AW350" s="741"/>
      <c r="CA350" s="741"/>
      <c r="EV350" s="741"/>
      <c r="EW350" s="741"/>
    </row>
    <row r="351" spans="3:153" x14ac:dyDescent="0.2">
      <c r="C351" s="1115"/>
      <c r="AL351" s="741"/>
      <c r="AT351" s="741"/>
      <c r="AU351" s="741"/>
      <c r="AV351" s="741"/>
      <c r="AW351" s="741"/>
      <c r="CA351" s="741"/>
      <c r="EV351" s="741"/>
      <c r="EW351" s="741"/>
    </row>
    <row r="352" spans="3:153" x14ac:dyDescent="0.2">
      <c r="C352" s="1115"/>
      <c r="AL352" s="741"/>
      <c r="AT352" s="741"/>
      <c r="AU352" s="741"/>
      <c r="AV352" s="741"/>
      <c r="AW352" s="741"/>
      <c r="CA352" s="741"/>
      <c r="EV352" s="741"/>
      <c r="EW352" s="741"/>
    </row>
    <row r="353" spans="3:153" x14ac:dyDescent="0.2">
      <c r="C353" s="1115"/>
      <c r="AL353" s="741"/>
      <c r="AT353" s="741"/>
      <c r="AU353" s="741"/>
      <c r="AV353" s="741"/>
      <c r="AW353" s="741"/>
      <c r="CA353" s="741"/>
      <c r="EV353" s="741"/>
      <c r="EW353" s="741"/>
    </row>
    <row r="354" spans="3:153" x14ac:dyDescent="0.2">
      <c r="C354" s="1115"/>
      <c r="AL354" s="741"/>
      <c r="AT354" s="741"/>
      <c r="AU354" s="741"/>
      <c r="AV354" s="741"/>
      <c r="AW354" s="741"/>
      <c r="CA354" s="741"/>
      <c r="EV354" s="741"/>
      <c r="EW354" s="741"/>
    </row>
    <row r="355" spans="3:153" x14ac:dyDescent="0.2">
      <c r="C355" s="1115"/>
      <c r="AL355" s="741"/>
      <c r="AT355" s="741"/>
      <c r="AU355" s="741"/>
      <c r="AV355" s="741"/>
      <c r="AW355" s="741"/>
      <c r="CA355" s="741"/>
      <c r="EV355" s="741"/>
      <c r="EW355" s="741"/>
    </row>
    <row r="356" spans="3:153" x14ac:dyDescent="0.2">
      <c r="C356" s="1115"/>
      <c r="AL356" s="741"/>
      <c r="AT356" s="741"/>
      <c r="AU356" s="741"/>
      <c r="AV356" s="741"/>
      <c r="AW356" s="741"/>
      <c r="CA356" s="741"/>
      <c r="EV356" s="741"/>
      <c r="EW356" s="741"/>
    </row>
    <row r="357" spans="3:153" x14ac:dyDescent="0.2">
      <c r="C357" s="1115"/>
      <c r="AL357" s="741"/>
      <c r="AT357" s="741"/>
      <c r="AU357" s="741"/>
      <c r="AV357" s="741"/>
      <c r="AW357" s="741"/>
      <c r="CA357" s="741"/>
      <c r="EV357" s="741"/>
      <c r="EW357" s="741"/>
    </row>
    <row r="358" spans="3:153" x14ac:dyDescent="0.2">
      <c r="C358" s="1115"/>
      <c r="AL358" s="741"/>
      <c r="AT358" s="741"/>
      <c r="AU358" s="741"/>
      <c r="AV358" s="741"/>
      <c r="AW358" s="741"/>
      <c r="CA358" s="741"/>
      <c r="EV358" s="741"/>
      <c r="EW358" s="741"/>
    </row>
    <row r="359" spans="3:153" x14ac:dyDescent="0.2">
      <c r="C359" s="1115"/>
      <c r="AL359" s="741"/>
      <c r="AT359" s="741"/>
      <c r="AU359" s="741"/>
      <c r="AV359" s="741"/>
      <c r="AW359" s="741"/>
      <c r="CA359" s="741"/>
      <c r="EV359" s="741"/>
      <c r="EW359" s="741"/>
    </row>
    <row r="360" spans="3:153" x14ac:dyDescent="0.2">
      <c r="C360" s="1115"/>
      <c r="AL360" s="741"/>
      <c r="AT360" s="741"/>
      <c r="AU360" s="741"/>
      <c r="AV360" s="741"/>
      <c r="AW360" s="741"/>
      <c r="CA360" s="741"/>
      <c r="EV360" s="741"/>
      <c r="EW360" s="741"/>
    </row>
    <row r="361" spans="3:153" x14ac:dyDescent="0.2">
      <c r="C361" s="1115"/>
      <c r="AL361" s="741"/>
      <c r="AT361" s="741"/>
      <c r="AU361" s="741"/>
      <c r="AV361" s="741"/>
      <c r="AW361" s="741"/>
      <c r="CA361" s="741"/>
      <c r="EV361" s="741"/>
      <c r="EW361" s="741"/>
    </row>
    <row r="362" spans="3:153" x14ac:dyDescent="0.2">
      <c r="C362" s="1115"/>
      <c r="AL362" s="741"/>
      <c r="AT362" s="741"/>
      <c r="AU362" s="741"/>
      <c r="AV362" s="741"/>
      <c r="AW362" s="741"/>
      <c r="CA362" s="741"/>
      <c r="EV362" s="741"/>
      <c r="EW362" s="741"/>
    </row>
    <row r="363" spans="3:153" x14ac:dyDescent="0.2">
      <c r="C363" s="1115"/>
      <c r="AL363" s="741"/>
      <c r="AT363" s="741"/>
      <c r="AU363" s="741"/>
      <c r="AV363" s="741"/>
      <c r="AW363" s="741"/>
      <c r="CA363" s="741"/>
      <c r="EV363" s="741"/>
      <c r="EW363" s="741"/>
    </row>
    <row r="364" spans="3:153" ht="15" x14ac:dyDescent="0.25">
      <c r="C364" s="1115"/>
      <c r="H364" s="2321"/>
      <c r="AL364" s="741"/>
      <c r="AT364" s="741"/>
      <c r="AU364" s="741"/>
      <c r="AV364" s="741"/>
      <c r="AW364" s="741"/>
      <c r="CA364" s="741"/>
      <c r="EV364" s="741"/>
      <c r="EW364" s="741"/>
    </row>
    <row r="365" spans="3:153" x14ac:dyDescent="0.2">
      <c r="C365" s="1115"/>
      <c r="AL365" s="741"/>
      <c r="AT365" s="741"/>
      <c r="AU365" s="741"/>
      <c r="AV365" s="741"/>
      <c r="AW365" s="741"/>
      <c r="CA365" s="741"/>
      <c r="EV365" s="741"/>
      <c r="EW365" s="741"/>
    </row>
    <row r="366" spans="3:153" x14ac:dyDescent="0.2">
      <c r="C366" s="1115"/>
      <c r="AL366" s="741"/>
      <c r="AT366" s="741"/>
      <c r="AU366" s="741"/>
      <c r="AV366" s="741"/>
      <c r="AW366" s="741"/>
      <c r="CA366" s="741"/>
      <c r="EV366" s="741"/>
      <c r="EW366" s="741"/>
    </row>
    <row r="367" spans="3:153" x14ac:dyDescent="0.2">
      <c r="C367" s="1115"/>
      <c r="AL367" s="741"/>
      <c r="AT367" s="741"/>
      <c r="AU367" s="741"/>
      <c r="AV367" s="741"/>
      <c r="AW367" s="741"/>
      <c r="CA367" s="741"/>
      <c r="EV367" s="741"/>
      <c r="EW367" s="741"/>
    </row>
    <row r="368" spans="3:153" x14ac:dyDescent="0.2">
      <c r="C368" s="1115"/>
      <c r="AL368" s="741"/>
      <c r="AT368" s="741"/>
      <c r="AU368" s="741"/>
      <c r="AV368" s="741"/>
      <c r="AW368" s="741"/>
      <c r="CA368" s="741"/>
      <c r="EV368" s="741"/>
      <c r="EW368" s="741"/>
    </row>
    <row r="369" spans="3:153" x14ac:dyDescent="0.2">
      <c r="C369" s="1115"/>
      <c r="AL369" s="741"/>
      <c r="AT369" s="741"/>
      <c r="AU369" s="741"/>
      <c r="AV369" s="741"/>
      <c r="AW369" s="741"/>
      <c r="CA369" s="741"/>
      <c r="EV369" s="741"/>
      <c r="EW369" s="741"/>
    </row>
    <row r="370" spans="3:153" x14ac:dyDescent="0.2">
      <c r="C370" s="1115"/>
      <c r="AL370" s="741"/>
      <c r="AT370" s="741"/>
      <c r="AU370" s="741"/>
      <c r="AV370" s="741"/>
      <c r="AW370" s="741"/>
      <c r="CA370" s="741"/>
      <c r="EV370" s="741"/>
      <c r="EW370" s="741"/>
    </row>
    <row r="371" spans="3:153" x14ac:dyDescent="0.2">
      <c r="C371" s="1115"/>
      <c r="AL371" s="741"/>
      <c r="AT371" s="741"/>
      <c r="AU371" s="741"/>
      <c r="AV371" s="741"/>
      <c r="AW371" s="741"/>
      <c r="CA371" s="741"/>
      <c r="EV371" s="741"/>
      <c r="EW371" s="741"/>
    </row>
    <row r="372" spans="3:153" x14ac:dyDescent="0.2">
      <c r="C372" s="1115"/>
      <c r="AL372" s="741"/>
      <c r="AT372" s="741"/>
      <c r="AU372" s="741"/>
      <c r="AV372" s="741"/>
      <c r="AW372" s="741"/>
      <c r="CA372" s="741"/>
      <c r="EV372" s="741"/>
      <c r="EW372" s="741"/>
    </row>
    <row r="373" spans="3:153" x14ac:dyDescent="0.2">
      <c r="C373" s="1115"/>
      <c r="AL373" s="741"/>
      <c r="AT373" s="741"/>
      <c r="AU373" s="741"/>
      <c r="AV373" s="741"/>
      <c r="AW373" s="741"/>
      <c r="CA373" s="741"/>
      <c r="EV373" s="741"/>
      <c r="EW373" s="741"/>
    </row>
    <row r="374" spans="3:153" x14ac:dyDescent="0.2">
      <c r="C374" s="1115"/>
      <c r="AL374" s="741"/>
      <c r="AT374" s="741"/>
      <c r="AU374" s="741"/>
      <c r="AV374" s="741"/>
      <c r="AW374" s="741"/>
      <c r="CA374" s="741"/>
      <c r="EV374" s="741"/>
      <c r="EW374" s="741"/>
    </row>
    <row r="375" spans="3:153" x14ac:dyDescent="0.2">
      <c r="C375" s="1115"/>
      <c r="AL375" s="741"/>
      <c r="AT375" s="741"/>
      <c r="AU375" s="741"/>
      <c r="AV375" s="741"/>
      <c r="AW375" s="741"/>
      <c r="CA375" s="741"/>
      <c r="EV375" s="741"/>
      <c r="EW375" s="741"/>
    </row>
    <row r="376" spans="3:153" x14ac:dyDescent="0.2">
      <c r="C376" s="1115"/>
      <c r="AL376" s="741"/>
      <c r="AT376" s="741"/>
      <c r="AU376" s="741"/>
      <c r="AV376" s="741"/>
      <c r="AW376" s="741"/>
      <c r="CA376" s="741"/>
      <c r="EV376" s="741"/>
      <c r="EW376" s="741"/>
    </row>
    <row r="377" spans="3:153" x14ac:dyDescent="0.2">
      <c r="C377" s="1115"/>
      <c r="AL377" s="741"/>
      <c r="AT377" s="741"/>
      <c r="AU377" s="741"/>
      <c r="AV377" s="741"/>
      <c r="AW377" s="741"/>
      <c r="CA377" s="741"/>
      <c r="EV377" s="741"/>
      <c r="EW377" s="741"/>
    </row>
    <row r="378" spans="3:153" x14ac:dyDescent="0.2">
      <c r="C378" s="1115"/>
      <c r="AL378" s="741"/>
      <c r="AT378" s="741"/>
      <c r="AU378" s="741"/>
      <c r="AV378" s="741"/>
      <c r="AW378" s="741"/>
      <c r="CA378" s="741"/>
      <c r="EV378" s="741"/>
      <c r="EW378" s="741"/>
    </row>
    <row r="379" spans="3:153" x14ac:dyDescent="0.2">
      <c r="C379" s="1115"/>
      <c r="AL379" s="741"/>
      <c r="AT379" s="741"/>
      <c r="AU379" s="741"/>
      <c r="AV379" s="741"/>
      <c r="AW379" s="741"/>
      <c r="CA379" s="741"/>
      <c r="EV379" s="741"/>
      <c r="EW379" s="741"/>
    </row>
    <row r="380" spans="3:153" x14ac:dyDescent="0.2">
      <c r="C380" s="1115"/>
      <c r="AL380" s="741"/>
      <c r="AT380" s="741"/>
      <c r="AU380" s="741"/>
      <c r="AV380" s="741"/>
      <c r="AW380" s="741"/>
      <c r="CA380" s="741"/>
      <c r="EV380" s="741"/>
      <c r="EW380" s="741"/>
    </row>
    <row r="381" spans="3:153" x14ac:dyDescent="0.2">
      <c r="C381" s="1115"/>
      <c r="AL381" s="741"/>
      <c r="AT381" s="741"/>
      <c r="AU381" s="741"/>
      <c r="AV381" s="741"/>
      <c r="AW381" s="741"/>
      <c r="CA381" s="741"/>
      <c r="EV381" s="741"/>
      <c r="EW381" s="741"/>
    </row>
    <row r="382" spans="3:153" x14ac:dyDescent="0.2">
      <c r="C382" s="1115"/>
      <c r="AL382" s="741"/>
      <c r="AT382" s="741"/>
      <c r="AU382" s="741"/>
      <c r="AV382" s="741"/>
      <c r="AW382" s="741"/>
      <c r="CA382" s="741"/>
      <c r="EV382" s="741"/>
      <c r="EW382" s="741"/>
    </row>
    <row r="383" spans="3:153" x14ac:dyDescent="0.2">
      <c r="C383" s="1115"/>
      <c r="AL383" s="741"/>
      <c r="AT383" s="741"/>
      <c r="AU383" s="741"/>
      <c r="AV383" s="741"/>
      <c r="AW383" s="741"/>
      <c r="CA383" s="741"/>
      <c r="EV383" s="741"/>
      <c r="EW383" s="741"/>
    </row>
    <row r="384" spans="3:153" x14ac:dyDescent="0.2">
      <c r="C384" s="1115"/>
      <c r="AL384" s="741"/>
      <c r="AT384" s="741"/>
      <c r="AU384" s="741"/>
      <c r="AV384" s="741"/>
      <c r="AW384" s="741"/>
      <c r="CA384" s="741"/>
      <c r="EV384" s="741"/>
      <c r="EW384" s="741"/>
    </row>
    <row r="385" spans="3:153" x14ac:dyDescent="0.2">
      <c r="C385" s="1115"/>
      <c r="AL385" s="741"/>
      <c r="AT385" s="741"/>
      <c r="AU385" s="741"/>
      <c r="AV385" s="741"/>
      <c r="AW385" s="741"/>
      <c r="CA385" s="741"/>
      <c r="EV385" s="741"/>
      <c r="EW385" s="741"/>
    </row>
    <row r="386" spans="3:153" x14ac:dyDescent="0.2">
      <c r="C386" s="1115"/>
      <c r="AL386" s="741"/>
      <c r="AT386" s="741"/>
      <c r="AU386" s="741"/>
      <c r="AV386" s="741"/>
      <c r="AW386" s="741"/>
      <c r="CA386" s="741"/>
      <c r="EV386" s="741"/>
      <c r="EW386" s="741"/>
    </row>
    <row r="387" spans="3:153" x14ac:dyDescent="0.2">
      <c r="C387" s="1115"/>
      <c r="AL387" s="741"/>
      <c r="AT387" s="741"/>
      <c r="AU387" s="741"/>
      <c r="AV387" s="741"/>
      <c r="AW387" s="741"/>
      <c r="CA387" s="741"/>
      <c r="EV387" s="741"/>
      <c r="EW387" s="741"/>
    </row>
    <row r="388" spans="3:153" x14ac:dyDescent="0.2">
      <c r="C388" s="1115"/>
      <c r="AL388" s="741"/>
      <c r="AT388" s="741"/>
      <c r="AU388" s="741"/>
      <c r="AV388" s="741"/>
      <c r="AW388" s="741"/>
      <c r="CA388" s="741"/>
      <c r="EV388" s="741"/>
      <c r="EW388" s="741"/>
    </row>
    <row r="389" spans="3:153" x14ac:dyDescent="0.2">
      <c r="C389" s="1115"/>
      <c r="AL389" s="741"/>
      <c r="AT389" s="741"/>
      <c r="AU389" s="741"/>
      <c r="AV389" s="741"/>
      <c r="AW389" s="741"/>
      <c r="CA389" s="741"/>
      <c r="EV389" s="741"/>
      <c r="EW389" s="741"/>
    </row>
    <row r="390" spans="3:153" x14ac:dyDescent="0.2">
      <c r="C390" s="1115"/>
      <c r="AL390" s="741"/>
      <c r="AT390" s="741"/>
      <c r="AU390" s="741"/>
      <c r="AV390" s="741"/>
      <c r="AW390" s="741"/>
      <c r="CA390" s="741"/>
      <c r="EV390" s="741"/>
      <c r="EW390" s="741"/>
    </row>
    <row r="391" spans="3:153" x14ac:dyDescent="0.2">
      <c r="C391" s="1115"/>
      <c r="AL391" s="741"/>
      <c r="AT391" s="741"/>
      <c r="AU391" s="741"/>
      <c r="AV391" s="741"/>
      <c r="AW391" s="741"/>
      <c r="CA391" s="741"/>
      <c r="EV391" s="741"/>
      <c r="EW391" s="741"/>
    </row>
    <row r="392" spans="3:153" x14ac:dyDescent="0.2">
      <c r="C392" s="1115"/>
      <c r="AL392" s="741"/>
      <c r="AT392" s="741"/>
      <c r="AU392" s="741"/>
      <c r="AV392" s="741"/>
      <c r="AW392" s="741"/>
      <c r="CA392" s="741"/>
      <c r="EV392" s="741"/>
      <c r="EW392" s="741"/>
    </row>
    <row r="393" spans="3:153" x14ac:dyDescent="0.2">
      <c r="C393" s="1115"/>
      <c r="AL393" s="741"/>
      <c r="AT393" s="741"/>
      <c r="AU393" s="741"/>
      <c r="AV393" s="741"/>
      <c r="AW393" s="741"/>
      <c r="CA393" s="741"/>
      <c r="EV393" s="741"/>
      <c r="EW393" s="741"/>
    </row>
    <row r="394" spans="3:153" x14ac:dyDescent="0.2">
      <c r="C394" s="1115"/>
      <c r="AL394" s="741"/>
      <c r="AT394" s="741"/>
      <c r="AU394" s="741"/>
      <c r="AV394" s="741"/>
      <c r="AW394" s="741"/>
      <c r="CA394" s="741"/>
      <c r="EV394" s="741"/>
      <c r="EW394" s="741"/>
    </row>
    <row r="395" spans="3:153" x14ac:dyDescent="0.2">
      <c r="C395" s="1115"/>
      <c r="AL395" s="741"/>
      <c r="AT395" s="741"/>
      <c r="AU395" s="741"/>
      <c r="AV395" s="741"/>
      <c r="AW395" s="741"/>
      <c r="CA395" s="741"/>
      <c r="EV395" s="741"/>
      <c r="EW395" s="741"/>
    </row>
    <row r="396" spans="3:153" x14ac:dyDescent="0.2">
      <c r="C396" s="1115"/>
      <c r="AL396" s="741"/>
      <c r="AT396" s="741"/>
      <c r="AU396" s="741"/>
      <c r="AV396" s="741"/>
      <c r="AW396" s="741"/>
      <c r="CA396" s="741"/>
      <c r="EV396" s="741"/>
      <c r="EW396" s="741"/>
    </row>
    <row r="397" spans="3:153" x14ac:dyDescent="0.2">
      <c r="C397" s="1115"/>
      <c r="AL397" s="741"/>
      <c r="AT397" s="741"/>
      <c r="AU397" s="741"/>
      <c r="AV397" s="741"/>
      <c r="AW397" s="741"/>
      <c r="CA397" s="741"/>
      <c r="EV397" s="741"/>
      <c r="EW397" s="741"/>
    </row>
    <row r="398" spans="3:153" x14ac:dyDescent="0.2">
      <c r="C398" s="1115"/>
      <c r="AL398" s="741"/>
      <c r="AT398" s="741"/>
      <c r="AU398" s="741"/>
      <c r="AV398" s="741"/>
      <c r="AW398" s="741"/>
      <c r="CA398" s="741"/>
      <c r="EV398" s="741"/>
      <c r="EW398" s="741"/>
    </row>
    <row r="399" spans="3:153" x14ac:dyDescent="0.2">
      <c r="C399" s="1115"/>
      <c r="AL399" s="741"/>
      <c r="AT399" s="741"/>
      <c r="AU399" s="741"/>
      <c r="AV399" s="741"/>
      <c r="AW399" s="741"/>
      <c r="CA399" s="741"/>
      <c r="EV399" s="741"/>
      <c r="EW399" s="741"/>
    </row>
    <row r="400" spans="3:153" x14ac:dyDescent="0.2">
      <c r="C400" s="1115"/>
      <c r="AL400" s="741"/>
      <c r="AT400" s="741"/>
      <c r="AU400" s="741"/>
      <c r="AV400" s="741"/>
      <c r="AW400" s="741"/>
      <c r="CA400" s="741"/>
      <c r="EV400" s="741"/>
      <c r="EW400" s="741"/>
    </row>
    <row r="401" spans="3:153" x14ac:dyDescent="0.2">
      <c r="C401" s="1115"/>
      <c r="AL401" s="741"/>
      <c r="AT401" s="741"/>
      <c r="AU401" s="741"/>
      <c r="AV401" s="741"/>
      <c r="AW401" s="741"/>
      <c r="CA401" s="741"/>
      <c r="EV401" s="741"/>
      <c r="EW401" s="741"/>
    </row>
    <row r="402" spans="3:153" x14ac:dyDescent="0.2">
      <c r="C402" s="1115"/>
      <c r="AL402" s="741"/>
      <c r="AT402" s="741"/>
      <c r="AU402" s="741"/>
      <c r="AV402" s="741"/>
      <c r="AW402" s="741"/>
      <c r="CA402" s="741"/>
      <c r="EV402" s="741"/>
      <c r="EW402" s="741"/>
    </row>
    <row r="403" spans="3:153" x14ac:dyDescent="0.2">
      <c r="C403" s="1115"/>
      <c r="AL403" s="741"/>
      <c r="AT403" s="741"/>
      <c r="AU403" s="741"/>
      <c r="AV403" s="741"/>
      <c r="AW403" s="741"/>
      <c r="CA403" s="741"/>
      <c r="EV403" s="741"/>
      <c r="EW403" s="741"/>
    </row>
    <row r="404" spans="3:153" x14ac:dyDescent="0.2">
      <c r="C404" s="1115"/>
      <c r="AL404" s="741"/>
      <c r="AT404" s="741"/>
      <c r="AU404" s="741"/>
      <c r="AV404" s="741"/>
      <c r="AW404" s="741"/>
      <c r="CA404" s="741"/>
      <c r="EV404" s="741"/>
      <c r="EW404" s="741"/>
    </row>
    <row r="405" spans="3:153" x14ac:dyDescent="0.2">
      <c r="C405" s="1115"/>
      <c r="AL405" s="741"/>
      <c r="AT405" s="741"/>
      <c r="AU405" s="741"/>
      <c r="AV405" s="741"/>
      <c r="AW405" s="741"/>
      <c r="CA405" s="741"/>
      <c r="EV405" s="741"/>
      <c r="EW405" s="741"/>
    </row>
    <row r="406" spans="3:153" x14ac:dyDescent="0.2">
      <c r="C406" s="1115"/>
      <c r="AL406" s="741"/>
      <c r="AT406" s="741"/>
      <c r="AU406" s="741"/>
      <c r="AV406" s="741"/>
      <c r="AW406" s="741"/>
      <c r="CA406" s="741"/>
      <c r="EV406" s="741"/>
      <c r="EW406" s="741"/>
    </row>
    <row r="407" spans="3:153" x14ac:dyDescent="0.2">
      <c r="C407" s="1115"/>
      <c r="AL407" s="741"/>
      <c r="AT407" s="741"/>
      <c r="AU407" s="741"/>
      <c r="AV407" s="741"/>
      <c r="AW407" s="741"/>
      <c r="CA407" s="741"/>
      <c r="EV407" s="741"/>
      <c r="EW407" s="741"/>
    </row>
    <row r="408" spans="3:153" x14ac:dyDescent="0.2">
      <c r="C408" s="1115"/>
      <c r="AL408" s="741"/>
      <c r="AT408" s="741"/>
      <c r="AU408" s="741"/>
      <c r="AV408" s="741"/>
      <c r="AW408" s="741"/>
      <c r="CA408" s="741"/>
      <c r="EV408" s="741"/>
      <c r="EW408" s="741"/>
    </row>
    <row r="409" spans="3:153" x14ac:dyDescent="0.2">
      <c r="C409" s="1115"/>
      <c r="AL409" s="741"/>
      <c r="AT409" s="741"/>
      <c r="AU409" s="741"/>
      <c r="AV409" s="741"/>
      <c r="AW409" s="741"/>
      <c r="CA409" s="741"/>
      <c r="EV409" s="741"/>
      <c r="EW409" s="741"/>
    </row>
    <row r="410" spans="3:153" x14ac:dyDescent="0.2">
      <c r="C410" s="1115"/>
      <c r="AL410" s="741"/>
      <c r="AT410" s="741"/>
      <c r="AU410" s="741"/>
      <c r="AV410" s="741"/>
      <c r="AW410" s="741"/>
      <c r="CA410" s="741"/>
      <c r="EV410" s="741"/>
      <c r="EW410" s="741"/>
    </row>
    <row r="411" spans="3:153" x14ac:dyDescent="0.2">
      <c r="C411" s="1115"/>
      <c r="AL411" s="741"/>
      <c r="AT411" s="741"/>
      <c r="AU411" s="741"/>
      <c r="AV411" s="741"/>
      <c r="AW411" s="741"/>
      <c r="CA411" s="741"/>
      <c r="EV411" s="741"/>
      <c r="EW411" s="741"/>
    </row>
    <row r="412" spans="3:153" x14ac:dyDescent="0.2">
      <c r="C412" s="1115"/>
      <c r="AL412" s="741"/>
      <c r="AT412" s="741"/>
      <c r="AU412" s="741"/>
      <c r="AV412" s="741"/>
      <c r="AW412" s="741"/>
      <c r="CA412" s="741"/>
      <c r="EV412" s="741"/>
      <c r="EW412" s="741"/>
    </row>
    <row r="413" spans="3:153" x14ac:dyDescent="0.2">
      <c r="C413" s="1115"/>
      <c r="AL413" s="741"/>
      <c r="AT413" s="741"/>
      <c r="AU413" s="741"/>
      <c r="AV413" s="741"/>
      <c r="AW413" s="741"/>
      <c r="CA413" s="741"/>
      <c r="EV413" s="741"/>
      <c r="EW413" s="741"/>
    </row>
    <row r="414" spans="3:153" x14ac:dyDescent="0.2">
      <c r="C414" s="1115"/>
      <c r="AL414" s="741"/>
      <c r="AT414" s="741"/>
      <c r="AU414" s="741"/>
      <c r="AV414" s="741"/>
      <c r="AW414" s="741"/>
      <c r="CA414" s="741"/>
      <c r="EV414" s="741"/>
      <c r="EW414" s="741"/>
    </row>
    <row r="415" spans="3:153" x14ac:dyDescent="0.2">
      <c r="C415" s="1115"/>
      <c r="AL415" s="741"/>
      <c r="AT415" s="741"/>
      <c r="AU415" s="741"/>
      <c r="AV415" s="741"/>
      <c r="AW415" s="741"/>
      <c r="CA415" s="741"/>
      <c r="EV415" s="741"/>
      <c r="EW415" s="741"/>
    </row>
    <row r="416" spans="3:153" x14ac:dyDescent="0.2">
      <c r="C416" s="1115"/>
      <c r="AL416" s="741"/>
      <c r="AT416" s="741"/>
      <c r="AU416" s="741"/>
      <c r="AV416" s="741"/>
      <c r="AW416" s="741"/>
      <c r="CA416" s="741"/>
      <c r="EV416" s="741"/>
      <c r="EW416" s="741"/>
    </row>
    <row r="417" spans="3:153" x14ac:dyDescent="0.2">
      <c r="C417" s="1115"/>
      <c r="AL417" s="741"/>
      <c r="AT417" s="741"/>
      <c r="AU417" s="741"/>
      <c r="AV417" s="741"/>
      <c r="AW417" s="741"/>
      <c r="CA417" s="741"/>
      <c r="EV417" s="741"/>
      <c r="EW417" s="741"/>
    </row>
    <row r="418" spans="3:153" x14ac:dyDescent="0.2">
      <c r="C418" s="1115"/>
      <c r="AL418" s="741"/>
      <c r="AT418" s="741"/>
      <c r="AU418" s="741"/>
      <c r="AV418" s="741"/>
      <c r="AW418" s="741"/>
      <c r="CA418" s="741"/>
      <c r="EV418" s="741"/>
      <c r="EW418" s="741"/>
    </row>
    <row r="419" spans="3:153" x14ac:dyDescent="0.2">
      <c r="C419" s="1115"/>
      <c r="AL419" s="741"/>
      <c r="AT419" s="741"/>
      <c r="AU419" s="741"/>
      <c r="AV419" s="741"/>
      <c r="AW419" s="741"/>
      <c r="CA419" s="741"/>
      <c r="EV419" s="741"/>
      <c r="EW419" s="741"/>
    </row>
    <row r="420" spans="3:153" x14ac:dyDescent="0.2">
      <c r="C420" s="1115"/>
      <c r="AL420" s="741"/>
      <c r="AT420" s="741"/>
      <c r="AU420" s="741"/>
      <c r="AV420" s="741"/>
      <c r="AW420" s="741"/>
      <c r="CA420" s="741"/>
      <c r="EV420" s="741"/>
      <c r="EW420" s="741"/>
    </row>
    <row r="421" spans="3:153" x14ac:dyDescent="0.2">
      <c r="C421" s="1115"/>
      <c r="AL421" s="741"/>
      <c r="AT421" s="741"/>
      <c r="AU421" s="741"/>
      <c r="AV421" s="741"/>
      <c r="AW421" s="741"/>
      <c r="CA421" s="741"/>
      <c r="EV421" s="741"/>
      <c r="EW421" s="741"/>
    </row>
    <row r="422" spans="3:153" x14ac:dyDescent="0.2">
      <c r="C422" s="1115"/>
      <c r="AL422" s="741"/>
      <c r="AT422" s="741"/>
      <c r="AU422" s="741"/>
      <c r="AV422" s="741"/>
      <c r="AW422" s="741"/>
      <c r="CA422" s="741"/>
      <c r="EV422" s="741"/>
      <c r="EW422" s="741"/>
    </row>
    <row r="423" spans="3:153" x14ac:dyDescent="0.2">
      <c r="C423" s="1115"/>
      <c r="AL423" s="741"/>
      <c r="AT423" s="741"/>
      <c r="AU423" s="741"/>
      <c r="AV423" s="741"/>
      <c r="AW423" s="741"/>
      <c r="CA423" s="741"/>
      <c r="EV423" s="741"/>
      <c r="EW423" s="741"/>
    </row>
    <row r="424" spans="3:153" x14ac:dyDescent="0.2">
      <c r="C424" s="1115"/>
      <c r="AL424" s="741"/>
      <c r="AT424" s="741"/>
      <c r="AU424" s="741"/>
      <c r="AV424" s="741"/>
      <c r="AW424" s="741"/>
      <c r="CA424" s="741"/>
      <c r="EV424" s="741"/>
      <c r="EW424" s="741"/>
    </row>
    <row r="425" spans="3:153" ht="15" x14ac:dyDescent="0.25">
      <c r="C425" s="1115"/>
      <c r="H425" s="2321" t="s">
        <v>378</v>
      </c>
      <c r="AL425" s="741"/>
      <c r="AT425" s="741"/>
      <c r="AU425" s="741"/>
      <c r="AV425" s="741"/>
      <c r="AW425" s="741"/>
      <c r="CA425" s="741"/>
      <c r="EV425" s="741"/>
      <c r="EW425" s="741"/>
    </row>
    <row r="426" spans="3:153" x14ac:dyDescent="0.2">
      <c r="C426" s="1115"/>
      <c r="AL426" s="741"/>
      <c r="AT426" s="741"/>
      <c r="AU426" s="741"/>
      <c r="AV426" s="741"/>
      <c r="AW426" s="741"/>
      <c r="CA426" s="741"/>
      <c r="EV426" s="741"/>
      <c r="EW426" s="741"/>
    </row>
    <row r="427" spans="3:153" x14ac:dyDescent="0.2">
      <c r="C427" s="1115"/>
      <c r="AL427" s="741"/>
      <c r="AT427" s="741"/>
      <c r="AU427" s="741"/>
      <c r="AV427" s="741"/>
      <c r="AW427" s="741"/>
      <c r="CA427" s="741"/>
      <c r="EV427" s="741"/>
      <c r="EW427" s="741"/>
    </row>
    <row r="428" spans="3:153" x14ac:dyDescent="0.2">
      <c r="C428" s="1115"/>
      <c r="AL428" s="741"/>
      <c r="AT428" s="741"/>
      <c r="AU428" s="741"/>
      <c r="AV428" s="741"/>
      <c r="AW428" s="741"/>
      <c r="CA428" s="741"/>
      <c r="EV428" s="741"/>
      <c r="EW428" s="741"/>
    </row>
    <row r="429" spans="3:153" x14ac:dyDescent="0.2">
      <c r="C429" s="1115"/>
      <c r="AL429" s="741"/>
      <c r="AT429" s="741"/>
      <c r="AU429" s="741"/>
      <c r="AV429" s="741"/>
      <c r="AW429" s="741"/>
      <c r="CA429" s="741"/>
      <c r="EV429" s="741"/>
      <c r="EW429" s="741"/>
    </row>
    <row r="430" spans="3:153" x14ac:dyDescent="0.2">
      <c r="C430" s="1115"/>
      <c r="AL430" s="741"/>
      <c r="AT430" s="741"/>
      <c r="AU430" s="741"/>
      <c r="AV430" s="741"/>
      <c r="AW430" s="741"/>
      <c r="CA430" s="741"/>
      <c r="EV430" s="741"/>
      <c r="EW430" s="741"/>
    </row>
    <row r="431" spans="3:153" x14ac:dyDescent="0.2">
      <c r="C431" s="1115"/>
      <c r="AL431" s="741"/>
      <c r="AT431" s="741"/>
      <c r="AU431" s="741"/>
      <c r="AV431" s="741"/>
      <c r="AW431" s="741"/>
      <c r="CA431" s="741"/>
      <c r="EV431" s="741"/>
      <c r="EW431" s="741"/>
    </row>
    <row r="432" spans="3:153" x14ac:dyDescent="0.2">
      <c r="C432" s="1115"/>
      <c r="AL432" s="741"/>
      <c r="AT432" s="741"/>
      <c r="AU432" s="741"/>
      <c r="AV432" s="741"/>
      <c r="AW432" s="741"/>
      <c r="CA432" s="741"/>
      <c r="EV432" s="741"/>
      <c r="EW432" s="741"/>
    </row>
    <row r="433" spans="3:153" x14ac:dyDescent="0.2">
      <c r="C433" s="1115"/>
      <c r="AL433" s="741"/>
      <c r="AT433" s="741"/>
      <c r="AU433" s="741"/>
      <c r="AV433" s="741"/>
      <c r="AW433" s="741"/>
      <c r="CA433" s="741"/>
      <c r="EV433" s="741"/>
      <c r="EW433" s="741"/>
    </row>
    <row r="434" spans="3:153" x14ac:dyDescent="0.2">
      <c r="C434" s="1115"/>
      <c r="AL434" s="741"/>
      <c r="AT434" s="741"/>
      <c r="AU434" s="741"/>
      <c r="AV434" s="741"/>
      <c r="AW434" s="741"/>
      <c r="CA434" s="741"/>
      <c r="EV434" s="741"/>
      <c r="EW434" s="741"/>
    </row>
    <row r="435" spans="3:153" x14ac:dyDescent="0.2">
      <c r="C435" s="1115"/>
      <c r="AL435" s="741"/>
      <c r="AT435" s="741"/>
      <c r="AU435" s="741"/>
      <c r="AV435" s="741"/>
      <c r="AW435" s="741"/>
      <c r="CA435" s="741"/>
      <c r="EV435" s="741"/>
      <c r="EW435" s="741"/>
    </row>
    <row r="436" spans="3:153" x14ac:dyDescent="0.2">
      <c r="C436" s="1115"/>
      <c r="AL436" s="741"/>
      <c r="AT436" s="741"/>
      <c r="AU436" s="741"/>
      <c r="AV436" s="741"/>
      <c r="AW436" s="741"/>
      <c r="CA436" s="741"/>
      <c r="EV436" s="741"/>
      <c r="EW436" s="741"/>
    </row>
    <row r="437" spans="3:153" x14ac:dyDescent="0.2">
      <c r="C437" s="1115"/>
      <c r="AL437" s="741"/>
      <c r="AT437" s="741"/>
      <c r="AU437" s="741"/>
      <c r="AV437" s="741"/>
      <c r="AW437" s="741"/>
      <c r="CA437" s="741"/>
      <c r="EV437" s="741"/>
      <c r="EW437" s="741"/>
    </row>
    <row r="438" spans="3:153" x14ac:dyDescent="0.2">
      <c r="C438" s="1115"/>
      <c r="AL438" s="741"/>
      <c r="AT438" s="741"/>
      <c r="AU438" s="741"/>
      <c r="AV438" s="741"/>
      <c r="AW438" s="741"/>
      <c r="CA438" s="741"/>
      <c r="EV438" s="741"/>
      <c r="EW438" s="741"/>
    </row>
    <row r="439" spans="3:153" x14ac:dyDescent="0.2">
      <c r="C439" s="1115"/>
      <c r="AL439" s="741"/>
      <c r="AT439" s="741"/>
      <c r="AU439" s="741"/>
      <c r="AV439" s="741"/>
      <c r="AW439" s="741"/>
      <c r="CA439" s="741"/>
      <c r="EV439" s="741"/>
      <c r="EW439" s="741"/>
    </row>
    <row r="440" spans="3:153" x14ac:dyDescent="0.2">
      <c r="C440" s="1115"/>
      <c r="AL440" s="741"/>
      <c r="AT440" s="741"/>
      <c r="AU440" s="741"/>
      <c r="AV440" s="741"/>
      <c r="AW440" s="741"/>
      <c r="CA440" s="741"/>
      <c r="EV440" s="741"/>
      <c r="EW440" s="741"/>
    </row>
    <row r="441" spans="3:153" x14ac:dyDescent="0.2">
      <c r="C441" s="1115"/>
      <c r="AL441" s="741"/>
      <c r="AT441" s="741"/>
      <c r="AU441" s="741"/>
      <c r="AV441" s="741"/>
      <c r="AW441" s="741"/>
      <c r="CA441" s="741"/>
      <c r="EV441" s="741"/>
      <c r="EW441" s="741"/>
    </row>
    <row r="442" spans="3:153" x14ac:dyDescent="0.2">
      <c r="C442" s="1115"/>
      <c r="AL442" s="741"/>
      <c r="AT442" s="741"/>
      <c r="AU442" s="741"/>
      <c r="AV442" s="741"/>
      <c r="AW442" s="741"/>
      <c r="CA442" s="741"/>
      <c r="EV442" s="741"/>
      <c r="EW442" s="741"/>
    </row>
    <row r="443" spans="3:153" x14ac:dyDescent="0.2">
      <c r="C443" s="1115"/>
      <c r="AL443" s="741"/>
      <c r="AT443" s="741"/>
      <c r="AU443" s="741"/>
      <c r="AV443" s="741"/>
      <c r="AW443" s="741"/>
      <c r="CA443" s="741"/>
      <c r="EV443" s="741"/>
      <c r="EW443" s="741"/>
    </row>
    <row r="444" spans="3:153" x14ac:dyDescent="0.2">
      <c r="C444" s="1115"/>
      <c r="AL444" s="741"/>
      <c r="AT444" s="741"/>
      <c r="AU444" s="741"/>
      <c r="AV444" s="741"/>
      <c r="AW444" s="741"/>
      <c r="CA444" s="741"/>
      <c r="EV444" s="741"/>
      <c r="EW444" s="741"/>
    </row>
    <row r="445" spans="3:153" x14ac:dyDescent="0.2">
      <c r="C445" s="1115"/>
      <c r="AL445" s="741"/>
      <c r="AT445" s="741"/>
      <c r="AU445" s="741"/>
      <c r="AV445" s="741"/>
      <c r="AW445" s="741"/>
      <c r="CA445" s="741"/>
      <c r="EV445" s="741"/>
      <c r="EW445" s="741"/>
    </row>
    <row r="446" spans="3:153" x14ac:dyDescent="0.2">
      <c r="C446" s="1115"/>
      <c r="AL446" s="741"/>
      <c r="AT446" s="741"/>
      <c r="AU446" s="741"/>
      <c r="AV446" s="741"/>
      <c r="AW446" s="741"/>
      <c r="CA446" s="741"/>
      <c r="EV446" s="741"/>
      <c r="EW446" s="741"/>
    </row>
    <row r="447" spans="3:153" x14ac:dyDescent="0.2">
      <c r="C447" s="1115"/>
      <c r="AL447" s="741"/>
      <c r="AT447" s="741"/>
      <c r="AU447" s="741"/>
      <c r="AV447" s="741"/>
      <c r="AW447" s="741"/>
      <c r="CA447" s="741"/>
      <c r="EV447" s="741"/>
      <c r="EW447" s="741"/>
    </row>
    <row r="448" spans="3:153" x14ac:dyDescent="0.2">
      <c r="C448" s="1115"/>
      <c r="AL448" s="741"/>
      <c r="AT448" s="741"/>
      <c r="AU448" s="741"/>
      <c r="AV448" s="741"/>
      <c r="AW448" s="741"/>
      <c r="CA448" s="741"/>
      <c r="EV448" s="741"/>
      <c r="EW448" s="741"/>
    </row>
    <row r="449" spans="3:153" x14ac:dyDescent="0.2">
      <c r="C449" s="1115"/>
      <c r="AL449" s="741"/>
      <c r="AT449" s="741"/>
      <c r="AU449" s="741"/>
      <c r="AV449" s="741"/>
      <c r="AW449" s="741"/>
      <c r="CA449" s="741"/>
      <c r="EV449" s="741"/>
      <c r="EW449" s="741"/>
    </row>
    <row r="450" spans="3:153" x14ac:dyDescent="0.2">
      <c r="C450" s="1115"/>
      <c r="AL450" s="741"/>
      <c r="AT450" s="741"/>
      <c r="AU450" s="741"/>
      <c r="AV450" s="741"/>
      <c r="AW450" s="741"/>
      <c r="CA450" s="741"/>
      <c r="EV450" s="741"/>
      <c r="EW450" s="741"/>
    </row>
    <row r="451" spans="3:153" x14ac:dyDescent="0.2">
      <c r="C451" s="1115"/>
      <c r="AL451" s="741"/>
      <c r="AT451" s="741"/>
      <c r="AU451" s="741"/>
      <c r="AV451" s="741"/>
      <c r="AW451" s="741"/>
      <c r="CA451" s="741"/>
      <c r="EV451" s="741"/>
      <c r="EW451" s="741"/>
    </row>
    <row r="452" spans="3:153" x14ac:dyDescent="0.2">
      <c r="C452" s="1115"/>
      <c r="AL452" s="741"/>
      <c r="AT452" s="741"/>
      <c r="AU452" s="741"/>
      <c r="AV452" s="741"/>
      <c r="AW452" s="741"/>
      <c r="CA452" s="741"/>
      <c r="EV452" s="741"/>
      <c r="EW452" s="741"/>
    </row>
    <row r="453" spans="3:153" x14ac:dyDescent="0.2">
      <c r="C453" s="1115"/>
      <c r="AL453" s="741"/>
      <c r="AT453" s="741"/>
      <c r="AU453" s="741"/>
      <c r="AV453" s="741"/>
      <c r="AW453" s="741"/>
      <c r="CA453" s="741"/>
      <c r="EV453" s="741"/>
      <c r="EW453" s="741"/>
    </row>
    <row r="454" spans="3:153" x14ac:dyDescent="0.2">
      <c r="C454" s="1115"/>
      <c r="AL454" s="741"/>
      <c r="AT454" s="741"/>
      <c r="AU454" s="741"/>
      <c r="AV454" s="741"/>
      <c r="AW454" s="741"/>
      <c r="CA454" s="741"/>
      <c r="EV454" s="741"/>
      <c r="EW454" s="741"/>
    </row>
    <row r="455" spans="3:153" x14ac:dyDescent="0.2">
      <c r="C455" s="1115"/>
      <c r="AL455" s="741"/>
      <c r="AT455" s="741"/>
      <c r="AU455" s="741"/>
      <c r="AV455" s="741"/>
      <c r="AW455" s="741"/>
      <c r="CA455" s="741"/>
      <c r="EV455" s="741"/>
      <c r="EW455" s="741"/>
    </row>
    <row r="456" spans="3:153" x14ac:dyDescent="0.2">
      <c r="C456" s="1115"/>
      <c r="AL456" s="741"/>
      <c r="AT456" s="741"/>
      <c r="AU456" s="741"/>
      <c r="AV456" s="741"/>
      <c r="AW456" s="741"/>
      <c r="CA456" s="741"/>
      <c r="EV456" s="741"/>
      <c r="EW456" s="741"/>
    </row>
    <row r="457" spans="3:153" x14ac:dyDescent="0.2">
      <c r="C457" s="1115"/>
      <c r="AL457" s="741"/>
      <c r="AT457" s="741"/>
      <c r="AU457" s="741"/>
      <c r="AV457" s="741"/>
      <c r="AW457" s="741"/>
      <c r="CA457" s="741"/>
      <c r="EV457" s="741"/>
      <c r="EW457" s="741"/>
    </row>
    <row r="458" spans="3:153" x14ac:dyDescent="0.2">
      <c r="C458" s="1115"/>
      <c r="AL458" s="741"/>
      <c r="AT458" s="741"/>
      <c r="AU458" s="741"/>
      <c r="AV458" s="741"/>
      <c r="AW458" s="741"/>
      <c r="CA458" s="741"/>
      <c r="EV458" s="741"/>
      <c r="EW458" s="741"/>
    </row>
    <row r="459" spans="3:153" x14ac:dyDescent="0.2">
      <c r="C459" s="1115"/>
      <c r="AL459" s="741"/>
      <c r="AT459" s="741"/>
      <c r="AU459" s="741"/>
      <c r="AV459" s="741"/>
      <c r="AW459" s="741"/>
      <c r="CA459" s="741"/>
      <c r="EV459" s="741"/>
      <c r="EW459" s="741"/>
    </row>
    <row r="460" spans="3:153" x14ac:dyDescent="0.2">
      <c r="C460" s="1115"/>
      <c r="AL460" s="741"/>
      <c r="AT460" s="741"/>
      <c r="AU460" s="741"/>
      <c r="AV460" s="741"/>
      <c r="AW460" s="741"/>
      <c r="CA460" s="741"/>
      <c r="EV460" s="741"/>
      <c r="EW460" s="741"/>
    </row>
    <row r="461" spans="3:153" x14ac:dyDescent="0.2">
      <c r="C461" s="1115"/>
      <c r="AL461" s="741"/>
      <c r="AT461" s="741"/>
      <c r="AU461" s="741"/>
      <c r="AV461" s="741"/>
      <c r="AW461" s="741"/>
      <c r="CA461" s="741"/>
      <c r="EV461" s="741"/>
      <c r="EW461" s="741"/>
    </row>
    <row r="462" spans="3:153" x14ac:dyDescent="0.2">
      <c r="C462" s="1115"/>
      <c r="AL462" s="741"/>
      <c r="AT462" s="741"/>
      <c r="AU462" s="741"/>
      <c r="AV462" s="741"/>
      <c r="AW462" s="741"/>
      <c r="CA462" s="741"/>
      <c r="EV462" s="741"/>
      <c r="EW462" s="741"/>
    </row>
    <row r="463" spans="3:153" x14ac:dyDescent="0.2">
      <c r="C463" s="1115"/>
      <c r="AL463" s="741"/>
      <c r="AT463" s="741"/>
      <c r="AU463" s="741"/>
      <c r="AV463" s="741"/>
      <c r="AW463" s="741"/>
      <c r="CA463" s="741"/>
      <c r="EV463" s="741"/>
      <c r="EW463" s="741"/>
    </row>
    <row r="464" spans="3:153" x14ac:dyDescent="0.2">
      <c r="C464" s="1115"/>
      <c r="AL464" s="741"/>
      <c r="AT464" s="741"/>
      <c r="AU464" s="741"/>
      <c r="AV464" s="741"/>
      <c r="AW464" s="741"/>
      <c r="CA464" s="741"/>
      <c r="EV464" s="741"/>
      <c r="EW464" s="741"/>
    </row>
    <row r="465" spans="3:153" x14ac:dyDescent="0.2">
      <c r="C465" s="1115"/>
      <c r="AL465" s="741"/>
      <c r="AT465" s="741"/>
      <c r="AU465" s="741"/>
      <c r="AV465" s="741"/>
      <c r="AW465" s="741"/>
      <c r="CA465" s="741"/>
      <c r="EV465" s="741"/>
      <c r="EW465" s="741"/>
    </row>
    <row r="466" spans="3:153" x14ac:dyDescent="0.2">
      <c r="C466" s="1115"/>
      <c r="AL466" s="741"/>
      <c r="AT466" s="741"/>
      <c r="AU466" s="741"/>
      <c r="AV466" s="741"/>
      <c r="AW466" s="741"/>
      <c r="CA466" s="741"/>
      <c r="EV466" s="741"/>
      <c r="EW466" s="741"/>
    </row>
    <row r="467" spans="3:153" x14ac:dyDescent="0.2">
      <c r="C467" s="1115"/>
      <c r="AL467" s="741"/>
      <c r="AT467" s="741"/>
      <c r="AU467" s="741"/>
      <c r="AV467" s="741"/>
      <c r="AW467" s="741"/>
      <c r="CA467" s="741"/>
      <c r="EV467" s="741"/>
      <c r="EW467" s="741"/>
    </row>
    <row r="468" spans="3:153" x14ac:dyDescent="0.2">
      <c r="C468" s="1115"/>
      <c r="AL468" s="741"/>
      <c r="AT468" s="741"/>
      <c r="AU468" s="741"/>
      <c r="AV468" s="741"/>
      <c r="AW468" s="741"/>
      <c r="CA468" s="741"/>
      <c r="EV468" s="741"/>
      <c r="EW468" s="741"/>
    </row>
    <row r="469" spans="3:153" x14ac:dyDescent="0.2">
      <c r="C469" s="1115"/>
      <c r="AL469" s="741"/>
      <c r="AT469" s="741"/>
      <c r="AU469" s="741"/>
      <c r="AV469" s="741"/>
      <c r="AW469" s="741"/>
      <c r="CA469" s="741"/>
      <c r="EV469" s="741"/>
      <c r="EW469" s="741"/>
    </row>
    <row r="470" spans="3:153" x14ac:dyDescent="0.2">
      <c r="C470" s="1115"/>
      <c r="AL470" s="741"/>
      <c r="AT470" s="741"/>
      <c r="AU470" s="741"/>
      <c r="AV470" s="741"/>
      <c r="AW470" s="741"/>
      <c r="CA470" s="741"/>
      <c r="EV470" s="741"/>
      <c r="EW470" s="741"/>
    </row>
    <row r="471" spans="3:153" x14ac:dyDescent="0.2">
      <c r="C471" s="1115"/>
      <c r="AL471" s="741"/>
      <c r="AT471" s="741"/>
      <c r="AU471" s="741"/>
      <c r="AV471" s="741"/>
      <c r="AW471" s="741"/>
      <c r="CA471" s="741"/>
      <c r="EV471" s="741"/>
      <c r="EW471" s="741"/>
    </row>
    <row r="472" spans="3:153" x14ac:dyDescent="0.2">
      <c r="C472" s="1115"/>
      <c r="AL472" s="741"/>
      <c r="AT472" s="741"/>
      <c r="AU472" s="741"/>
      <c r="AV472" s="741"/>
      <c r="AW472" s="741"/>
      <c r="CA472" s="741"/>
      <c r="EV472" s="741"/>
      <c r="EW472" s="741"/>
    </row>
    <row r="473" spans="3:153" x14ac:dyDescent="0.2">
      <c r="C473" s="1115"/>
      <c r="AL473" s="741"/>
      <c r="AT473" s="741"/>
      <c r="AU473" s="741"/>
      <c r="AV473" s="741"/>
      <c r="AW473" s="741"/>
      <c r="CA473" s="741"/>
      <c r="EV473" s="741"/>
      <c r="EW473" s="741"/>
    </row>
    <row r="474" spans="3:153" x14ac:dyDescent="0.2">
      <c r="C474" s="1115"/>
      <c r="AL474" s="741"/>
      <c r="AT474" s="741"/>
      <c r="AU474" s="741"/>
      <c r="AV474" s="741"/>
      <c r="AW474" s="741"/>
      <c r="CA474" s="741"/>
      <c r="EV474" s="741"/>
      <c r="EW474" s="741"/>
    </row>
    <row r="475" spans="3:153" x14ac:dyDescent="0.2">
      <c r="C475" s="1115"/>
      <c r="AL475" s="741"/>
      <c r="AT475" s="741"/>
      <c r="AU475" s="741"/>
      <c r="AV475" s="741"/>
      <c r="AW475" s="741"/>
      <c r="CA475" s="741"/>
      <c r="EV475" s="741"/>
      <c r="EW475" s="741"/>
    </row>
    <row r="476" spans="3:153" x14ac:dyDescent="0.2">
      <c r="C476" s="1115"/>
      <c r="AL476" s="741"/>
      <c r="AT476" s="741"/>
      <c r="AU476" s="741"/>
      <c r="AV476" s="741"/>
      <c r="AW476" s="741"/>
      <c r="CA476" s="741"/>
      <c r="EV476" s="741"/>
      <c r="EW476" s="741"/>
    </row>
    <row r="477" spans="3:153" x14ac:dyDescent="0.2">
      <c r="C477" s="1115"/>
      <c r="AL477" s="741"/>
      <c r="AT477" s="741"/>
      <c r="AU477" s="741"/>
      <c r="AV477" s="741"/>
      <c r="AW477" s="741"/>
      <c r="CA477" s="741"/>
      <c r="EV477" s="741"/>
      <c r="EW477" s="741"/>
    </row>
    <row r="478" spans="3:153" x14ac:dyDescent="0.2">
      <c r="C478" s="1115"/>
      <c r="AL478" s="741"/>
      <c r="AT478" s="741"/>
      <c r="AU478" s="741"/>
      <c r="AV478" s="741"/>
      <c r="AW478" s="741"/>
      <c r="CA478" s="741"/>
      <c r="EV478" s="741"/>
      <c r="EW478" s="741"/>
    </row>
    <row r="479" spans="3:153" x14ac:dyDescent="0.2">
      <c r="C479" s="1115"/>
      <c r="AL479" s="741"/>
      <c r="AT479" s="741"/>
      <c r="AU479" s="741"/>
      <c r="AV479" s="741"/>
      <c r="AW479" s="741"/>
      <c r="CA479" s="741"/>
      <c r="EV479" s="741"/>
      <c r="EW479" s="741"/>
    </row>
    <row r="480" spans="3:153" x14ac:dyDescent="0.2">
      <c r="C480" s="1115"/>
      <c r="AL480" s="741"/>
      <c r="AT480" s="741"/>
      <c r="AU480" s="741"/>
      <c r="AV480" s="741"/>
      <c r="AW480" s="741"/>
      <c r="CA480" s="741"/>
      <c r="EV480" s="741"/>
      <c r="EW480" s="741"/>
    </row>
    <row r="481" spans="3:153" x14ac:dyDescent="0.2">
      <c r="C481" s="1115"/>
      <c r="AL481" s="741"/>
      <c r="AT481" s="741"/>
      <c r="AU481" s="741"/>
      <c r="AV481" s="741"/>
      <c r="AW481" s="741"/>
      <c r="CA481" s="741"/>
      <c r="EV481" s="741"/>
      <c r="EW481" s="741"/>
    </row>
    <row r="482" spans="3:153" x14ac:dyDescent="0.2">
      <c r="C482" s="1115"/>
      <c r="AL482" s="741"/>
      <c r="AT482" s="741"/>
      <c r="AU482" s="741"/>
      <c r="AV482" s="741"/>
      <c r="AW482" s="741"/>
      <c r="CA482" s="741"/>
      <c r="EV482" s="741"/>
      <c r="EW482" s="741"/>
    </row>
    <row r="483" spans="3:153" x14ac:dyDescent="0.2">
      <c r="C483" s="1115"/>
      <c r="AL483" s="741"/>
      <c r="AT483" s="741"/>
      <c r="AU483" s="741"/>
      <c r="AV483" s="741"/>
      <c r="AW483" s="741"/>
      <c r="CA483" s="741"/>
      <c r="EV483" s="741"/>
      <c r="EW483" s="741"/>
    </row>
    <row r="484" spans="3:153" x14ac:dyDescent="0.2">
      <c r="C484" s="1115"/>
      <c r="AL484" s="741"/>
      <c r="AT484" s="741"/>
      <c r="AU484" s="741"/>
      <c r="AV484" s="741"/>
      <c r="AW484" s="741"/>
      <c r="CA484" s="741"/>
      <c r="EV484" s="741"/>
      <c r="EW484" s="741"/>
    </row>
    <row r="485" spans="3:153" x14ac:dyDescent="0.2">
      <c r="C485" s="1115"/>
      <c r="AL485" s="741"/>
      <c r="AT485" s="741"/>
      <c r="AU485" s="741"/>
      <c r="AV485" s="741"/>
      <c r="AW485" s="741"/>
      <c r="CA485" s="741"/>
      <c r="EV485" s="741"/>
      <c r="EW485" s="741"/>
    </row>
    <row r="486" spans="3:153" x14ac:dyDescent="0.2">
      <c r="C486" s="1115"/>
      <c r="AL486" s="741"/>
      <c r="AT486" s="741"/>
      <c r="AU486" s="741"/>
      <c r="AV486" s="741"/>
      <c r="AW486" s="741"/>
      <c r="CA486" s="741"/>
      <c r="EV486" s="741"/>
      <c r="EW486" s="741"/>
    </row>
    <row r="487" spans="3:153" x14ac:dyDescent="0.2">
      <c r="C487" s="1115"/>
      <c r="AL487" s="741"/>
      <c r="AT487" s="741"/>
      <c r="AU487" s="741"/>
      <c r="AV487" s="741"/>
      <c r="AW487" s="741"/>
      <c r="CA487" s="741"/>
      <c r="EV487" s="741"/>
      <c r="EW487" s="741"/>
    </row>
    <row r="488" spans="3:153" x14ac:dyDescent="0.2">
      <c r="C488" s="1115"/>
      <c r="AL488" s="741"/>
      <c r="AT488" s="741"/>
      <c r="AU488" s="741"/>
      <c r="AV488" s="741"/>
      <c r="AW488" s="741"/>
      <c r="CA488" s="741"/>
      <c r="EV488" s="741"/>
      <c r="EW488" s="741"/>
    </row>
    <row r="489" spans="3:153" x14ac:dyDescent="0.2">
      <c r="C489" s="1115"/>
      <c r="AL489" s="741"/>
      <c r="AT489" s="741"/>
      <c r="AU489" s="741"/>
      <c r="AV489" s="741"/>
      <c r="AW489" s="741"/>
      <c r="CA489" s="741"/>
      <c r="EV489" s="741"/>
      <c r="EW489" s="741"/>
    </row>
    <row r="490" spans="3:153" x14ac:dyDescent="0.2">
      <c r="C490" s="1115"/>
      <c r="AL490" s="741"/>
      <c r="AT490" s="741"/>
      <c r="AU490" s="741"/>
      <c r="AV490" s="741"/>
      <c r="AW490" s="741"/>
      <c r="CA490" s="741"/>
      <c r="EV490" s="741"/>
      <c r="EW490" s="741"/>
    </row>
    <row r="491" spans="3:153" x14ac:dyDescent="0.2">
      <c r="C491" s="1115"/>
      <c r="AL491" s="741"/>
      <c r="AT491" s="741"/>
      <c r="AU491" s="741"/>
      <c r="AV491" s="741"/>
      <c r="AW491" s="741"/>
      <c r="CA491" s="741"/>
      <c r="EV491" s="741"/>
      <c r="EW491" s="741"/>
    </row>
    <row r="492" spans="3:153" x14ac:dyDescent="0.2">
      <c r="C492" s="1115"/>
      <c r="AL492" s="741"/>
      <c r="AT492" s="741"/>
      <c r="AU492" s="741"/>
      <c r="AV492" s="741"/>
      <c r="AW492" s="741"/>
      <c r="CA492" s="741"/>
      <c r="EV492" s="741"/>
      <c r="EW492" s="741"/>
    </row>
    <row r="493" spans="3:153" x14ac:dyDescent="0.2">
      <c r="C493" s="1115"/>
      <c r="AL493" s="741"/>
      <c r="AT493" s="741"/>
      <c r="AU493" s="741"/>
      <c r="AV493" s="741"/>
      <c r="AW493" s="741"/>
      <c r="CA493" s="741"/>
      <c r="EV493" s="741"/>
      <c r="EW493" s="741"/>
    </row>
    <row r="494" spans="3:153" x14ac:dyDescent="0.2">
      <c r="C494" s="1115"/>
      <c r="AL494" s="741"/>
      <c r="AT494" s="741"/>
      <c r="AU494" s="741"/>
      <c r="AV494" s="741"/>
      <c r="AW494" s="741"/>
      <c r="CA494" s="741"/>
      <c r="EV494" s="741"/>
      <c r="EW494" s="741"/>
    </row>
    <row r="495" spans="3:153" x14ac:dyDescent="0.2">
      <c r="C495" s="1115"/>
      <c r="AL495" s="741"/>
      <c r="AT495" s="741"/>
      <c r="AU495" s="741"/>
      <c r="AV495" s="741"/>
      <c r="AW495" s="741"/>
      <c r="CA495" s="741"/>
      <c r="EV495" s="741"/>
      <c r="EW495" s="741"/>
    </row>
    <row r="496" spans="3:153" x14ac:dyDescent="0.2">
      <c r="C496" s="1115"/>
      <c r="AL496" s="741"/>
      <c r="AT496" s="741"/>
      <c r="AU496" s="741"/>
      <c r="AV496" s="741"/>
      <c r="AW496" s="741"/>
      <c r="CA496" s="741"/>
      <c r="EV496" s="741"/>
      <c r="EW496" s="741"/>
    </row>
    <row r="497" spans="3:153" x14ac:dyDescent="0.2">
      <c r="C497" s="1115"/>
      <c r="AL497" s="741"/>
      <c r="AT497" s="741"/>
      <c r="AU497" s="741"/>
      <c r="AV497" s="741"/>
      <c r="AW497" s="741"/>
      <c r="CA497" s="741"/>
      <c r="EV497" s="741"/>
      <c r="EW497" s="741"/>
    </row>
    <row r="498" spans="3:153" x14ac:dyDescent="0.2">
      <c r="C498" s="1115"/>
      <c r="AL498" s="741"/>
      <c r="AT498" s="741"/>
      <c r="AU498" s="741"/>
      <c r="AV498" s="741"/>
      <c r="AW498" s="741"/>
      <c r="CA498" s="741"/>
      <c r="EV498" s="741"/>
      <c r="EW498" s="741"/>
    </row>
    <row r="499" spans="3:153" x14ac:dyDescent="0.2">
      <c r="C499" s="1115"/>
      <c r="AL499" s="741"/>
      <c r="AT499" s="741"/>
      <c r="AU499" s="741"/>
      <c r="AV499" s="741"/>
      <c r="AW499" s="741"/>
      <c r="CA499" s="741"/>
      <c r="EV499" s="741"/>
      <c r="EW499" s="741"/>
    </row>
    <row r="500" spans="3:153" x14ac:dyDescent="0.2">
      <c r="C500" s="1115"/>
      <c r="AL500" s="741"/>
      <c r="AT500" s="741"/>
      <c r="AU500" s="741"/>
      <c r="AV500" s="741"/>
      <c r="AW500" s="741"/>
      <c r="CA500" s="741"/>
      <c r="EV500" s="741"/>
      <c r="EW500" s="741"/>
    </row>
    <row r="501" spans="3:153" x14ac:dyDescent="0.2">
      <c r="C501" s="1115"/>
      <c r="AL501" s="741"/>
      <c r="AT501" s="741"/>
      <c r="AU501" s="741"/>
      <c r="AV501" s="741"/>
      <c r="AW501" s="741"/>
      <c r="CA501" s="741"/>
      <c r="EV501" s="741"/>
      <c r="EW501" s="741"/>
    </row>
    <row r="502" spans="3:153" x14ac:dyDescent="0.2">
      <c r="C502" s="1115"/>
      <c r="AL502" s="741"/>
      <c r="AT502" s="741"/>
      <c r="AU502" s="741"/>
      <c r="AV502" s="741"/>
      <c r="AW502" s="741"/>
      <c r="CA502" s="741"/>
      <c r="EV502" s="741"/>
      <c r="EW502" s="741"/>
    </row>
    <row r="503" spans="3:153" x14ac:dyDescent="0.2">
      <c r="C503" s="1115"/>
      <c r="AL503" s="741"/>
      <c r="AT503" s="741"/>
      <c r="AU503" s="741"/>
      <c r="AV503" s="741"/>
      <c r="AW503" s="741"/>
      <c r="CA503" s="741"/>
      <c r="EV503" s="741"/>
      <c r="EW503" s="741"/>
    </row>
    <row r="504" spans="3:153" x14ac:dyDescent="0.2">
      <c r="C504" s="1115"/>
      <c r="AL504" s="741"/>
      <c r="AT504" s="741"/>
      <c r="AU504" s="741"/>
      <c r="AV504" s="741"/>
      <c r="AW504" s="741"/>
      <c r="CA504" s="741"/>
      <c r="EV504" s="741"/>
      <c r="EW504" s="741"/>
    </row>
    <row r="505" spans="3:153" x14ac:dyDescent="0.2">
      <c r="C505" s="1115"/>
      <c r="AL505" s="741"/>
      <c r="AT505" s="741"/>
      <c r="AU505" s="741"/>
      <c r="AV505" s="741"/>
      <c r="AW505" s="741"/>
      <c r="CA505" s="741"/>
      <c r="EV505" s="741"/>
      <c r="EW505" s="741"/>
    </row>
    <row r="506" spans="3:153" x14ac:dyDescent="0.2">
      <c r="C506" s="1115"/>
      <c r="AL506" s="741"/>
      <c r="AT506" s="741"/>
      <c r="AU506" s="741"/>
      <c r="AV506" s="741"/>
      <c r="AW506" s="741"/>
      <c r="CA506" s="741"/>
      <c r="EV506" s="741"/>
      <c r="EW506" s="741"/>
    </row>
    <row r="507" spans="3:153" x14ac:dyDescent="0.2">
      <c r="C507" s="1115"/>
      <c r="AL507" s="741"/>
      <c r="AT507" s="741"/>
      <c r="AU507" s="741"/>
      <c r="AV507" s="741"/>
      <c r="AW507" s="741"/>
      <c r="CA507" s="741"/>
      <c r="EV507" s="741"/>
      <c r="EW507" s="741"/>
    </row>
    <row r="508" spans="3:153" x14ac:dyDescent="0.2">
      <c r="C508" s="1115"/>
      <c r="AL508" s="741"/>
      <c r="AT508" s="741"/>
      <c r="AU508" s="741"/>
      <c r="AV508" s="741"/>
      <c r="AW508" s="741"/>
      <c r="CA508" s="741"/>
      <c r="EV508" s="741"/>
      <c r="EW508" s="741"/>
    </row>
    <row r="509" spans="3:153" x14ac:dyDescent="0.2">
      <c r="C509" s="1115"/>
      <c r="AL509" s="741"/>
      <c r="AT509" s="741"/>
      <c r="AU509" s="741"/>
      <c r="AV509" s="741"/>
      <c r="AW509" s="741"/>
      <c r="CA509" s="741"/>
      <c r="EV509" s="741"/>
      <c r="EW509" s="741"/>
    </row>
    <row r="510" spans="3:153" x14ac:dyDescent="0.2">
      <c r="C510" s="1115"/>
      <c r="AL510" s="741"/>
      <c r="AT510" s="741"/>
      <c r="AU510" s="741"/>
      <c r="AV510" s="741"/>
      <c r="AW510" s="741"/>
      <c r="CA510" s="741"/>
      <c r="EV510" s="741"/>
      <c r="EW510" s="741"/>
    </row>
    <row r="511" spans="3:153" x14ac:dyDescent="0.2">
      <c r="C511" s="1115"/>
      <c r="AL511" s="741"/>
      <c r="AT511" s="741"/>
      <c r="AU511" s="741"/>
      <c r="AV511" s="741"/>
      <c r="AW511" s="741"/>
      <c r="CA511" s="741"/>
      <c r="EV511" s="741"/>
      <c r="EW511" s="741"/>
    </row>
    <row r="512" spans="3:153" x14ac:dyDescent="0.2">
      <c r="C512" s="1115"/>
      <c r="AL512" s="741"/>
      <c r="AT512" s="741"/>
      <c r="AU512" s="741"/>
      <c r="AV512" s="741"/>
      <c r="AW512" s="741"/>
      <c r="CA512" s="741"/>
      <c r="EV512" s="741"/>
      <c r="EW512" s="741"/>
    </row>
    <row r="513" spans="3:153" x14ac:dyDescent="0.2">
      <c r="C513" s="1115"/>
      <c r="AL513" s="741"/>
      <c r="AT513" s="741"/>
      <c r="AU513" s="741"/>
      <c r="AV513" s="741"/>
      <c r="AW513" s="741"/>
      <c r="CA513" s="741"/>
      <c r="EV513" s="741"/>
      <c r="EW513" s="741"/>
    </row>
    <row r="514" spans="3:153" x14ac:dyDescent="0.2">
      <c r="C514" s="1115"/>
      <c r="AL514" s="741"/>
      <c r="AT514" s="741"/>
      <c r="AU514" s="741"/>
      <c r="AV514" s="741"/>
      <c r="AW514" s="741"/>
      <c r="CA514" s="741"/>
      <c r="EV514" s="741"/>
      <c r="EW514" s="741"/>
    </row>
    <row r="515" spans="3:153" x14ac:dyDescent="0.2">
      <c r="C515" s="1115"/>
      <c r="AL515" s="741"/>
      <c r="AT515" s="741"/>
      <c r="AU515" s="741"/>
      <c r="AV515" s="741"/>
      <c r="AW515" s="741"/>
      <c r="CA515" s="741"/>
      <c r="EV515" s="741"/>
      <c r="EW515" s="741"/>
    </row>
    <row r="516" spans="3:153" x14ac:dyDescent="0.2">
      <c r="C516" s="1115"/>
      <c r="AL516" s="741"/>
      <c r="AT516" s="741"/>
      <c r="AU516" s="741"/>
      <c r="AV516" s="741"/>
      <c r="AW516" s="741"/>
      <c r="CA516" s="741"/>
      <c r="EV516" s="741"/>
      <c r="EW516" s="741"/>
    </row>
    <row r="517" spans="3:153" x14ac:dyDescent="0.2">
      <c r="C517" s="1115"/>
      <c r="AL517" s="741"/>
      <c r="AT517" s="741"/>
      <c r="AU517" s="741"/>
      <c r="AV517" s="741"/>
      <c r="AW517" s="741"/>
      <c r="CA517" s="741"/>
      <c r="EV517" s="741"/>
      <c r="EW517" s="741"/>
    </row>
    <row r="518" spans="3:153" x14ac:dyDescent="0.2">
      <c r="C518" s="1115"/>
      <c r="AL518" s="741"/>
      <c r="AT518" s="741"/>
      <c r="AU518" s="741"/>
      <c r="AV518" s="741"/>
      <c r="AW518" s="741"/>
      <c r="CA518" s="741"/>
      <c r="EV518" s="741"/>
      <c r="EW518" s="741"/>
    </row>
    <row r="519" spans="3:153" x14ac:dyDescent="0.2">
      <c r="C519" s="1115"/>
      <c r="AL519" s="741"/>
      <c r="AT519" s="741"/>
      <c r="AU519" s="741"/>
      <c r="AV519" s="741"/>
      <c r="AW519" s="741"/>
      <c r="CA519" s="741"/>
      <c r="EV519" s="741"/>
      <c r="EW519" s="741"/>
    </row>
    <row r="520" spans="3:153" x14ac:dyDescent="0.2">
      <c r="C520" s="1115"/>
      <c r="AL520" s="741"/>
      <c r="AT520" s="741"/>
      <c r="AU520" s="741"/>
      <c r="AV520" s="741"/>
      <c r="AW520" s="741"/>
      <c r="CA520" s="741"/>
      <c r="EV520" s="741"/>
      <c r="EW520" s="741"/>
    </row>
    <row r="521" spans="3:153" x14ac:dyDescent="0.2">
      <c r="C521" s="1115"/>
      <c r="AL521" s="741"/>
      <c r="AT521" s="741"/>
      <c r="AU521" s="741"/>
      <c r="AV521" s="741"/>
      <c r="AW521" s="741"/>
      <c r="CA521" s="741"/>
      <c r="EV521" s="741"/>
      <c r="EW521" s="741"/>
    </row>
    <row r="522" spans="3:153" x14ac:dyDescent="0.2">
      <c r="C522" s="1115"/>
      <c r="AL522" s="741"/>
      <c r="AT522" s="741"/>
      <c r="AU522" s="741"/>
      <c r="AV522" s="741"/>
      <c r="AW522" s="741"/>
      <c r="CA522" s="741"/>
      <c r="EV522" s="741"/>
      <c r="EW522" s="741"/>
    </row>
    <row r="523" spans="3:153" x14ac:dyDescent="0.2">
      <c r="C523" s="1115"/>
      <c r="AL523" s="741"/>
      <c r="AT523" s="741"/>
      <c r="AU523" s="741"/>
      <c r="AV523" s="741"/>
      <c r="AW523" s="741"/>
      <c r="CA523" s="741"/>
      <c r="EV523" s="741"/>
      <c r="EW523" s="741"/>
    </row>
    <row r="524" spans="3:153" x14ac:dyDescent="0.2">
      <c r="C524" s="1115"/>
      <c r="AL524" s="741"/>
      <c r="AT524" s="741"/>
      <c r="AU524" s="741"/>
      <c r="AV524" s="741"/>
      <c r="AW524" s="741"/>
      <c r="CA524" s="741"/>
      <c r="EV524" s="741"/>
      <c r="EW524" s="741"/>
    </row>
    <row r="525" spans="3:153" x14ac:dyDescent="0.2">
      <c r="C525" s="1115"/>
      <c r="AL525" s="741"/>
      <c r="AT525" s="741"/>
      <c r="AU525" s="741"/>
      <c r="AV525" s="741"/>
      <c r="AW525" s="741"/>
      <c r="CA525" s="741"/>
      <c r="EV525" s="741"/>
      <c r="EW525" s="741"/>
    </row>
    <row r="526" spans="3:153" x14ac:dyDescent="0.2">
      <c r="C526" s="1115"/>
      <c r="AL526" s="741"/>
      <c r="AT526" s="741"/>
      <c r="AU526" s="741"/>
      <c r="AV526" s="741"/>
      <c r="AW526" s="741"/>
      <c r="CA526" s="741"/>
      <c r="EV526" s="741"/>
      <c r="EW526" s="741"/>
    </row>
    <row r="527" spans="3:153" x14ac:dyDescent="0.2">
      <c r="C527" s="1115"/>
      <c r="AL527" s="741"/>
      <c r="AT527" s="741"/>
      <c r="AU527" s="741"/>
      <c r="AV527" s="741"/>
      <c r="AW527" s="741"/>
      <c r="CA527" s="741"/>
      <c r="EV527" s="741"/>
      <c r="EW527" s="741"/>
    </row>
    <row r="528" spans="3:153" x14ac:dyDescent="0.2">
      <c r="C528" s="1115"/>
      <c r="AL528" s="741"/>
      <c r="AT528" s="741"/>
      <c r="AU528" s="741"/>
      <c r="AV528" s="741"/>
      <c r="AW528" s="741"/>
      <c r="CA528" s="741"/>
      <c r="EV528" s="741"/>
      <c r="EW528" s="741"/>
    </row>
    <row r="529" spans="3:153" x14ac:dyDescent="0.2">
      <c r="C529" s="1115"/>
      <c r="AL529" s="741"/>
      <c r="AT529" s="741"/>
      <c r="AU529" s="741"/>
      <c r="AV529" s="741"/>
      <c r="AW529" s="741"/>
      <c r="CA529" s="741"/>
      <c r="EV529" s="741"/>
      <c r="EW529" s="741"/>
    </row>
    <row r="530" spans="3:153" x14ac:dyDescent="0.2">
      <c r="C530" s="1115"/>
      <c r="AL530" s="741"/>
      <c r="AT530" s="741"/>
      <c r="AU530" s="741"/>
      <c r="AV530" s="741"/>
      <c r="AW530" s="741"/>
      <c r="CA530" s="741"/>
      <c r="EV530" s="741"/>
      <c r="EW530" s="741"/>
    </row>
    <row r="531" spans="3:153" x14ac:dyDescent="0.2">
      <c r="C531" s="1115"/>
      <c r="AL531" s="741"/>
      <c r="AT531" s="741"/>
      <c r="AU531" s="741"/>
      <c r="AV531" s="741"/>
      <c r="AW531" s="741"/>
      <c r="CA531" s="741"/>
      <c r="EV531" s="741"/>
      <c r="EW531" s="741"/>
    </row>
    <row r="532" spans="3:153" x14ac:dyDescent="0.2">
      <c r="C532" s="1115"/>
      <c r="AL532" s="741"/>
      <c r="AT532" s="741"/>
      <c r="AU532" s="741"/>
      <c r="AV532" s="741"/>
      <c r="AW532" s="741"/>
      <c r="CA532" s="741"/>
      <c r="EV532" s="741"/>
      <c r="EW532" s="741"/>
    </row>
    <row r="533" spans="3:153" x14ac:dyDescent="0.2">
      <c r="C533" s="1115"/>
      <c r="AL533" s="741"/>
      <c r="AT533" s="741"/>
      <c r="AU533" s="741"/>
      <c r="AV533" s="741"/>
      <c r="AW533" s="741"/>
      <c r="CA533" s="741"/>
      <c r="EV533" s="741"/>
      <c r="EW533" s="741"/>
    </row>
    <row r="534" spans="3:153" x14ac:dyDescent="0.2">
      <c r="C534" s="1115"/>
      <c r="AL534" s="741"/>
      <c r="AT534" s="741"/>
      <c r="AU534" s="741"/>
      <c r="AV534" s="741"/>
      <c r="AW534" s="741"/>
      <c r="CA534" s="741"/>
      <c r="EV534" s="741"/>
      <c r="EW534" s="741"/>
    </row>
    <row r="535" spans="3:153" x14ac:dyDescent="0.2">
      <c r="C535" s="1115"/>
      <c r="AL535" s="741"/>
      <c r="AT535" s="741"/>
      <c r="AU535" s="741"/>
      <c r="AV535" s="741"/>
      <c r="AW535" s="741"/>
      <c r="CA535" s="741"/>
      <c r="EV535" s="741"/>
      <c r="EW535" s="741"/>
    </row>
    <row r="536" spans="3:153" x14ac:dyDescent="0.2">
      <c r="C536" s="1115"/>
      <c r="AL536" s="741"/>
      <c r="AT536" s="741"/>
      <c r="AU536" s="741"/>
      <c r="AV536" s="741"/>
      <c r="AW536" s="741"/>
      <c r="CA536" s="741"/>
      <c r="EV536" s="741"/>
      <c r="EW536" s="741"/>
    </row>
    <row r="537" spans="3:153" x14ac:dyDescent="0.2">
      <c r="C537" s="1115"/>
      <c r="AL537" s="741"/>
      <c r="AT537" s="741"/>
      <c r="AU537" s="741"/>
      <c r="AV537" s="741"/>
      <c r="AW537" s="741"/>
      <c r="CA537" s="741"/>
      <c r="EV537" s="741"/>
      <c r="EW537" s="741"/>
    </row>
    <row r="538" spans="3:153" x14ac:dyDescent="0.2">
      <c r="C538" s="1115"/>
      <c r="AL538" s="741"/>
      <c r="AT538" s="741"/>
      <c r="AU538" s="741"/>
      <c r="AV538" s="741"/>
      <c r="AW538" s="741"/>
      <c r="CA538" s="741"/>
      <c r="EV538" s="741"/>
      <c r="EW538" s="741"/>
    </row>
    <row r="539" spans="3:153" x14ac:dyDescent="0.2">
      <c r="C539" s="1115"/>
      <c r="AL539" s="741"/>
      <c r="AT539" s="741"/>
      <c r="AU539" s="741"/>
      <c r="AV539" s="741"/>
      <c r="AW539" s="741"/>
      <c r="CA539" s="741"/>
      <c r="EV539" s="741"/>
      <c r="EW539" s="741"/>
    </row>
    <row r="540" spans="3:153" x14ac:dyDescent="0.2">
      <c r="C540" s="1115"/>
      <c r="AL540" s="741"/>
      <c r="AT540" s="741"/>
      <c r="AU540" s="741"/>
      <c r="AV540" s="741"/>
      <c r="AW540" s="741"/>
      <c r="CA540" s="741"/>
      <c r="EV540" s="741"/>
      <c r="EW540" s="741"/>
    </row>
    <row r="541" spans="3:153" x14ac:dyDescent="0.2">
      <c r="C541" s="1115"/>
      <c r="AL541" s="741"/>
      <c r="AT541" s="741"/>
      <c r="AU541" s="741"/>
      <c r="AV541" s="741"/>
      <c r="AW541" s="741"/>
      <c r="CA541" s="741"/>
      <c r="EV541" s="741"/>
      <c r="EW541" s="741"/>
    </row>
    <row r="542" spans="3:153" x14ac:dyDescent="0.2">
      <c r="C542" s="1115"/>
      <c r="AL542" s="741"/>
      <c r="AT542" s="741"/>
      <c r="AU542" s="741"/>
      <c r="AV542" s="741"/>
      <c r="AW542" s="741"/>
      <c r="CA542" s="741"/>
      <c r="EV542" s="741"/>
      <c r="EW542" s="741"/>
    </row>
    <row r="543" spans="3:153" x14ac:dyDescent="0.2">
      <c r="C543" s="1115"/>
      <c r="AL543" s="741"/>
      <c r="AT543" s="741"/>
      <c r="AU543" s="741"/>
      <c r="AV543" s="741"/>
      <c r="AW543" s="741"/>
      <c r="CA543" s="741"/>
      <c r="EV543" s="741"/>
      <c r="EW543" s="741"/>
    </row>
    <row r="544" spans="3:153" x14ac:dyDescent="0.2">
      <c r="C544" s="1115"/>
      <c r="AL544" s="741"/>
      <c r="AT544" s="741"/>
      <c r="AU544" s="741"/>
      <c r="AV544" s="741"/>
      <c r="AW544" s="741"/>
      <c r="CA544" s="741"/>
      <c r="EV544" s="741"/>
      <c r="EW544" s="741"/>
    </row>
    <row r="545" spans="3:153" x14ac:dyDescent="0.2">
      <c r="C545" s="1115"/>
      <c r="AL545" s="741"/>
      <c r="AT545" s="741"/>
      <c r="AU545" s="741"/>
      <c r="AV545" s="741"/>
      <c r="AW545" s="741"/>
      <c r="CA545" s="741"/>
      <c r="EV545" s="741"/>
      <c r="EW545" s="741"/>
    </row>
    <row r="546" spans="3:153" x14ac:dyDescent="0.2">
      <c r="C546" s="1115"/>
      <c r="AL546" s="741"/>
      <c r="AT546" s="741"/>
      <c r="AU546" s="741"/>
      <c r="AV546" s="741"/>
      <c r="AW546" s="741"/>
      <c r="CA546" s="741"/>
      <c r="EV546" s="741"/>
      <c r="EW546" s="741"/>
    </row>
    <row r="547" spans="3:153" x14ac:dyDescent="0.2">
      <c r="C547" s="1115"/>
      <c r="AL547" s="741"/>
      <c r="AT547" s="741"/>
      <c r="AU547" s="741"/>
      <c r="AV547" s="741"/>
      <c r="AW547" s="741"/>
      <c r="CA547" s="741"/>
      <c r="EV547" s="741"/>
      <c r="EW547" s="741"/>
    </row>
    <row r="548" spans="3:153" x14ac:dyDescent="0.2">
      <c r="C548" s="1115"/>
      <c r="AL548" s="741"/>
      <c r="AT548" s="741"/>
      <c r="AU548" s="741"/>
      <c r="AV548" s="741"/>
      <c r="AW548" s="741"/>
      <c r="CA548" s="741"/>
      <c r="EV548" s="741"/>
      <c r="EW548" s="741"/>
    </row>
    <row r="549" spans="3:153" x14ac:dyDescent="0.2">
      <c r="C549" s="1115"/>
      <c r="AL549" s="741"/>
      <c r="AT549" s="741"/>
      <c r="AU549" s="741"/>
      <c r="AV549" s="741"/>
      <c r="AW549" s="741"/>
      <c r="CA549" s="741"/>
      <c r="EV549" s="741"/>
      <c r="EW549" s="741"/>
    </row>
    <row r="550" spans="3:153" x14ac:dyDescent="0.2">
      <c r="C550" s="1115"/>
      <c r="AL550" s="741"/>
      <c r="AT550" s="741"/>
      <c r="AU550" s="741"/>
      <c r="AV550" s="741"/>
      <c r="AW550" s="741"/>
      <c r="CA550" s="741"/>
      <c r="EV550" s="741"/>
      <c r="EW550" s="741"/>
    </row>
    <row r="551" spans="3:153" x14ac:dyDescent="0.2">
      <c r="C551" s="1115"/>
      <c r="AL551" s="741"/>
      <c r="AT551" s="741"/>
      <c r="AU551" s="741"/>
      <c r="AV551" s="741"/>
      <c r="AW551" s="741"/>
      <c r="CA551" s="741"/>
      <c r="EV551" s="741"/>
      <c r="EW551" s="741"/>
    </row>
    <row r="552" spans="3:153" x14ac:dyDescent="0.2">
      <c r="C552" s="1115"/>
      <c r="AL552" s="741"/>
      <c r="AT552" s="741"/>
      <c r="AU552" s="741"/>
      <c r="AV552" s="741"/>
      <c r="AW552" s="741"/>
      <c r="CA552" s="741"/>
      <c r="EV552" s="741"/>
      <c r="EW552" s="741"/>
    </row>
    <row r="553" spans="3:153" x14ac:dyDescent="0.2">
      <c r="C553" s="1115"/>
      <c r="AL553" s="741"/>
      <c r="AT553" s="741"/>
      <c r="AU553" s="741"/>
      <c r="AV553" s="741"/>
      <c r="AW553" s="741"/>
      <c r="CA553" s="741"/>
      <c r="EV553" s="741"/>
      <c r="EW553" s="741"/>
    </row>
    <row r="554" spans="3:153" x14ac:dyDescent="0.2">
      <c r="C554" s="1115"/>
      <c r="AL554" s="741"/>
      <c r="AT554" s="741"/>
      <c r="AU554" s="741"/>
      <c r="AV554" s="741"/>
      <c r="AW554" s="741"/>
      <c r="CA554" s="741"/>
      <c r="EV554" s="741"/>
      <c r="EW554" s="741"/>
    </row>
    <row r="555" spans="3:153" x14ac:dyDescent="0.2">
      <c r="C555" s="1115"/>
      <c r="AL555" s="741"/>
      <c r="AT555" s="741"/>
      <c r="AU555" s="741"/>
      <c r="AV555" s="741"/>
      <c r="AW555" s="741"/>
      <c r="CA555" s="741"/>
      <c r="EV555" s="741"/>
      <c r="EW555" s="741"/>
    </row>
    <row r="556" spans="3:153" x14ac:dyDescent="0.2">
      <c r="C556" s="1115"/>
      <c r="AL556" s="741"/>
      <c r="AT556" s="741"/>
      <c r="AU556" s="741"/>
      <c r="AV556" s="741"/>
      <c r="AW556" s="741"/>
      <c r="CA556" s="741"/>
      <c r="EV556" s="741"/>
      <c r="EW556" s="741"/>
    </row>
    <row r="557" spans="3:153" x14ac:dyDescent="0.2">
      <c r="C557" s="1115"/>
      <c r="AL557" s="741"/>
      <c r="AT557" s="741"/>
      <c r="AU557" s="741"/>
      <c r="AV557" s="741"/>
      <c r="AW557" s="741"/>
      <c r="CA557" s="741"/>
      <c r="EV557" s="741"/>
      <c r="EW557" s="741"/>
    </row>
    <row r="558" spans="3:153" x14ac:dyDescent="0.2">
      <c r="C558" s="1115"/>
      <c r="AL558" s="741"/>
      <c r="AT558" s="741"/>
      <c r="AU558" s="741"/>
      <c r="AV558" s="741"/>
      <c r="AW558" s="741"/>
      <c r="CA558" s="741"/>
      <c r="EV558" s="741"/>
      <c r="EW558" s="741"/>
    </row>
    <row r="559" spans="3:153" x14ac:dyDescent="0.2">
      <c r="C559" s="1115"/>
      <c r="AL559" s="741"/>
      <c r="AT559" s="741"/>
      <c r="AU559" s="741"/>
      <c r="AV559" s="741"/>
      <c r="AW559" s="741"/>
      <c r="CA559" s="741"/>
      <c r="EV559" s="741"/>
      <c r="EW559" s="741"/>
    </row>
    <row r="560" spans="3:153" x14ac:dyDescent="0.2">
      <c r="C560" s="1115"/>
      <c r="AL560" s="741"/>
      <c r="AT560" s="741"/>
      <c r="AU560" s="741"/>
      <c r="AV560" s="741"/>
      <c r="AW560" s="741"/>
      <c r="CA560" s="741"/>
      <c r="EV560" s="741"/>
      <c r="EW560" s="741"/>
    </row>
    <row r="561" spans="3:153" x14ac:dyDescent="0.2">
      <c r="C561" s="1115"/>
      <c r="AL561" s="741"/>
      <c r="AT561" s="741"/>
      <c r="AU561" s="741"/>
      <c r="AV561" s="741"/>
      <c r="AW561" s="741"/>
      <c r="CA561" s="741"/>
      <c r="EV561" s="741"/>
      <c r="EW561" s="741"/>
    </row>
    <row r="562" spans="3:153" x14ac:dyDescent="0.2">
      <c r="C562" s="1115"/>
      <c r="AL562" s="741"/>
      <c r="AT562" s="741"/>
      <c r="AU562" s="741"/>
      <c r="AV562" s="741"/>
      <c r="AW562" s="741"/>
      <c r="CA562" s="741"/>
      <c r="EV562" s="741"/>
      <c r="EW562" s="741"/>
    </row>
    <row r="563" spans="3:153" x14ac:dyDescent="0.2">
      <c r="C563" s="1115"/>
      <c r="AL563" s="741"/>
      <c r="AT563" s="741"/>
      <c r="AU563" s="741"/>
      <c r="AV563" s="741"/>
      <c r="AW563" s="741"/>
      <c r="CA563" s="741"/>
      <c r="EV563" s="741"/>
      <c r="EW563" s="741"/>
    </row>
    <row r="564" spans="3:153" x14ac:dyDescent="0.2">
      <c r="C564" s="1115"/>
      <c r="AL564" s="741"/>
      <c r="AT564" s="741"/>
      <c r="AU564" s="741"/>
      <c r="AV564" s="741"/>
      <c r="AW564" s="741"/>
      <c r="CA564" s="741"/>
      <c r="EV564" s="741"/>
      <c r="EW564" s="741"/>
    </row>
    <row r="565" spans="3:153" x14ac:dyDescent="0.2">
      <c r="C565" s="1115"/>
      <c r="AL565" s="741"/>
      <c r="AT565" s="741"/>
      <c r="AU565" s="741"/>
      <c r="AV565" s="741"/>
      <c r="AW565" s="741"/>
      <c r="CA565" s="741"/>
      <c r="EV565" s="741"/>
      <c r="EW565" s="741"/>
    </row>
    <row r="566" spans="3:153" x14ac:dyDescent="0.2">
      <c r="C566" s="1115"/>
      <c r="AL566" s="741"/>
      <c r="AT566" s="741"/>
      <c r="AU566" s="741"/>
      <c r="AV566" s="741"/>
      <c r="AW566" s="741"/>
      <c r="CA566" s="741"/>
      <c r="EV566" s="741"/>
      <c r="EW566" s="741"/>
    </row>
    <row r="567" spans="3:153" x14ac:dyDescent="0.2">
      <c r="C567" s="1115"/>
      <c r="AL567" s="741"/>
      <c r="AT567" s="741"/>
      <c r="AU567" s="741"/>
      <c r="AV567" s="741"/>
      <c r="AW567" s="741"/>
      <c r="CA567" s="741"/>
      <c r="EV567" s="741"/>
      <c r="EW567" s="741"/>
    </row>
    <row r="568" spans="3:153" x14ac:dyDescent="0.2">
      <c r="C568" s="1115"/>
      <c r="AL568" s="741"/>
      <c r="AT568" s="741"/>
      <c r="AU568" s="741"/>
      <c r="AV568" s="741"/>
      <c r="AW568" s="741"/>
      <c r="CA568" s="741"/>
      <c r="EV568" s="741"/>
      <c r="EW568" s="741"/>
    </row>
    <row r="569" spans="3:153" x14ac:dyDescent="0.2">
      <c r="C569" s="1115"/>
      <c r="AL569" s="741"/>
      <c r="AT569" s="741"/>
      <c r="AU569" s="741"/>
      <c r="AV569" s="741"/>
      <c r="AW569" s="741"/>
      <c r="CA569" s="741"/>
      <c r="EV569" s="741"/>
      <c r="EW569" s="741"/>
    </row>
    <row r="570" spans="3:153" x14ac:dyDescent="0.2">
      <c r="C570" s="1115"/>
      <c r="AL570" s="741"/>
      <c r="AT570" s="741"/>
      <c r="AU570" s="741"/>
      <c r="AV570" s="741"/>
      <c r="AW570" s="741"/>
      <c r="CA570" s="741"/>
      <c r="EV570" s="741"/>
      <c r="EW570" s="741"/>
    </row>
    <row r="571" spans="3:153" x14ac:dyDescent="0.2">
      <c r="C571" s="1115"/>
      <c r="AL571" s="741"/>
      <c r="AT571" s="741"/>
      <c r="AU571" s="741"/>
      <c r="AV571" s="741"/>
      <c r="AW571" s="741"/>
      <c r="CA571" s="741"/>
      <c r="EV571" s="741"/>
      <c r="EW571" s="741"/>
    </row>
    <row r="572" spans="3:153" x14ac:dyDescent="0.2">
      <c r="C572" s="1115"/>
      <c r="AL572" s="741"/>
      <c r="AT572" s="741"/>
      <c r="AU572" s="741"/>
      <c r="AV572" s="741"/>
      <c r="AW572" s="741"/>
      <c r="CA572" s="741"/>
      <c r="EV572" s="741"/>
      <c r="EW572" s="741"/>
    </row>
    <row r="573" spans="3:153" x14ac:dyDescent="0.2">
      <c r="C573" s="1115"/>
      <c r="AL573" s="741"/>
      <c r="AT573" s="741"/>
      <c r="AU573" s="741"/>
      <c r="AV573" s="741"/>
      <c r="AW573" s="741"/>
      <c r="CA573" s="741"/>
      <c r="EV573" s="741"/>
      <c r="EW573" s="741"/>
    </row>
    <row r="574" spans="3:153" x14ac:dyDescent="0.2">
      <c r="C574" s="1115"/>
      <c r="AL574" s="741"/>
      <c r="AT574" s="741"/>
      <c r="AU574" s="741"/>
      <c r="AV574" s="741"/>
      <c r="AW574" s="741"/>
      <c r="CA574" s="741"/>
      <c r="EV574" s="741"/>
      <c r="EW574" s="741"/>
    </row>
    <row r="575" spans="3:153" x14ac:dyDescent="0.2">
      <c r="C575" s="1115"/>
      <c r="AL575" s="741"/>
      <c r="AT575" s="741"/>
      <c r="AU575" s="741"/>
      <c r="AV575" s="741"/>
      <c r="AW575" s="741"/>
      <c r="CA575" s="741"/>
      <c r="EV575" s="741"/>
      <c r="EW575" s="741"/>
    </row>
    <row r="576" spans="3:153" x14ac:dyDescent="0.2">
      <c r="C576" s="1115"/>
      <c r="AL576" s="741"/>
      <c r="AT576" s="741"/>
      <c r="AU576" s="741"/>
      <c r="AV576" s="741"/>
      <c r="AW576" s="741"/>
      <c r="CA576" s="741"/>
      <c r="EV576" s="741"/>
      <c r="EW576" s="741"/>
    </row>
    <row r="577" spans="3:153" x14ac:dyDescent="0.2">
      <c r="C577" s="1115"/>
      <c r="AL577" s="741"/>
      <c r="AT577" s="741"/>
      <c r="AU577" s="741"/>
      <c r="AV577" s="741"/>
      <c r="AW577" s="741"/>
      <c r="CA577" s="741"/>
      <c r="EV577" s="741"/>
      <c r="EW577" s="741"/>
    </row>
    <row r="578" spans="3:153" x14ac:dyDescent="0.2">
      <c r="C578" s="1115"/>
      <c r="AL578" s="741"/>
      <c r="AT578" s="741"/>
      <c r="AU578" s="741"/>
      <c r="AV578" s="741"/>
      <c r="AW578" s="741"/>
      <c r="CA578" s="741"/>
      <c r="EV578" s="741"/>
      <c r="EW578" s="741"/>
    </row>
    <row r="579" spans="3:153" x14ac:dyDescent="0.2">
      <c r="C579" s="1115"/>
      <c r="AL579" s="741"/>
      <c r="AT579" s="741"/>
      <c r="AU579" s="741"/>
      <c r="AV579" s="741"/>
      <c r="AW579" s="741"/>
      <c r="CA579" s="741"/>
      <c r="EV579" s="741"/>
      <c r="EW579" s="741"/>
    </row>
    <row r="580" spans="3:153" x14ac:dyDescent="0.2">
      <c r="C580" s="1115"/>
      <c r="AL580" s="741"/>
      <c r="AT580" s="741"/>
      <c r="AU580" s="741"/>
      <c r="AV580" s="741"/>
      <c r="AW580" s="741"/>
      <c r="CA580" s="741"/>
      <c r="EV580" s="741"/>
      <c r="EW580" s="741"/>
    </row>
    <row r="581" spans="3:153" x14ac:dyDescent="0.2">
      <c r="C581" s="1115"/>
      <c r="AL581" s="741"/>
      <c r="AT581" s="741"/>
      <c r="AU581" s="741"/>
      <c r="AV581" s="741"/>
      <c r="AW581" s="741"/>
      <c r="CA581" s="741"/>
      <c r="EV581" s="741"/>
      <c r="EW581" s="741"/>
    </row>
    <row r="582" spans="3:153" x14ac:dyDescent="0.2">
      <c r="C582" s="1115"/>
      <c r="AL582" s="741"/>
      <c r="AT582" s="741"/>
      <c r="AU582" s="741"/>
      <c r="AV582" s="741"/>
      <c r="AW582" s="741"/>
      <c r="CA582" s="741"/>
      <c r="EV582" s="741"/>
      <c r="EW582" s="741"/>
    </row>
    <row r="583" spans="3:153" x14ac:dyDescent="0.2">
      <c r="C583" s="1115"/>
      <c r="AL583" s="741"/>
      <c r="AT583" s="741"/>
      <c r="AU583" s="741"/>
      <c r="AV583" s="741"/>
      <c r="AW583" s="741"/>
      <c r="CA583" s="741"/>
      <c r="EV583" s="741"/>
      <c r="EW583" s="741"/>
    </row>
    <row r="584" spans="3:153" x14ac:dyDescent="0.2">
      <c r="C584" s="1115"/>
      <c r="AL584" s="741"/>
      <c r="AT584" s="741"/>
      <c r="AU584" s="741"/>
      <c r="AV584" s="741"/>
      <c r="AW584" s="741"/>
      <c r="CA584" s="741"/>
      <c r="EV584" s="741"/>
      <c r="EW584" s="741"/>
    </row>
    <row r="585" spans="3:153" x14ac:dyDescent="0.2">
      <c r="C585" s="1115"/>
      <c r="AL585" s="741"/>
      <c r="AT585" s="741"/>
      <c r="AU585" s="741"/>
      <c r="AV585" s="741"/>
      <c r="AW585" s="741"/>
      <c r="CA585" s="741"/>
      <c r="EV585" s="741"/>
      <c r="EW585" s="741"/>
    </row>
    <row r="586" spans="3:153" x14ac:dyDescent="0.2">
      <c r="C586" s="1115"/>
      <c r="AL586" s="741"/>
      <c r="AT586" s="741"/>
      <c r="AU586" s="741"/>
      <c r="AV586" s="741"/>
      <c r="AW586" s="741"/>
      <c r="CA586" s="741"/>
      <c r="EV586" s="741"/>
      <c r="EW586" s="741"/>
    </row>
    <row r="587" spans="3:153" x14ac:dyDescent="0.2">
      <c r="C587" s="1115"/>
      <c r="AL587" s="741"/>
      <c r="AT587" s="741"/>
      <c r="AU587" s="741"/>
      <c r="AV587" s="741"/>
      <c r="AW587" s="741"/>
      <c r="CA587" s="741"/>
      <c r="EV587" s="741"/>
      <c r="EW587" s="741"/>
    </row>
    <row r="588" spans="3:153" x14ac:dyDescent="0.2">
      <c r="C588" s="1115"/>
      <c r="AL588" s="741"/>
      <c r="AT588" s="741"/>
      <c r="AU588" s="741"/>
      <c r="AV588" s="741"/>
      <c r="AW588" s="741"/>
      <c r="CA588" s="741"/>
      <c r="EV588" s="741"/>
      <c r="EW588" s="741"/>
    </row>
    <row r="589" spans="3:153" x14ac:dyDescent="0.2">
      <c r="C589" s="1115"/>
      <c r="AL589" s="741"/>
      <c r="AT589" s="741"/>
      <c r="AU589" s="741"/>
      <c r="AV589" s="741"/>
      <c r="AW589" s="741"/>
      <c r="CA589" s="741"/>
      <c r="EV589" s="741"/>
      <c r="EW589" s="741"/>
    </row>
    <row r="590" spans="3:153" x14ac:dyDescent="0.2">
      <c r="C590" s="1115"/>
      <c r="AL590" s="741"/>
      <c r="AT590" s="741"/>
      <c r="AU590" s="741"/>
      <c r="AV590" s="741"/>
      <c r="AW590" s="741"/>
      <c r="CA590" s="741"/>
      <c r="EV590" s="741"/>
      <c r="EW590" s="741"/>
    </row>
    <row r="591" spans="3:153" x14ac:dyDescent="0.2">
      <c r="C591" s="1115"/>
      <c r="AL591" s="741"/>
      <c r="AT591" s="741"/>
      <c r="AU591" s="741"/>
      <c r="AV591" s="741"/>
      <c r="AW591" s="741"/>
      <c r="CA591" s="741"/>
      <c r="EV591" s="741"/>
      <c r="EW591" s="741"/>
    </row>
    <row r="592" spans="3:153" x14ac:dyDescent="0.2">
      <c r="C592" s="1115"/>
      <c r="AL592" s="741"/>
      <c r="AT592" s="741"/>
      <c r="AU592" s="741"/>
      <c r="AV592" s="741"/>
      <c r="AW592" s="741"/>
      <c r="CA592" s="741"/>
      <c r="EV592" s="741"/>
      <c r="EW592" s="741"/>
    </row>
    <row r="593" spans="3:153" x14ac:dyDescent="0.2">
      <c r="C593" s="1115"/>
      <c r="AL593" s="741"/>
      <c r="AT593" s="741"/>
      <c r="AU593" s="741"/>
      <c r="AV593" s="741"/>
      <c r="AW593" s="741"/>
      <c r="CA593" s="741"/>
      <c r="EV593" s="741"/>
      <c r="EW593" s="741"/>
    </row>
    <row r="594" spans="3:153" x14ac:dyDescent="0.2">
      <c r="C594" s="1115"/>
      <c r="AL594" s="741"/>
      <c r="AT594" s="741"/>
      <c r="AU594" s="741"/>
      <c r="AV594" s="741"/>
      <c r="AW594" s="741"/>
      <c r="CA594" s="741"/>
      <c r="EV594" s="741"/>
      <c r="EW594" s="741"/>
    </row>
    <row r="595" spans="3:153" x14ac:dyDescent="0.2">
      <c r="C595" s="1115"/>
      <c r="AL595" s="741"/>
      <c r="AT595" s="741"/>
      <c r="AU595" s="741"/>
      <c r="AV595" s="741"/>
      <c r="AW595" s="741"/>
      <c r="CA595" s="741"/>
      <c r="EV595" s="741"/>
      <c r="EW595" s="741"/>
    </row>
    <row r="596" spans="3:153" x14ac:dyDescent="0.2">
      <c r="C596" s="1115"/>
      <c r="AL596" s="741"/>
      <c r="AT596" s="741"/>
      <c r="AU596" s="741"/>
      <c r="AV596" s="741"/>
      <c r="AW596" s="741"/>
      <c r="CA596" s="741"/>
      <c r="EV596" s="741"/>
      <c r="EW596" s="741"/>
    </row>
    <row r="597" spans="3:153" x14ac:dyDescent="0.2">
      <c r="C597" s="1115"/>
      <c r="AL597" s="741"/>
      <c r="AT597" s="741"/>
      <c r="AU597" s="741"/>
      <c r="AV597" s="741"/>
      <c r="AW597" s="741"/>
      <c r="CA597" s="741"/>
      <c r="EV597" s="741"/>
      <c r="EW597" s="741"/>
    </row>
    <row r="598" spans="3:153" x14ac:dyDescent="0.2">
      <c r="C598" s="1115"/>
      <c r="AL598" s="741"/>
      <c r="AT598" s="741"/>
      <c r="AU598" s="741"/>
      <c r="AV598" s="741"/>
      <c r="AW598" s="741"/>
      <c r="CA598" s="741"/>
      <c r="EV598" s="741"/>
      <c r="EW598" s="741"/>
    </row>
    <row r="599" spans="3:153" x14ac:dyDescent="0.2">
      <c r="C599" s="1115"/>
      <c r="AL599" s="741"/>
      <c r="AT599" s="741"/>
      <c r="AU599" s="741"/>
      <c r="AV599" s="741"/>
      <c r="AW599" s="741"/>
      <c r="CA599" s="741"/>
      <c r="EV599" s="741"/>
      <c r="EW599" s="741"/>
    </row>
    <row r="600" spans="3:153" x14ac:dyDescent="0.2">
      <c r="C600" s="1115"/>
      <c r="AL600" s="741"/>
      <c r="AT600" s="741"/>
      <c r="AU600" s="741"/>
      <c r="AV600" s="741"/>
      <c r="AW600" s="741"/>
      <c r="CA600" s="741"/>
      <c r="EV600" s="741"/>
      <c r="EW600" s="741"/>
    </row>
    <row r="601" spans="3:153" x14ac:dyDescent="0.2">
      <c r="C601" s="1115"/>
      <c r="AL601" s="741"/>
      <c r="AT601" s="741"/>
      <c r="AU601" s="741"/>
      <c r="AV601" s="741"/>
      <c r="AW601" s="741"/>
      <c r="CA601" s="741"/>
      <c r="EV601" s="741"/>
      <c r="EW601" s="741"/>
    </row>
    <row r="602" spans="3:153" x14ac:dyDescent="0.2">
      <c r="C602" s="1115"/>
      <c r="AL602" s="741"/>
      <c r="AT602" s="741"/>
      <c r="AU602" s="741"/>
      <c r="AV602" s="741"/>
      <c r="AW602" s="741"/>
      <c r="CA602" s="741"/>
      <c r="EV602" s="741"/>
      <c r="EW602" s="741"/>
    </row>
    <row r="603" spans="3:153" x14ac:dyDescent="0.2">
      <c r="C603" s="1115"/>
      <c r="AL603" s="741"/>
      <c r="AT603" s="741"/>
      <c r="AU603" s="741"/>
      <c r="AV603" s="741"/>
      <c r="AW603" s="741"/>
      <c r="CA603" s="741"/>
      <c r="EV603" s="741"/>
      <c r="EW603" s="741"/>
    </row>
    <row r="604" spans="3:153" x14ac:dyDescent="0.2">
      <c r="C604" s="1115"/>
      <c r="AL604" s="741"/>
      <c r="AT604" s="741"/>
      <c r="AU604" s="741"/>
      <c r="AV604" s="741"/>
      <c r="AW604" s="741"/>
      <c r="CA604" s="741"/>
      <c r="EV604" s="741"/>
      <c r="EW604" s="741"/>
    </row>
    <row r="605" spans="3:153" x14ac:dyDescent="0.2">
      <c r="C605" s="1115"/>
      <c r="AL605" s="741"/>
      <c r="AT605" s="741"/>
      <c r="AU605" s="741"/>
      <c r="AV605" s="741"/>
      <c r="AW605" s="741"/>
      <c r="CA605" s="741"/>
      <c r="EV605" s="741"/>
      <c r="EW605" s="741"/>
    </row>
    <row r="606" spans="3:153" x14ac:dyDescent="0.2">
      <c r="C606" s="1115"/>
      <c r="AL606" s="741"/>
      <c r="AT606" s="741"/>
      <c r="AU606" s="741"/>
      <c r="AV606" s="741"/>
      <c r="AW606" s="741"/>
      <c r="CA606" s="741"/>
      <c r="EV606" s="741"/>
      <c r="EW606" s="741"/>
    </row>
    <row r="607" spans="3:153" x14ac:dyDescent="0.2">
      <c r="C607" s="1115"/>
      <c r="AL607" s="741"/>
      <c r="AT607" s="741"/>
      <c r="AU607" s="741"/>
      <c r="AV607" s="741"/>
      <c r="AW607" s="741"/>
      <c r="CA607" s="741"/>
      <c r="EV607" s="741"/>
      <c r="EW607" s="741"/>
    </row>
    <row r="608" spans="3:153" x14ac:dyDescent="0.2">
      <c r="C608" s="1115"/>
      <c r="AL608" s="741"/>
      <c r="AT608" s="741"/>
      <c r="AU608" s="741"/>
      <c r="AV608" s="741"/>
      <c r="AW608" s="741"/>
      <c r="CA608" s="741"/>
      <c r="EV608" s="741"/>
      <c r="EW608" s="741"/>
    </row>
    <row r="609" spans="3:153" x14ac:dyDescent="0.2">
      <c r="C609" s="1115"/>
      <c r="AL609" s="741"/>
      <c r="AT609" s="741"/>
      <c r="AU609" s="741"/>
      <c r="AV609" s="741"/>
      <c r="AW609" s="741"/>
      <c r="CA609" s="741"/>
      <c r="EV609" s="741"/>
      <c r="EW609" s="741"/>
    </row>
    <row r="610" spans="3:153" x14ac:dyDescent="0.2">
      <c r="C610" s="1115"/>
      <c r="AL610" s="741"/>
      <c r="AT610" s="741"/>
      <c r="AU610" s="741"/>
      <c r="AV610" s="741"/>
      <c r="AW610" s="741"/>
      <c r="CA610" s="741"/>
      <c r="EV610" s="741"/>
      <c r="EW610" s="741"/>
    </row>
    <row r="611" spans="3:153" x14ac:dyDescent="0.2">
      <c r="C611" s="1115"/>
      <c r="AL611" s="741"/>
      <c r="AT611" s="741"/>
      <c r="AU611" s="741"/>
      <c r="AV611" s="741"/>
      <c r="AW611" s="741"/>
      <c r="CA611" s="741"/>
      <c r="EV611" s="741"/>
      <c r="EW611" s="741"/>
    </row>
    <row r="612" spans="3:153" x14ac:dyDescent="0.2">
      <c r="C612" s="1115"/>
      <c r="AL612" s="741"/>
      <c r="AT612" s="741"/>
      <c r="AU612" s="741"/>
      <c r="AV612" s="741"/>
      <c r="AW612" s="741"/>
      <c r="CA612" s="741"/>
      <c r="EV612" s="741"/>
      <c r="EW612" s="741"/>
    </row>
    <row r="613" spans="3:153" x14ac:dyDescent="0.2">
      <c r="C613" s="1115"/>
      <c r="AL613" s="741"/>
      <c r="AT613" s="741"/>
      <c r="AU613" s="741"/>
      <c r="AV613" s="741"/>
      <c r="AW613" s="741"/>
      <c r="CA613" s="741"/>
      <c r="EV613" s="741"/>
      <c r="EW613" s="741"/>
    </row>
    <row r="614" spans="3:153" x14ac:dyDescent="0.2">
      <c r="C614" s="1115"/>
      <c r="AL614" s="741"/>
      <c r="AT614" s="741"/>
      <c r="AU614" s="741"/>
      <c r="AV614" s="741"/>
      <c r="AW614" s="741"/>
      <c r="CA614" s="741"/>
      <c r="EV614" s="741"/>
      <c r="EW614" s="741"/>
    </row>
    <row r="615" spans="3:153" x14ac:dyDescent="0.2">
      <c r="C615" s="1115"/>
      <c r="AL615" s="741"/>
      <c r="AT615" s="741"/>
      <c r="AU615" s="741"/>
      <c r="AV615" s="741"/>
      <c r="AW615" s="741"/>
      <c r="CA615" s="741"/>
      <c r="EV615" s="741"/>
      <c r="EW615" s="741"/>
    </row>
    <row r="616" spans="3:153" x14ac:dyDescent="0.2">
      <c r="C616" s="1115"/>
      <c r="AL616" s="741"/>
      <c r="AT616" s="741"/>
      <c r="AU616" s="741"/>
      <c r="AV616" s="741"/>
      <c r="AW616" s="741"/>
      <c r="CA616" s="741"/>
      <c r="EV616" s="741"/>
      <c r="EW616" s="741"/>
    </row>
    <row r="617" spans="3:153" x14ac:dyDescent="0.2">
      <c r="C617" s="1115"/>
      <c r="AL617" s="741"/>
      <c r="AT617" s="741"/>
      <c r="AU617" s="741"/>
      <c r="AV617" s="741"/>
      <c r="AW617" s="741"/>
      <c r="CA617" s="741"/>
      <c r="EV617" s="741"/>
      <c r="EW617" s="741"/>
    </row>
    <row r="618" spans="3:153" x14ac:dyDescent="0.2">
      <c r="C618" s="1115"/>
      <c r="AL618" s="741"/>
      <c r="AT618" s="741"/>
      <c r="AU618" s="741"/>
      <c r="AV618" s="741"/>
      <c r="AW618" s="741"/>
      <c r="CA618" s="741"/>
      <c r="EV618" s="741"/>
      <c r="EW618" s="741"/>
    </row>
    <row r="619" spans="3:153" x14ac:dyDescent="0.2">
      <c r="C619" s="1115"/>
      <c r="AL619" s="741"/>
      <c r="AT619" s="741"/>
      <c r="AU619" s="741"/>
      <c r="AV619" s="741"/>
      <c r="AW619" s="741"/>
      <c r="CA619" s="741"/>
      <c r="EV619" s="741"/>
      <c r="EW619" s="741"/>
    </row>
    <row r="620" spans="3:153" x14ac:dyDescent="0.2">
      <c r="C620" s="1115"/>
      <c r="AL620" s="741"/>
      <c r="AT620" s="741"/>
      <c r="AU620" s="741"/>
      <c r="AV620" s="741"/>
      <c r="AW620" s="741"/>
      <c r="CA620" s="741"/>
      <c r="EV620" s="741"/>
      <c r="EW620" s="741"/>
    </row>
    <row r="621" spans="3:153" x14ac:dyDescent="0.2">
      <c r="C621" s="1115"/>
      <c r="AL621" s="741"/>
      <c r="AT621" s="741"/>
      <c r="AU621" s="741"/>
      <c r="AV621" s="741"/>
      <c r="AW621" s="741"/>
      <c r="CA621" s="741"/>
      <c r="EV621" s="741"/>
      <c r="EW621" s="741"/>
    </row>
    <row r="622" spans="3:153" x14ac:dyDescent="0.2">
      <c r="C622" s="1115"/>
      <c r="AL622" s="741"/>
      <c r="AT622" s="741"/>
      <c r="AU622" s="741"/>
      <c r="AV622" s="741"/>
      <c r="AW622" s="741"/>
      <c r="CA622" s="741"/>
      <c r="EV622" s="741"/>
      <c r="EW622" s="741"/>
    </row>
    <row r="623" spans="3:153" x14ac:dyDescent="0.2">
      <c r="C623" s="1115"/>
      <c r="AL623" s="741"/>
      <c r="AT623" s="741"/>
      <c r="AU623" s="741"/>
      <c r="AV623" s="741"/>
      <c r="AW623" s="741"/>
      <c r="CA623" s="741"/>
      <c r="EV623" s="741"/>
      <c r="EW623" s="741"/>
    </row>
    <row r="624" spans="3:153" x14ac:dyDescent="0.2">
      <c r="C624" s="1115"/>
      <c r="AL624" s="741"/>
      <c r="AT624" s="741"/>
      <c r="AU624" s="741"/>
      <c r="AV624" s="741"/>
      <c r="AW624" s="741"/>
      <c r="CA624" s="741"/>
      <c r="EV624" s="741"/>
      <c r="EW624" s="741"/>
    </row>
    <row r="625" spans="3:153" x14ac:dyDescent="0.2">
      <c r="C625" s="1115"/>
      <c r="AL625" s="741"/>
      <c r="AT625" s="741"/>
      <c r="AU625" s="741"/>
      <c r="AV625" s="741"/>
      <c r="AW625" s="741"/>
      <c r="CA625" s="741"/>
      <c r="EV625" s="741"/>
      <c r="EW625" s="741"/>
    </row>
    <row r="626" spans="3:153" x14ac:dyDescent="0.2">
      <c r="C626" s="1115"/>
      <c r="AL626" s="741"/>
      <c r="AT626" s="741"/>
      <c r="AU626" s="741"/>
      <c r="AV626" s="741"/>
      <c r="AW626" s="741"/>
      <c r="CA626" s="741"/>
      <c r="EV626" s="741"/>
      <c r="EW626" s="741"/>
    </row>
    <row r="627" spans="3:153" x14ac:dyDescent="0.2">
      <c r="C627" s="1115"/>
      <c r="AL627" s="741"/>
      <c r="AT627" s="741"/>
      <c r="AU627" s="741"/>
      <c r="AV627" s="741"/>
      <c r="AW627" s="741"/>
      <c r="CA627" s="741"/>
      <c r="EV627" s="741"/>
      <c r="EW627" s="741"/>
    </row>
    <row r="628" spans="3:153" x14ac:dyDescent="0.2">
      <c r="C628" s="1115"/>
      <c r="AL628" s="741"/>
      <c r="AT628" s="741"/>
      <c r="AU628" s="741"/>
      <c r="AV628" s="741"/>
      <c r="AW628" s="741"/>
      <c r="CA628" s="741"/>
      <c r="EV628" s="741"/>
      <c r="EW628" s="741"/>
    </row>
    <row r="629" spans="3:153" x14ac:dyDescent="0.2">
      <c r="C629" s="1115"/>
      <c r="AL629" s="741"/>
      <c r="AT629" s="741"/>
      <c r="AU629" s="741"/>
      <c r="AV629" s="741"/>
      <c r="AW629" s="741"/>
      <c r="CA629" s="741"/>
      <c r="EV629" s="741"/>
      <c r="EW629" s="741"/>
    </row>
    <row r="630" spans="3:153" x14ac:dyDescent="0.2">
      <c r="C630" s="1115"/>
      <c r="AL630" s="741"/>
      <c r="AT630" s="741"/>
      <c r="AU630" s="741"/>
      <c r="AV630" s="741"/>
      <c r="AW630" s="741"/>
      <c r="CA630" s="741"/>
      <c r="EV630" s="741"/>
      <c r="EW630" s="741"/>
    </row>
    <row r="631" spans="3:153" x14ac:dyDescent="0.2">
      <c r="C631" s="1115"/>
      <c r="AL631" s="741"/>
      <c r="AT631" s="741"/>
      <c r="AU631" s="741"/>
      <c r="AV631" s="741"/>
      <c r="AW631" s="741"/>
      <c r="CA631" s="741"/>
      <c r="EV631" s="741"/>
      <c r="EW631" s="741"/>
    </row>
    <row r="632" spans="3:153" x14ac:dyDescent="0.2">
      <c r="C632" s="1115"/>
      <c r="AL632" s="741"/>
      <c r="AT632" s="741"/>
      <c r="AU632" s="741"/>
      <c r="AV632" s="741"/>
      <c r="AW632" s="741"/>
      <c r="CA632" s="741"/>
      <c r="EV632" s="741"/>
      <c r="EW632" s="741"/>
    </row>
    <row r="633" spans="3:153" x14ac:dyDescent="0.2">
      <c r="C633" s="1115"/>
      <c r="AL633" s="741"/>
      <c r="AT633" s="741"/>
      <c r="AU633" s="741"/>
      <c r="AV633" s="741"/>
      <c r="AW633" s="741"/>
      <c r="CA633" s="741"/>
      <c r="EV633" s="741"/>
      <c r="EW633" s="741"/>
    </row>
    <row r="634" spans="3:153" x14ac:dyDescent="0.2">
      <c r="C634" s="1115"/>
      <c r="AL634" s="741"/>
      <c r="AT634" s="741"/>
      <c r="AU634" s="741"/>
      <c r="AV634" s="741"/>
      <c r="AW634" s="741"/>
      <c r="CA634" s="741"/>
      <c r="EV634" s="741"/>
      <c r="EW634" s="741"/>
    </row>
    <row r="635" spans="3:153" x14ac:dyDescent="0.2">
      <c r="C635" s="1115"/>
      <c r="AL635" s="741"/>
      <c r="AT635" s="741"/>
      <c r="AU635" s="741"/>
      <c r="AV635" s="741"/>
      <c r="AW635" s="741"/>
      <c r="CA635" s="741"/>
      <c r="EV635" s="741"/>
      <c r="EW635" s="741"/>
    </row>
    <row r="636" spans="3:153" x14ac:dyDescent="0.2">
      <c r="C636" s="1115"/>
      <c r="AL636" s="741"/>
      <c r="AT636" s="741"/>
      <c r="AU636" s="741"/>
      <c r="AV636" s="741"/>
      <c r="AW636" s="741"/>
      <c r="CA636" s="741"/>
      <c r="EV636" s="741"/>
      <c r="EW636" s="741"/>
    </row>
    <row r="637" spans="3:153" x14ac:dyDescent="0.2">
      <c r="C637" s="1115"/>
      <c r="AL637" s="741"/>
      <c r="AT637" s="741"/>
      <c r="AU637" s="741"/>
      <c r="AV637" s="741"/>
      <c r="AW637" s="741"/>
      <c r="CA637" s="741"/>
      <c r="EV637" s="741"/>
      <c r="EW637" s="741"/>
    </row>
    <row r="638" spans="3:153" x14ac:dyDescent="0.2">
      <c r="C638" s="1115"/>
      <c r="AL638" s="741"/>
      <c r="AT638" s="741"/>
      <c r="AU638" s="741"/>
      <c r="AV638" s="741"/>
      <c r="AW638" s="741"/>
      <c r="CA638" s="741"/>
      <c r="EV638" s="741"/>
      <c r="EW638" s="741"/>
    </row>
    <row r="639" spans="3:153" x14ac:dyDescent="0.2">
      <c r="C639" s="1115"/>
      <c r="AL639" s="741"/>
      <c r="AT639" s="741"/>
      <c r="AU639" s="741"/>
      <c r="AV639" s="741"/>
      <c r="AW639" s="741"/>
      <c r="CA639" s="741"/>
      <c r="EV639" s="741"/>
      <c r="EW639" s="741"/>
    </row>
    <row r="640" spans="3:153" x14ac:dyDescent="0.2">
      <c r="C640" s="1115"/>
      <c r="AL640" s="741"/>
      <c r="AT640" s="741"/>
      <c r="AU640" s="741"/>
      <c r="AV640" s="741"/>
      <c r="AW640" s="741"/>
      <c r="CA640" s="741"/>
      <c r="EV640" s="741"/>
      <c r="EW640" s="741"/>
    </row>
    <row r="641" spans="3:153" x14ac:dyDescent="0.2">
      <c r="C641" s="1115"/>
      <c r="AL641" s="741"/>
      <c r="AT641" s="741"/>
      <c r="AU641" s="741"/>
      <c r="AV641" s="741"/>
      <c r="AW641" s="741"/>
      <c r="CA641" s="741"/>
      <c r="EV641" s="741"/>
      <c r="EW641" s="741"/>
    </row>
    <row r="642" spans="3:153" x14ac:dyDescent="0.2">
      <c r="C642" s="1115"/>
      <c r="AL642" s="741"/>
      <c r="AT642" s="741"/>
      <c r="AU642" s="741"/>
      <c r="AV642" s="741"/>
      <c r="AW642" s="741"/>
      <c r="CA642" s="741"/>
      <c r="EV642" s="741"/>
      <c r="EW642" s="741"/>
    </row>
    <row r="643" spans="3:153" x14ac:dyDescent="0.2">
      <c r="C643" s="1115"/>
      <c r="AL643" s="741"/>
      <c r="AT643" s="741"/>
      <c r="AU643" s="741"/>
      <c r="AV643" s="741"/>
      <c r="AW643" s="741"/>
      <c r="CA643" s="741"/>
      <c r="EV643" s="741"/>
      <c r="EW643" s="741"/>
    </row>
    <row r="644" spans="3:153" x14ac:dyDescent="0.2">
      <c r="C644" s="1115"/>
      <c r="AL644" s="741"/>
      <c r="AT644" s="741"/>
      <c r="AU644" s="741"/>
      <c r="AV644" s="741"/>
      <c r="AW644" s="741"/>
      <c r="CA644" s="741"/>
      <c r="EV644" s="741"/>
      <c r="EW644" s="741"/>
    </row>
    <row r="645" spans="3:153" x14ac:dyDescent="0.2">
      <c r="C645" s="1115"/>
      <c r="AL645" s="741"/>
      <c r="AT645" s="741"/>
      <c r="AU645" s="741"/>
      <c r="AV645" s="741"/>
      <c r="AW645" s="741"/>
      <c r="CA645" s="741"/>
      <c r="EV645" s="741"/>
      <c r="EW645" s="741"/>
    </row>
    <row r="646" spans="3:153" x14ac:dyDescent="0.2">
      <c r="C646" s="1115"/>
      <c r="AL646" s="741"/>
      <c r="AT646" s="741"/>
      <c r="AU646" s="741"/>
      <c r="AV646" s="741"/>
      <c r="AW646" s="741"/>
      <c r="CA646" s="741"/>
      <c r="EV646" s="741"/>
      <c r="EW646" s="741"/>
    </row>
    <row r="647" spans="3:153" x14ac:dyDescent="0.2">
      <c r="C647" s="1115"/>
      <c r="AL647" s="741"/>
      <c r="AT647" s="741"/>
      <c r="AU647" s="741"/>
      <c r="AV647" s="741"/>
      <c r="AW647" s="741"/>
      <c r="CA647" s="741"/>
      <c r="EV647" s="741"/>
      <c r="EW647" s="741"/>
    </row>
    <row r="648" spans="3:153" x14ac:dyDescent="0.2">
      <c r="C648" s="1115"/>
      <c r="AL648" s="741"/>
      <c r="AT648" s="741"/>
      <c r="AU648" s="741"/>
      <c r="AV648" s="741"/>
      <c r="AW648" s="741"/>
      <c r="CA648" s="741"/>
      <c r="EV648" s="741"/>
      <c r="EW648" s="741"/>
    </row>
    <row r="649" spans="3:153" x14ac:dyDescent="0.2">
      <c r="C649" s="1115"/>
      <c r="AL649" s="741"/>
      <c r="AT649" s="741"/>
      <c r="AU649" s="741"/>
      <c r="AV649" s="741"/>
      <c r="AW649" s="741"/>
      <c r="CA649" s="741"/>
      <c r="EV649" s="741"/>
      <c r="EW649" s="741"/>
    </row>
    <row r="650" spans="3:153" x14ac:dyDescent="0.2">
      <c r="C650" s="1115"/>
      <c r="AL650" s="741"/>
      <c r="AT650" s="741"/>
      <c r="AU650" s="741"/>
      <c r="AV650" s="741"/>
      <c r="AW650" s="741"/>
      <c r="CA650" s="741"/>
      <c r="EV650" s="741"/>
      <c r="EW650" s="741"/>
    </row>
    <row r="651" spans="3:153" x14ac:dyDescent="0.2">
      <c r="C651" s="1115"/>
      <c r="AL651" s="741"/>
      <c r="AT651" s="741"/>
      <c r="AU651" s="741"/>
      <c r="AV651" s="741"/>
      <c r="AW651" s="741"/>
      <c r="CA651" s="741"/>
      <c r="EV651" s="741"/>
      <c r="EW651" s="741"/>
    </row>
    <row r="652" spans="3:153" x14ac:dyDescent="0.2">
      <c r="C652" s="1115"/>
      <c r="AL652" s="741"/>
      <c r="AT652" s="741"/>
      <c r="AU652" s="741"/>
      <c r="AV652" s="741"/>
      <c r="AW652" s="741"/>
      <c r="CA652" s="741"/>
      <c r="EV652" s="741"/>
      <c r="EW652" s="741"/>
    </row>
    <row r="653" spans="3:153" x14ac:dyDescent="0.2">
      <c r="C653" s="1115"/>
      <c r="AL653" s="741"/>
      <c r="AT653" s="741"/>
      <c r="AU653" s="741"/>
      <c r="AV653" s="741"/>
      <c r="AW653" s="741"/>
      <c r="CA653" s="741"/>
      <c r="EV653" s="741"/>
      <c r="EW653" s="741"/>
    </row>
    <row r="654" spans="3:153" x14ac:dyDescent="0.2">
      <c r="C654" s="1115"/>
      <c r="AL654" s="741"/>
      <c r="AT654" s="741"/>
      <c r="AU654" s="741"/>
      <c r="AV654" s="741"/>
      <c r="AW654" s="741"/>
      <c r="CA654" s="741"/>
      <c r="EV654" s="741"/>
      <c r="EW654" s="741"/>
    </row>
    <row r="655" spans="3:153" x14ac:dyDescent="0.2">
      <c r="C655" s="1115"/>
      <c r="AL655" s="741"/>
      <c r="AT655" s="741"/>
      <c r="AU655" s="741"/>
      <c r="AV655" s="741"/>
      <c r="AW655" s="741"/>
      <c r="CA655" s="741"/>
      <c r="EV655" s="741"/>
      <c r="EW655" s="741"/>
    </row>
    <row r="656" spans="3:153" x14ac:dyDescent="0.2">
      <c r="C656" s="1115"/>
      <c r="AL656" s="741"/>
      <c r="AT656" s="741"/>
      <c r="AU656" s="741"/>
      <c r="AV656" s="741"/>
      <c r="AW656" s="741"/>
      <c r="CA656" s="741"/>
      <c r="EV656" s="741"/>
      <c r="EW656" s="741"/>
    </row>
    <row r="657" spans="3:153" x14ac:dyDescent="0.2">
      <c r="C657" s="1115"/>
      <c r="AL657" s="741"/>
      <c r="AT657" s="741"/>
      <c r="AU657" s="741"/>
      <c r="AV657" s="741"/>
      <c r="AW657" s="741"/>
      <c r="CA657" s="741"/>
      <c r="EV657" s="741"/>
      <c r="EW657" s="741"/>
    </row>
    <row r="658" spans="3:153" x14ac:dyDescent="0.2">
      <c r="C658" s="1115"/>
      <c r="AL658" s="741"/>
      <c r="AT658" s="741"/>
      <c r="AU658" s="741"/>
      <c r="AV658" s="741"/>
      <c r="AW658" s="741"/>
      <c r="CA658" s="741"/>
      <c r="EV658" s="741"/>
      <c r="EW658" s="741"/>
    </row>
    <row r="659" spans="3:153" x14ac:dyDescent="0.2">
      <c r="C659" s="1115"/>
      <c r="AL659" s="741"/>
      <c r="AT659" s="741"/>
      <c r="AU659" s="741"/>
      <c r="AV659" s="741"/>
      <c r="AW659" s="741"/>
      <c r="CA659" s="741"/>
      <c r="EV659" s="741"/>
      <c r="EW659" s="741"/>
    </row>
    <row r="660" spans="3:153" x14ac:dyDescent="0.2">
      <c r="C660" s="1115"/>
      <c r="AL660" s="741"/>
      <c r="AT660" s="741"/>
      <c r="AU660" s="741"/>
      <c r="AV660" s="741"/>
      <c r="AW660" s="741"/>
      <c r="CA660" s="741"/>
      <c r="EV660" s="741"/>
      <c r="EW660" s="741"/>
    </row>
    <row r="661" spans="3:153" x14ac:dyDescent="0.2">
      <c r="C661" s="1115"/>
      <c r="AL661" s="741"/>
      <c r="AT661" s="741"/>
      <c r="AU661" s="741"/>
      <c r="AV661" s="741"/>
      <c r="AW661" s="741"/>
      <c r="CA661" s="741"/>
      <c r="EV661" s="741"/>
      <c r="EW661" s="741"/>
    </row>
    <row r="662" spans="3:153" x14ac:dyDescent="0.2">
      <c r="C662" s="1115"/>
      <c r="AL662" s="741"/>
      <c r="AT662" s="741"/>
      <c r="AU662" s="741"/>
      <c r="AV662" s="741"/>
      <c r="AW662" s="741"/>
      <c r="CA662" s="741"/>
      <c r="EV662" s="741"/>
      <c r="EW662" s="741"/>
    </row>
    <row r="663" spans="3:153" x14ac:dyDescent="0.2">
      <c r="C663" s="1115"/>
      <c r="AL663" s="741"/>
      <c r="AT663" s="741"/>
      <c r="AU663" s="741"/>
      <c r="AV663" s="741"/>
      <c r="AW663" s="741"/>
      <c r="CA663" s="741"/>
      <c r="EV663" s="741"/>
      <c r="EW663" s="741"/>
    </row>
    <row r="664" spans="3:153" x14ac:dyDescent="0.2">
      <c r="C664" s="1115"/>
      <c r="AL664" s="741"/>
      <c r="AT664" s="741"/>
      <c r="AU664" s="741"/>
      <c r="AV664" s="741"/>
      <c r="AW664" s="741"/>
      <c r="CA664" s="741"/>
      <c r="EV664" s="741"/>
      <c r="EW664" s="741"/>
    </row>
    <row r="665" spans="3:153" x14ac:dyDescent="0.2">
      <c r="C665" s="1115"/>
      <c r="AL665" s="741"/>
      <c r="AT665" s="741"/>
      <c r="AU665" s="741"/>
      <c r="AV665" s="741"/>
      <c r="AW665" s="741"/>
      <c r="CA665" s="741"/>
      <c r="EV665" s="741"/>
      <c r="EW665" s="741"/>
    </row>
    <row r="666" spans="3:153" x14ac:dyDescent="0.2">
      <c r="C666" s="1115"/>
      <c r="AL666" s="741"/>
      <c r="AT666" s="741"/>
      <c r="AU666" s="741"/>
      <c r="AV666" s="741"/>
      <c r="AW666" s="741"/>
      <c r="CA666" s="741"/>
      <c r="EV666" s="741"/>
      <c r="EW666" s="741"/>
    </row>
    <row r="667" spans="3:153" x14ac:dyDescent="0.2">
      <c r="C667" s="1115"/>
      <c r="AL667" s="741"/>
      <c r="AT667" s="741"/>
      <c r="AU667" s="741"/>
      <c r="AV667" s="741"/>
      <c r="AW667" s="741"/>
      <c r="CA667" s="741"/>
      <c r="EV667" s="741"/>
      <c r="EW667" s="741"/>
    </row>
    <row r="668" spans="3:153" x14ac:dyDescent="0.2">
      <c r="C668" s="1115"/>
      <c r="AL668" s="741"/>
      <c r="AT668" s="741"/>
      <c r="AU668" s="741"/>
      <c r="AV668" s="741"/>
      <c r="AW668" s="741"/>
      <c r="CA668" s="741"/>
      <c r="EV668" s="741"/>
      <c r="EW668" s="741"/>
    </row>
    <row r="669" spans="3:153" x14ac:dyDescent="0.2">
      <c r="C669" s="1115"/>
      <c r="AL669" s="741"/>
      <c r="AT669" s="741"/>
      <c r="AU669" s="741"/>
      <c r="AV669" s="741"/>
      <c r="AW669" s="741"/>
      <c r="CA669" s="741"/>
      <c r="EV669" s="741"/>
      <c r="EW669" s="741"/>
    </row>
    <row r="670" spans="3:153" x14ac:dyDescent="0.2">
      <c r="C670" s="1115"/>
      <c r="AL670" s="741"/>
      <c r="AT670" s="741"/>
      <c r="AU670" s="741"/>
      <c r="AV670" s="741"/>
      <c r="AW670" s="741"/>
      <c r="CA670" s="741"/>
      <c r="EV670" s="741"/>
      <c r="EW670" s="741"/>
    </row>
    <row r="671" spans="3:153" x14ac:dyDescent="0.2">
      <c r="C671" s="1115"/>
      <c r="AL671" s="741"/>
      <c r="AT671" s="741"/>
      <c r="AU671" s="741"/>
      <c r="AV671" s="741"/>
      <c r="AW671" s="741"/>
      <c r="CA671" s="741"/>
      <c r="EV671" s="741"/>
      <c r="EW671" s="741"/>
    </row>
    <row r="672" spans="3:153" x14ac:dyDescent="0.2">
      <c r="C672" s="1115"/>
      <c r="AL672" s="741"/>
      <c r="AT672" s="741"/>
      <c r="AU672" s="741"/>
      <c r="AV672" s="741"/>
      <c r="AW672" s="741"/>
      <c r="CA672" s="741"/>
      <c r="EV672" s="741"/>
      <c r="EW672" s="741"/>
    </row>
    <row r="673" spans="3:153" x14ac:dyDescent="0.2">
      <c r="C673" s="1115"/>
      <c r="AL673" s="741"/>
      <c r="AT673" s="741"/>
      <c r="AU673" s="741"/>
      <c r="AV673" s="741"/>
      <c r="AW673" s="741"/>
      <c r="CA673" s="741"/>
      <c r="EV673" s="741"/>
      <c r="EW673" s="741"/>
    </row>
    <row r="674" spans="3:153" x14ac:dyDescent="0.2">
      <c r="C674" s="1115"/>
      <c r="AL674" s="741"/>
      <c r="AT674" s="741"/>
      <c r="AU674" s="741"/>
      <c r="AV674" s="741"/>
      <c r="AW674" s="741"/>
      <c r="CA674" s="741"/>
      <c r="EV674" s="741"/>
      <c r="EW674" s="741"/>
    </row>
    <row r="675" spans="3:153" x14ac:dyDescent="0.2">
      <c r="C675" s="1115"/>
      <c r="AL675" s="741"/>
      <c r="AT675" s="741"/>
      <c r="AU675" s="741"/>
      <c r="AV675" s="741"/>
      <c r="AW675" s="741"/>
      <c r="CA675" s="741"/>
      <c r="EV675" s="741"/>
      <c r="EW675" s="741"/>
    </row>
    <row r="676" spans="3:153" x14ac:dyDescent="0.2">
      <c r="C676" s="1115"/>
      <c r="AL676" s="741"/>
      <c r="AT676" s="741"/>
      <c r="AU676" s="741"/>
      <c r="AV676" s="741"/>
      <c r="AW676" s="741"/>
      <c r="CA676" s="741"/>
      <c r="EV676" s="741"/>
      <c r="EW676" s="741"/>
    </row>
    <row r="677" spans="3:153" x14ac:dyDescent="0.2">
      <c r="C677" s="1115"/>
      <c r="AL677" s="741"/>
      <c r="AT677" s="741"/>
      <c r="AU677" s="741"/>
      <c r="AV677" s="741"/>
      <c r="AW677" s="741"/>
      <c r="CA677" s="741"/>
      <c r="EV677" s="741"/>
      <c r="EW677" s="741"/>
    </row>
    <row r="678" spans="3:153" x14ac:dyDescent="0.2">
      <c r="C678" s="1115"/>
      <c r="AL678" s="741"/>
      <c r="AT678" s="741"/>
      <c r="AU678" s="741"/>
      <c r="AV678" s="741"/>
      <c r="AW678" s="741"/>
      <c r="CA678" s="741"/>
      <c r="EV678" s="741"/>
      <c r="EW678" s="741"/>
    </row>
    <row r="679" spans="3:153" x14ac:dyDescent="0.2">
      <c r="C679" s="1115"/>
      <c r="AL679" s="741"/>
      <c r="AT679" s="741"/>
      <c r="AU679" s="741"/>
      <c r="AV679" s="741"/>
      <c r="AW679" s="741"/>
      <c r="CA679" s="741"/>
      <c r="EV679" s="741"/>
      <c r="EW679" s="741"/>
    </row>
    <row r="680" spans="3:153" x14ac:dyDescent="0.2">
      <c r="C680" s="1115"/>
      <c r="AL680" s="741"/>
      <c r="AT680" s="741"/>
      <c r="AU680" s="741"/>
      <c r="AV680" s="741"/>
      <c r="AW680" s="741"/>
      <c r="CA680" s="741"/>
      <c r="EV680" s="741"/>
      <c r="EW680" s="741"/>
    </row>
    <row r="681" spans="3:153" x14ac:dyDescent="0.2">
      <c r="C681" s="1115"/>
      <c r="AL681" s="741"/>
      <c r="AT681" s="741"/>
      <c r="AU681" s="741"/>
      <c r="AV681" s="741"/>
      <c r="AW681" s="741"/>
      <c r="CA681" s="741"/>
      <c r="EV681" s="741"/>
      <c r="EW681" s="741"/>
    </row>
    <row r="682" spans="3:153" x14ac:dyDescent="0.2">
      <c r="C682" s="1115"/>
      <c r="AL682" s="741"/>
      <c r="AT682" s="741"/>
      <c r="AU682" s="741"/>
      <c r="AV682" s="741"/>
      <c r="AW682" s="741"/>
      <c r="CA682" s="741"/>
      <c r="EV682" s="741"/>
      <c r="EW682" s="741"/>
    </row>
    <row r="683" spans="3:153" x14ac:dyDescent="0.2">
      <c r="C683" s="1115"/>
      <c r="AL683" s="741"/>
      <c r="AT683" s="741"/>
      <c r="AU683" s="741"/>
      <c r="AV683" s="741"/>
      <c r="AW683" s="741"/>
      <c r="CA683" s="741"/>
      <c r="EV683" s="741"/>
      <c r="EW683" s="741"/>
    </row>
    <row r="684" spans="3:153" x14ac:dyDescent="0.2">
      <c r="C684" s="1115"/>
      <c r="AL684" s="741"/>
      <c r="AT684" s="741"/>
      <c r="AU684" s="741"/>
      <c r="AV684" s="741"/>
      <c r="AW684" s="741"/>
      <c r="CA684" s="741"/>
      <c r="EV684" s="741"/>
      <c r="EW684" s="741"/>
    </row>
    <row r="685" spans="3:153" x14ac:dyDescent="0.2">
      <c r="C685" s="1115"/>
      <c r="AL685" s="741"/>
      <c r="AT685" s="741"/>
      <c r="AU685" s="741"/>
      <c r="AV685" s="741"/>
      <c r="AW685" s="741"/>
      <c r="CA685" s="741"/>
      <c r="EV685" s="741"/>
      <c r="EW685" s="741"/>
    </row>
    <row r="686" spans="3:153" x14ac:dyDescent="0.2">
      <c r="C686" s="1115"/>
      <c r="AL686" s="741"/>
      <c r="AT686" s="741"/>
      <c r="AU686" s="741"/>
      <c r="AV686" s="741"/>
      <c r="AW686" s="741"/>
      <c r="CA686" s="741"/>
      <c r="EV686" s="741"/>
      <c r="EW686" s="741"/>
    </row>
    <row r="687" spans="3:153" x14ac:dyDescent="0.2">
      <c r="C687" s="1115"/>
      <c r="AL687" s="741"/>
      <c r="AT687" s="741"/>
      <c r="AU687" s="741"/>
      <c r="AV687" s="741"/>
      <c r="AW687" s="741"/>
      <c r="CA687" s="741"/>
      <c r="EV687" s="741"/>
      <c r="EW687" s="741"/>
    </row>
    <row r="688" spans="3:153" x14ac:dyDescent="0.2">
      <c r="C688" s="1115"/>
      <c r="AL688" s="741"/>
      <c r="AT688" s="741"/>
      <c r="AU688" s="741"/>
      <c r="AV688" s="741"/>
      <c r="AW688" s="741"/>
      <c r="CA688" s="741"/>
      <c r="EV688" s="741"/>
      <c r="EW688" s="741"/>
    </row>
    <row r="689" spans="3:153" x14ac:dyDescent="0.2">
      <c r="C689" s="1115"/>
      <c r="AL689" s="741"/>
      <c r="AT689" s="741"/>
      <c r="AU689" s="741"/>
      <c r="AV689" s="741"/>
      <c r="AW689" s="741"/>
      <c r="CA689" s="741"/>
      <c r="EV689" s="741"/>
      <c r="EW689" s="741"/>
    </row>
    <row r="690" spans="3:153" x14ac:dyDescent="0.2">
      <c r="C690" s="1115"/>
      <c r="AL690" s="741"/>
      <c r="AT690" s="741"/>
      <c r="AU690" s="741"/>
      <c r="AV690" s="741"/>
      <c r="AW690" s="741"/>
      <c r="CA690" s="741"/>
      <c r="EV690" s="741"/>
      <c r="EW690" s="741"/>
    </row>
    <row r="691" spans="3:153" x14ac:dyDescent="0.2">
      <c r="C691" s="1115"/>
      <c r="AL691" s="741"/>
      <c r="AT691" s="741"/>
      <c r="AU691" s="741"/>
      <c r="AV691" s="741"/>
      <c r="AW691" s="741"/>
      <c r="CA691" s="741"/>
      <c r="EV691" s="741"/>
      <c r="EW691" s="741"/>
    </row>
    <row r="692" spans="3:153" x14ac:dyDescent="0.2">
      <c r="C692" s="1115"/>
      <c r="AL692" s="741"/>
      <c r="AT692" s="741"/>
      <c r="AU692" s="741"/>
      <c r="AV692" s="741"/>
      <c r="AW692" s="741"/>
      <c r="CA692" s="741"/>
      <c r="EV692" s="741"/>
      <c r="EW692" s="741"/>
    </row>
    <row r="693" spans="3:153" x14ac:dyDescent="0.2">
      <c r="C693" s="1115"/>
      <c r="AL693" s="741"/>
      <c r="AT693" s="741"/>
      <c r="AU693" s="741"/>
      <c r="AV693" s="741"/>
      <c r="AW693" s="741"/>
      <c r="CA693" s="741"/>
      <c r="EV693" s="741"/>
      <c r="EW693" s="741"/>
    </row>
    <row r="694" spans="3:153" x14ac:dyDescent="0.2">
      <c r="C694" s="1115"/>
      <c r="AL694" s="741"/>
      <c r="AT694" s="741"/>
      <c r="AU694" s="741"/>
      <c r="AV694" s="741"/>
      <c r="AW694" s="741"/>
      <c r="CA694" s="741"/>
      <c r="EV694" s="741"/>
      <c r="EW694" s="741"/>
    </row>
    <row r="695" spans="3:153" x14ac:dyDescent="0.2">
      <c r="C695" s="1115"/>
      <c r="AL695" s="741"/>
      <c r="AT695" s="741"/>
      <c r="AU695" s="741"/>
      <c r="AV695" s="741"/>
      <c r="AW695" s="741"/>
      <c r="CA695" s="741"/>
      <c r="EV695" s="741"/>
      <c r="EW695" s="741"/>
    </row>
    <row r="696" spans="3:153" x14ac:dyDescent="0.2">
      <c r="C696" s="1115"/>
      <c r="AL696" s="741"/>
      <c r="AT696" s="741"/>
      <c r="AU696" s="741"/>
      <c r="AV696" s="741"/>
      <c r="AW696" s="741"/>
      <c r="CA696" s="741"/>
      <c r="EV696" s="741"/>
      <c r="EW696" s="741"/>
    </row>
    <row r="697" spans="3:153" x14ac:dyDescent="0.2">
      <c r="C697" s="1115"/>
      <c r="AL697" s="741"/>
      <c r="AT697" s="741"/>
      <c r="AU697" s="741"/>
      <c r="AV697" s="741"/>
      <c r="AW697" s="741"/>
      <c r="CA697" s="741"/>
      <c r="EV697" s="741"/>
      <c r="EW697" s="741"/>
    </row>
    <row r="698" spans="3:153" x14ac:dyDescent="0.2">
      <c r="C698" s="1115"/>
      <c r="AL698" s="741"/>
      <c r="AT698" s="741"/>
      <c r="AU698" s="741"/>
      <c r="AV698" s="741"/>
      <c r="AW698" s="741"/>
      <c r="CA698" s="741"/>
      <c r="EV698" s="741"/>
      <c r="EW698" s="741"/>
    </row>
    <row r="699" spans="3:153" x14ac:dyDescent="0.2">
      <c r="C699" s="1115"/>
      <c r="AL699" s="741"/>
      <c r="AT699" s="741"/>
      <c r="AU699" s="741"/>
      <c r="AV699" s="741"/>
      <c r="AW699" s="741"/>
      <c r="CA699" s="741"/>
      <c r="EV699" s="741"/>
      <c r="EW699" s="741"/>
    </row>
    <row r="700" spans="3:153" x14ac:dyDescent="0.2">
      <c r="C700" s="1115"/>
      <c r="AL700" s="741"/>
      <c r="AT700" s="741"/>
      <c r="AU700" s="741"/>
      <c r="AV700" s="741"/>
      <c r="AW700" s="741"/>
      <c r="CA700" s="741"/>
      <c r="EV700" s="741"/>
      <c r="EW700" s="741"/>
    </row>
    <row r="701" spans="3:153" x14ac:dyDescent="0.2">
      <c r="C701" s="1115"/>
      <c r="AL701" s="741"/>
      <c r="AT701" s="741"/>
      <c r="AU701" s="741"/>
      <c r="AV701" s="741"/>
      <c r="AW701" s="741"/>
      <c r="CA701" s="741"/>
      <c r="EV701" s="741"/>
      <c r="EW701" s="741"/>
    </row>
    <row r="702" spans="3:153" x14ac:dyDescent="0.2">
      <c r="C702" s="1115"/>
      <c r="AL702" s="741"/>
      <c r="AT702" s="741"/>
      <c r="AU702" s="741"/>
      <c r="AV702" s="741"/>
      <c r="AW702" s="741"/>
      <c r="CA702" s="741"/>
      <c r="EV702" s="741"/>
      <c r="EW702" s="741"/>
    </row>
    <row r="703" spans="3:153" x14ac:dyDescent="0.2">
      <c r="C703" s="1115"/>
      <c r="AL703" s="741"/>
      <c r="AT703" s="741"/>
      <c r="AU703" s="741"/>
      <c r="AV703" s="741"/>
      <c r="AW703" s="741"/>
      <c r="CA703" s="741"/>
      <c r="EV703" s="741"/>
      <c r="EW703" s="741"/>
    </row>
    <row r="704" spans="3:153" x14ac:dyDescent="0.2">
      <c r="C704" s="1115"/>
      <c r="AL704" s="741"/>
      <c r="AT704" s="741"/>
      <c r="AU704" s="741"/>
      <c r="AV704" s="741"/>
      <c r="AW704" s="741"/>
      <c r="CA704" s="741"/>
      <c r="EV704" s="741"/>
      <c r="EW704" s="741"/>
    </row>
    <row r="705" spans="3:153" x14ac:dyDescent="0.2">
      <c r="C705" s="1115"/>
      <c r="AL705" s="741"/>
      <c r="AT705" s="741"/>
      <c r="AU705" s="741"/>
      <c r="AV705" s="741"/>
      <c r="AW705" s="741"/>
      <c r="CA705" s="741"/>
      <c r="EV705" s="741"/>
      <c r="EW705" s="741"/>
    </row>
    <row r="706" spans="3:153" x14ac:dyDescent="0.2">
      <c r="C706" s="1115"/>
      <c r="AL706" s="741"/>
      <c r="AT706" s="741"/>
      <c r="AU706" s="741"/>
      <c r="AV706" s="741"/>
      <c r="AW706" s="741"/>
      <c r="CA706" s="741"/>
      <c r="EV706" s="741"/>
      <c r="EW706" s="741"/>
    </row>
    <row r="707" spans="3:153" x14ac:dyDescent="0.2">
      <c r="C707" s="1115"/>
      <c r="AL707" s="741"/>
      <c r="AT707" s="741"/>
      <c r="AU707" s="741"/>
      <c r="AV707" s="741"/>
      <c r="AW707" s="741"/>
      <c r="CA707" s="741"/>
      <c r="EV707" s="741"/>
      <c r="EW707" s="741"/>
    </row>
    <row r="708" spans="3:153" x14ac:dyDescent="0.2">
      <c r="C708" s="1115"/>
      <c r="AL708" s="741"/>
      <c r="AT708" s="741"/>
      <c r="AU708" s="741"/>
      <c r="AV708" s="741"/>
      <c r="AW708" s="741"/>
      <c r="CA708" s="741"/>
      <c r="EV708" s="741"/>
      <c r="EW708" s="741"/>
    </row>
    <row r="709" spans="3:153" x14ac:dyDescent="0.2">
      <c r="C709" s="1115"/>
      <c r="AL709" s="741"/>
      <c r="AT709" s="741"/>
      <c r="AU709" s="741"/>
      <c r="AV709" s="741"/>
      <c r="AW709" s="741"/>
      <c r="CA709" s="741"/>
      <c r="EV709" s="741"/>
      <c r="EW709" s="741"/>
    </row>
    <row r="710" spans="3:153" x14ac:dyDescent="0.2">
      <c r="C710" s="1115"/>
      <c r="AL710" s="741"/>
      <c r="AT710" s="741"/>
      <c r="AU710" s="741"/>
      <c r="AV710" s="741"/>
      <c r="AW710" s="741"/>
      <c r="CA710" s="741"/>
      <c r="EV710" s="741"/>
      <c r="EW710" s="741"/>
    </row>
    <row r="711" spans="3:153" x14ac:dyDescent="0.2">
      <c r="C711" s="1115"/>
      <c r="AL711" s="741"/>
      <c r="AT711" s="741"/>
      <c r="AU711" s="741"/>
      <c r="AV711" s="741"/>
      <c r="AW711" s="741"/>
      <c r="CA711" s="741"/>
      <c r="EV711" s="741"/>
      <c r="EW711" s="741"/>
    </row>
    <row r="712" spans="3:153" x14ac:dyDescent="0.2">
      <c r="C712" s="1115"/>
      <c r="AL712" s="741"/>
      <c r="AT712" s="741"/>
      <c r="AU712" s="741"/>
      <c r="AV712" s="741"/>
      <c r="AW712" s="741"/>
      <c r="CA712" s="741"/>
      <c r="EV712" s="741"/>
      <c r="EW712" s="741"/>
    </row>
    <row r="713" spans="3:153" x14ac:dyDescent="0.2">
      <c r="C713" s="1115"/>
      <c r="AL713" s="741"/>
      <c r="AT713" s="741"/>
      <c r="AU713" s="741"/>
      <c r="AV713" s="741"/>
      <c r="AW713" s="741"/>
      <c r="CA713" s="741"/>
      <c r="EV713" s="741"/>
      <c r="EW713" s="741"/>
    </row>
    <row r="714" spans="3:153" x14ac:dyDescent="0.2">
      <c r="C714" s="1115"/>
      <c r="AL714" s="741"/>
      <c r="AT714" s="741"/>
      <c r="AU714" s="741"/>
      <c r="AV714" s="741"/>
      <c r="AW714" s="741"/>
      <c r="CA714" s="741"/>
      <c r="EV714" s="741"/>
      <c r="EW714" s="741"/>
    </row>
    <row r="715" spans="3:153" x14ac:dyDescent="0.2">
      <c r="C715" s="1115"/>
      <c r="AL715" s="741"/>
      <c r="AT715" s="741"/>
      <c r="AU715" s="741"/>
      <c r="AV715" s="741"/>
      <c r="AW715" s="741"/>
      <c r="CA715" s="741"/>
      <c r="EV715" s="741"/>
      <c r="EW715" s="741"/>
    </row>
    <row r="716" spans="3:153" x14ac:dyDescent="0.2">
      <c r="C716" s="1115"/>
      <c r="AL716" s="741"/>
      <c r="AT716" s="741"/>
      <c r="AU716" s="741"/>
      <c r="AV716" s="741"/>
      <c r="AW716" s="741"/>
      <c r="CA716" s="741"/>
      <c r="EV716" s="741"/>
      <c r="EW716" s="741"/>
    </row>
    <row r="717" spans="3:153" x14ac:dyDescent="0.2">
      <c r="C717" s="1115"/>
      <c r="AL717" s="741"/>
      <c r="AT717" s="741"/>
      <c r="AU717" s="741"/>
      <c r="AV717" s="741"/>
      <c r="AW717" s="741"/>
      <c r="CA717" s="741"/>
      <c r="EV717" s="741"/>
      <c r="EW717" s="741"/>
    </row>
    <row r="718" spans="3:153" x14ac:dyDescent="0.2">
      <c r="C718" s="1115"/>
      <c r="AL718" s="741"/>
      <c r="AT718" s="741"/>
      <c r="AU718" s="741"/>
      <c r="AV718" s="741"/>
      <c r="AW718" s="741"/>
      <c r="CA718" s="741"/>
      <c r="EV718" s="741"/>
      <c r="EW718" s="741"/>
    </row>
    <row r="719" spans="3:153" x14ac:dyDescent="0.2">
      <c r="C719" s="1115"/>
      <c r="AL719" s="741"/>
      <c r="AT719" s="741"/>
      <c r="AU719" s="741"/>
      <c r="AV719" s="741"/>
      <c r="AW719" s="741"/>
      <c r="CA719" s="741"/>
      <c r="EV719" s="741"/>
      <c r="EW719" s="741"/>
    </row>
    <row r="720" spans="3:153" x14ac:dyDescent="0.2">
      <c r="C720" s="1115"/>
      <c r="AL720" s="741"/>
      <c r="AT720" s="741"/>
      <c r="AU720" s="741"/>
      <c r="AV720" s="741"/>
      <c r="AW720" s="741"/>
      <c r="CA720" s="741"/>
      <c r="EV720" s="741"/>
      <c r="EW720" s="741"/>
    </row>
    <row r="721" spans="3:153" x14ac:dyDescent="0.2">
      <c r="C721" s="1115"/>
      <c r="AL721" s="741"/>
      <c r="AT721" s="741"/>
      <c r="AU721" s="741"/>
      <c r="AV721" s="741"/>
      <c r="AW721" s="741"/>
      <c r="CA721" s="741"/>
      <c r="EV721" s="741"/>
      <c r="EW721" s="741"/>
    </row>
    <row r="722" spans="3:153" x14ac:dyDescent="0.2">
      <c r="C722" s="1115"/>
      <c r="AL722" s="741"/>
      <c r="AT722" s="741"/>
      <c r="AU722" s="741"/>
      <c r="AV722" s="741"/>
      <c r="AW722" s="741"/>
      <c r="CA722" s="741"/>
      <c r="EV722" s="741"/>
      <c r="EW722" s="741"/>
    </row>
    <row r="723" spans="3:153" x14ac:dyDescent="0.2">
      <c r="C723" s="1115"/>
      <c r="AL723" s="741"/>
      <c r="AT723" s="741"/>
      <c r="AU723" s="741"/>
      <c r="AV723" s="741"/>
      <c r="AW723" s="741"/>
      <c r="CA723" s="741"/>
      <c r="EV723" s="741"/>
      <c r="EW723" s="741"/>
    </row>
    <row r="724" spans="3:153" x14ac:dyDescent="0.2">
      <c r="C724" s="1115"/>
      <c r="AL724" s="741"/>
      <c r="AT724" s="741"/>
      <c r="AU724" s="741"/>
      <c r="AV724" s="741"/>
      <c r="AW724" s="741"/>
      <c r="CA724" s="741"/>
      <c r="EV724" s="741"/>
      <c r="EW724" s="741"/>
    </row>
    <row r="725" spans="3:153" x14ac:dyDescent="0.2">
      <c r="C725" s="1115"/>
      <c r="AL725" s="741"/>
      <c r="AT725" s="741"/>
      <c r="AU725" s="741"/>
      <c r="AV725" s="741"/>
      <c r="AW725" s="741"/>
      <c r="CA725" s="741"/>
      <c r="EV725" s="741"/>
      <c r="EW725" s="741"/>
    </row>
    <row r="726" spans="3:153" x14ac:dyDescent="0.2">
      <c r="C726" s="1115"/>
      <c r="AL726" s="741"/>
      <c r="AT726" s="741"/>
      <c r="AU726" s="741"/>
      <c r="AV726" s="741"/>
      <c r="AW726" s="741"/>
      <c r="CA726" s="741"/>
      <c r="EV726" s="741"/>
      <c r="EW726" s="741"/>
    </row>
    <row r="727" spans="3:153" x14ac:dyDescent="0.2">
      <c r="C727" s="1115"/>
      <c r="AL727" s="741"/>
      <c r="AT727" s="741"/>
      <c r="AU727" s="741"/>
      <c r="AV727" s="741"/>
      <c r="AW727" s="741"/>
      <c r="CA727" s="741"/>
      <c r="EV727" s="741"/>
      <c r="EW727" s="741"/>
    </row>
    <row r="728" spans="3:153" x14ac:dyDescent="0.2">
      <c r="C728" s="1115"/>
      <c r="AL728" s="741"/>
      <c r="AT728" s="741"/>
      <c r="AU728" s="741"/>
      <c r="AV728" s="741"/>
      <c r="AW728" s="741"/>
      <c r="CA728" s="741"/>
      <c r="EV728" s="741"/>
      <c r="EW728" s="741"/>
    </row>
    <row r="729" spans="3:153" x14ac:dyDescent="0.2">
      <c r="C729" s="1115"/>
      <c r="AL729" s="741"/>
      <c r="AT729" s="741"/>
      <c r="AU729" s="741"/>
      <c r="AV729" s="741"/>
      <c r="AW729" s="741"/>
      <c r="CA729" s="741"/>
      <c r="EV729" s="741"/>
      <c r="EW729" s="741"/>
    </row>
    <row r="730" spans="3:153" x14ac:dyDescent="0.2">
      <c r="C730" s="1115"/>
      <c r="AL730" s="741"/>
      <c r="AT730" s="741"/>
      <c r="AU730" s="741"/>
      <c r="AV730" s="741"/>
      <c r="AW730" s="741"/>
      <c r="CA730" s="741"/>
      <c r="EV730" s="741"/>
      <c r="EW730" s="741"/>
    </row>
    <row r="731" spans="3:153" x14ac:dyDescent="0.2">
      <c r="C731" s="1115"/>
      <c r="AL731" s="741"/>
      <c r="AT731" s="741"/>
      <c r="AU731" s="741"/>
      <c r="AV731" s="741"/>
      <c r="AW731" s="741"/>
      <c r="CA731" s="741"/>
      <c r="EV731" s="741"/>
      <c r="EW731" s="741"/>
    </row>
    <row r="732" spans="3:153" x14ac:dyDescent="0.2">
      <c r="C732" s="1115"/>
      <c r="AL732" s="741"/>
      <c r="AT732" s="741"/>
      <c r="AU732" s="741"/>
      <c r="AV732" s="741"/>
      <c r="AW732" s="741"/>
      <c r="CA732" s="741"/>
      <c r="EV732" s="741"/>
      <c r="EW732" s="741"/>
    </row>
    <row r="733" spans="3:153" x14ac:dyDescent="0.2">
      <c r="C733" s="1115"/>
      <c r="AL733" s="741"/>
      <c r="AT733" s="741"/>
      <c r="AU733" s="741"/>
      <c r="AV733" s="741"/>
      <c r="AW733" s="741"/>
      <c r="CA733" s="741"/>
      <c r="EV733" s="741"/>
      <c r="EW733" s="741"/>
    </row>
    <row r="734" spans="3:153" x14ac:dyDescent="0.2">
      <c r="C734" s="1115"/>
      <c r="AL734" s="741"/>
      <c r="AT734" s="741"/>
      <c r="AU734" s="741"/>
      <c r="AV734" s="741"/>
      <c r="AW734" s="741"/>
      <c r="CA734" s="741"/>
      <c r="EV734" s="741"/>
      <c r="EW734" s="741"/>
    </row>
    <row r="735" spans="3:153" x14ac:dyDescent="0.2">
      <c r="C735" s="1115"/>
      <c r="AL735" s="741"/>
      <c r="AT735" s="741"/>
      <c r="AU735" s="741"/>
      <c r="AV735" s="741"/>
      <c r="AW735" s="741"/>
      <c r="CA735" s="741"/>
      <c r="EV735" s="741"/>
      <c r="EW735" s="741"/>
    </row>
    <row r="736" spans="3:153" x14ac:dyDescent="0.2">
      <c r="C736" s="1115"/>
      <c r="AL736" s="741"/>
      <c r="AT736" s="741"/>
      <c r="AU736" s="741"/>
      <c r="AV736" s="741"/>
      <c r="AW736" s="741"/>
      <c r="CA736" s="741"/>
      <c r="EV736" s="741"/>
      <c r="EW736" s="741"/>
    </row>
    <row r="737" spans="3:153" x14ac:dyDescent="0.2">
      <c r="C737" s="1115"/>
      <c r="AL737" s="741"/>
      <c r="AT737" s="741"/>
      <c r="AU737" s="741"/>
      <c r="AV737" s="741"/>
      <c r="AW737" s="741"/>
      <c r="CA737" s="741"/>
      <c r="EV737" s="741"/>
      <c r="EW737" s="741"/>
    </row>
    <row r="738" spans="3:153" x14ac:dyDescent="0.2">
      <c r="C738" s="1115"/>
      <c r="AL738" s="741"/>
      <c r="AT738" s="741"/>
      <c r="AU738" s="741"/>
      <c r="AV738" s="741"/>
      <c r="AW738" s="741"/>
      <c r="CA738" s="741"/>
      <c r="EV738" s="741"/>
      <c r="EW738" s="741"/>
    </row>
    <row r="739" spans="3:153" x14ac:dyDescent="0.2">
      <c r="C739" s="1115"/>
      <c r="AL739" s="741"/>
      <c r="AT739" s="741"/>
      <c r="AU739" s="741"/>
      <c r="AV739" s="741"/>
      <c r="AW739" s="741"/>
      <c r="CA739" s="741"/>
      <c r="EV739" s="741"/>
      <c r="EW739" s="741"/>
    </row>
    <row r="740" spans="3:153" x14ac:dyDescent="0.2">
      <c r="C740" s="1115"/>
      <c r="AL740" s="741"/>
      <c r="AT740" s="741"/>
      <c r="AU740" s="741"/>
      <c r="AV740" s="741"/>
      <c r="AW740" s="741"/>
      <c r="CA740" s="741"/>
      <c r="EV740" s="741"/>
      <c r="EW740" s="741"/>
    </row>
    <row r="741" spans="3:153" x14ac:dyDescent="0.2">
      <c r="C741" s="1115"/>
      <c r="AL741" s="741"/>
      <c r="AT741" s="741"/>
      <c r="AU741" s="741"/>
      <c r="AV741" s="741"/>
      <c r="AW741" s="741"/>
      <c r="CA741" s="741"/>
      <c r="EV741" s="741"/>
      <c r="EW741" s="741"/>
    </row>
    <row r="742" spans="3:153" x14ac:dyDescent="0.2">
      <c r="C742" s="1115"/>
      <c r="AL742" s="741"/>
      <c r="AT742" s="741"/>
      <c r="AU742" s="741"/>
      <c r="AV742" s="741"/>
      <c r="AW742" s="741"/>
      <c r="CA742" s="741"/>
      <c r="EV742" s="741"/>
      <c r="EW742" s="741"/>
    </row>
    <row r="743" spans="3:153" x14ac:dyDescent="0.2">
      <c r="C743" s="1115"/>
      <c r="AL743" s="741"/>
      <c r="AT743" s="741"/>
      <c r="AU743" s="741"/>
      <c r="AV743" s="741"/>
      <c r="AW743" s="741"/>
      <c r="CA743" s="741"/>
      <c r="EV743" s="741"/>
      <c r="EW743" s="741"/>
    </row>
    <row r="744" spans="3:153" x14ac:dyDescent="0.2">
      <c r="C744" s="1115"/>
      <c r="AL744" s="741"/>
      <c r="AT744" s="741"/>
      <c r="AU744" s="741"/>
      <c r="AV744" s="741"/>
      <c r="AW744" s="741"/>
      <c r="CA744" s="741"/>
      <c r="EV744" s="741"/>
      <c r="EW744" s="741"/>
    </row>
    <row r="745" spans="3:153" x14ac:dyDescent="0.2">
      <c r="C745" s="1115"/>
      <c r="AL745" s="741"/>
      <c r="AT745" s="741"/>
      <c r="AU745" s="741"/>
      <c r="AV745" s="741"/>
      <c r="AW745" s="741"/>
      <c r="CA745" s="741"/>
      <c r="EV745" s="741"/>
      <c r="EW745" s="741"/>
    </row>
    <row r="746" spans="3:153" x14ac:dyDescent="0.2">
      <c r="C746" s="1115"/>
      <c r="AL746" s="741"/>
      <c r="AT746" s="741"/>
      <c r="AU746" s="741"/>
      <c r="AV746" s="741"/>
      <c r="AW746" s="741"/>
      <c r="CA746" s="741"/>
      <c r="EV746" s="741"/>
      <c r="EW746" s="741"/>
    </row>
    <row r="747" spans="3:153" x14ac:dyDescent="0.2">
      <c r="C747" s="1115"/>
      <c r="AL747" s="741"/>
      <c r="AT747" s="741"/>
      <c r="AU747" s="741"/>
      <c r="AV747" s="741"/>
      <c r="AW747" s="741"/>
      <c r="CA747" s="741"/>
      <c r="EV747" s="741"/>
      <c r="EW747" s="741"/>
    </row>
    <row r="748" spans="3:153" x14ac:dyDescent="0.2">
      <c r="C748" s="1115"/>
      <c r="AL748" s="741"/>
      <c r="AT748" s="741"/>
      <c r="AU748" s="741"/>
      <c r="AV748" s="741"/>
      <c r="AW748" s="741"/>
      <c r="CA748" s="741"/>
      <c r="EV748" s="741"/>
      <c r="EW748" s="741"/>
    </row>
    <row r="749" spans="3:153" x14ac:dyDescent="0.2">
      <c r="C749" s="1115"/>
      <c r="AL749" s="741"/>
      <c r="AT749" s="741"/>
      <c r="AU749" s="741"/>
      <c r="AV749" s="741"/>
      <c r="AW749" s="741"/>
      <c r="CA749" s="741"/>
      <c r="EV749" s="741"/>
      <c r="EW749" s="741"/>
    </row>
    <row r="750" spans="3:153" x14ac:dyDescent="0.2">
      <c r="C750" s="1115"/>
      <c r="AL750" s="741"/>
      <c r="AT750" s="741"/>
      <c r="AU750" s="741"/>
      <c r="AV750" s="741"/>
      <c r="AW750" s="741"/>
      <c r="CA750" s="741"/>
      <c r="EV750" s="741"/>
      <c r="EW750" s="741"/>
    </row>
    <row r="751" spans="3:153" x14ac:dyDescent="0.2">
      <c r="C751" s="1115"/>
      <c r="AL751" s="741"/>
      <c r="AT751" s="741"/>
      <c r="AU751" s="741"/>
      <c r="AV751" s="741"/>
      <c r="AW751" s="741"/>
      <c r="CA751" s="741"/>
      <c r="EV751" s="741"/>
      <c r="EW751" s="741"/>
    </row>
    <row r="752" spans="3:153" x14ac:dyDescent="0.2">
      <c r="C752" s="1115"/>
      <c r="AL752" s="741"/>
      <c r="AT752" s="741"/>
      <c r="AU752" s="741"/>
      <c r="AV752" s="741"/>
      <c r="AW752" s="741"/>
      <c r="CA752" s="741"/>
      <c r="EV752" s="741"/>
      <c r="EW752" s="741"/>
    </row>
    <row r="753" spans="3:153" x14ac:dyDescent="0.2">
      <c r="C753" s="1115"/>
      <c r="AL753" s="741"/>
      <c r="AT753" s="741"/>
      <c r="AU753" s="741"/>
      <c r="AV753" s="741"/>
      <c r="AW753" s="741"/>
      <c r="CA753" s="741"/>
      <c r="EV753" s="741"/>
      <c r="EW753" s="741"/>
    </row>
    <row r="754" spans="3:153" x14ac:dyDescent="0.2">
      <c r="C754" s="1115"/>
      <c r="AL754" s="741"/>
      <c r="AT754" s="741"/>
      <c r="AU754" s="741"/>
      <c r="AV754" s="741"/>
      <c r="AW754" s="741"/>
      <c r="CA754" s="741"/>
      <c r="EV754" s="741"/>
      <c r="EW754" s="741"/>
    </row>
    <row r="755" spans="3:153" x14ac:dyDescent="0.2">
      <c r="C755" s="1115"/>
      <c r="AL755" s="741"/>
      <c r="AT755" s="741"/>
      <c r="AU755" s="741"/>
      <c r="AV755" s="741"/>
      <c r="AW755" s="741"/>
      <c r="CA755" s="741"/>
      <c r="EV755" s="741"/>
      <c r="EW755" s="741"/>
    </row>
    <row r="756" spans="3:153" x14ac:dyDescent="0.2">
      <c r="C756" s="1115"/>
      <c r="AL756" s="741"/>
      <c r="AT756" s="741"/>
      <c r="AU756" s="741"/>
      <c r="AV756" s="741"/>
      <c r="AW756" s="741"/>
      <c r="CA756" s="741"/>
      <c r="EV756" s="741"/>
      <c r="EW756" s="741"/>
    </row>
    <row r="757" spans="3:153" x14ac:dyDescent="0.2">
      <c r="C757" s="1115"/>
      <c r="AL757" s="741"/>
      <c r="AT757" s="741"/>
      <c r="AU757" s="741"/>
      <c r="AV757" s="741"/>
      <c r="AW757" s="741"/>
      <c r="CA757" s="741"/>
      <c r="EV757" s="741"/>
      <c r="EW757" s="741"/>
    </row>
    <row r="758" spans="3:153" x14ac:dyDescent="0.2">
      <c r="C758" s="1115"/>
      <c r="AL758" s="741"/>
      <c r="AT758" s="741"/>
      <c r="AU758" s="741"/>
      <c r="AV758" s="741"/>
      <c r="AW758" s="741"/>
      <c r="CA758" s="741"/>
      <c r="EV758" s="741"/>
      <c r="EW758" s="741"/>
    </row>
    <row r="759" spans="3:153" x14ac:dyDescent="0.2">
      <c r="C759" s="1115"/>
      <c r="AL759" s="741"/>
      <c r="AT759" s="741"/>
      <c r="AU759" s="741"/>
      <c r="AV759" s="741"/>
      <c r="AW759" s="741"/>
      <c r="CA759" s="741"/>
      <c r="EV759" s="741"/>
      <c r="EW759" s="741"/>
    </row>
    <row r="760" spans="3:153" x14ac:dyDescent="0.2">
      <c r="C760" s="1115"/>
      <c r="AL760" s="741"/>
      <c r="AT760" s="741"/>
      <c r="AU760" s="741"/>
      <c r="AV760" s="741"/>
      <c r="AW760" s="741"/>
      <c r="CA760" s="741"/>
      <c r="EV760" s="741"/>
      <c r="EW760" s="741"/>
    </row>
    <row r="761" spans="3:153" x14ac:dyDescent="0.2">
      <c r="C761" s="1115"/>
      <c r="AL761" s="741"/>
      <c r="AT761" s="741"/>
      <c r="AU761" s="741"/>
      <c r="AV761" s="741"/>
      <c r="AW761" s="741"/>
      <c r="CA761" s="741"/>
      <c r="EV761" s="741"/>
      <c r="EW761" s="741"/>
    </row>
    <row r="762" spans="3:153" x14ac:dyDescent="0.2">
      <c r="C762" s="1115"/>
      <c r="AL762" s="741"/>
      <c r="AT762" s="741"/>
      <c r="AU762" s="741"/>
      <c r="AV762" s="741"/>
      <c r="AW762" s="741"/>
      <c r="CA762" s="741"/>
      <c r="EV762" s="741"/>
      <c r="EW762" s="741"/>
    </row>
    <row r="763" spans="3:153" x14ac:dyDescent="0.2">
      <c r="C763" s="1115"/>
      <c r="AL763" s="741"/>
      <c r="AT763" s="741"/>
      <c r="AU763" s="741"/>
      <c r="AV763" s="741"/>
      <c r="AW763" s="741"/>
      <c r="CA763" s="741"/>
      <c r="EV763" s="741"/>
      <c r="EW763" s="741"/>
    </row>
    <row r="764" spans="3:153" x14ac:dyDescent="0.2">
      <c r="C764" s="1115"/>
      <c r="AL764" s="741"/>
      <c r="AT764" s="741"/>
      <c r="AU764" s="741"/>
      <c r="AV764" s="741"/>
      <c r="AW764" s="741"/>
      <c r="CA764" s="741"/>
      <c r="EV764" s="741"/>
      <c r="EW764" s="741"/>
    </row>
    <row r="765" spans="3:153" x14ac:dyDescent="0.2">
      <c r="C765" s="1115"/>
      <c r="AL765" s="741"/>
      <c r="AT765" s="741"/>
      <c r="AU765" s="741"/>
      <c r="AV765" s="741"/>
      <c r="AW765" s="741"/>
      <c r="CA765" s="741"/>
      <c r="EV765" s="741"/>
      <c r="EW765" s="741"/>
    </row>
    <row r="766" spans="3:153" x14ac:dyDescent="0.2">
      <c r="C766" s="1115"/>
      <c r="AL766" s="741"/>
      <c r="AT766" s="741"/>
      <c r="AU766" s="741"/>
      <c r="AV766" s="741"/>
      <c r="AW766" s="741"/>
      <c r="CA766" s="741"/>
      <c r="EV766" s="741"/>
      <c r="EW766" s="741"/>
    </row>
    <row r="767" spans="3:153" x14ac:dyDescent="0.2">
      <c r="C767" s="1115"/>
      <c r="AL767" s="741"/>
      <c r="AT767" s="741"/>
      <c r="AU767" s="741"/>
      <c r="AV767" s="741"/>
      <c r="AW767" s="741"/>
      <c r="CA767" s="741"/>
      <c r="EV767" s="741"/>
      <c r="EW767" s="741"/>
    </row>
    <row r="768" spans="3:153" x14ac:dyDescent="0.2">
      <c r="C768" s="1115"/>
      <c r="AL768" s="741"/>
      <c r="AT768" s="741"/>
      <c r="AU768" s="741"/>
      <c r="AV768" s="741"/>
      <c r="AW768" s="741"/>
      <c r="CA768" s="741"/>
      <c r="EV768" s="741"/>
      <c r="EW768" s="741"/>
    </row>
    <row r="769" spans="3:153" x14ac:dyDescent="0.2">
      <c r="C769" s="1115"/>
      <c r="AL769" s="741"/>
      <c r="AT769" s="741"/>
      <c r="AU769" s="741"/>
      <c r="AV769" s="741"/>
      <c r="AW769" s="741"/>
      <c r="CA769" s="741"/>
      <c r="EV769" s="741"/>
      <c r="EW769" s="741"/>
    </row>
    <row r="770" spans="3:153" x14ac:dyDescent="0.2">
      <c r="C770" s="1115"/>
      <c r="AL770" s="741"/>
      <c r="AT770" s="741"/>
      <c r="AU770" s="741"/>
      <c r="AV770" s="741"/>
      <c r="AW770" s="741"/>
      <c r="CA770" s="741"/>
      <c r="EV770" s="741"/>
      <c r="EW770" s="741"/>
    </row>
    <row r="771" spans="3:153" x14ac:dyDescent="0.2">
      <c r="C771" s="1115"/>
      <c r="AL771" s="741"/>
      <c r="AT771" s="741"/>
      <c r="AU771" s="741"/>
      <c r="AV771" s="741"/>
      <c r="AW771" s="741"/>
      <c r="CA771" s="741"/>
      <c r="EV771" s="741"/>
      <c r="EW771" s="741"/>
    </row>
    <row r="772" spans="3:153" x14ac:dyDescent="0.2">
      <c r="C772" s="1115"/>
      <c r="AL772" s="741"/>
      <c r="AT772" s="741"/>
      <c r="AU772" s="741"/>
      <c r="AV772" s="741"/>
      <c r="AW772" s="741"/>
      <c r="CA772" s="741"/>
      <c r="EV772" s="741"/>
      <c r="EW772" s="741"/>
    </row>
    <row r="773" spans="3:153" x14ac:dyDescent="0.2">
      <c r="C773" s="1115"/>
      <c r="AL773" s="741"/>
      <c r="AT773" s="741"/>
      <c r="AU773" s="741"/>
      <c r="AV773" s="741"/>
      <c r="AW773" s="741"/>
      <c r="CA773" s="741"/>
      <c r="EV773" s="741"/>
      <c r="EW773" s="741"/>
    </row>
    <row r="774" spans="3:153" x14ac:dyDescent="0.2">
      <c r="C774" s="1115"/>
      <c r="AL774" s="741"/>
      <c r="AT774" s="741"/>
      <c r="AU774" s="741"/>
      <c r="AV774" s="741"/>
      <c r="AW774" s="741"/>
      <c r="CA774" s="741"/>
      <c r="EV774" s="741"/>
      <c r="EW774" s="741"/>
    </row>
    <row r="775" spans="3:153" x14ac:dyDescent="0.2">
      <c r="C775" s="1115"/>
      <c r="AL775" s="741"/>
      <c r="AT775" s="741"/>
      <c r="AU775" s="741"/>
      <c r="AV775" s="741"/>
      <c r="AW775" s="741"/>
      <c r="CA775" s="741"/>
      <c r="EV775" s="741"/>
      <c r="EW775" s="741"/>
    </row>
    <row r="1543" spans="4:153" ht="15" x14ac:dyDescent="0.25">
      <c r="D1543" s="1341"/>
      <c r="AL1543" s="741"/>
      <c r="AT1543" s="741"/>
      <c r="AU1543" s="741"/>
      <c r="AV1543" s="741"/>
      <c r="AW1543" s="741"/>
      <c r="CA1543" s="741"/>
      <c r="EV1543" s="741"/>
      <c r="EW1543" s="741"/>
    </row>
  </sheetData>
  <mergeCells count="75">
    <mergeCell ref="CB38:CD38"/>
    <mergeCell ref="CD40:CD41"/>
    <mergeCell ref="CB16:CD16"/>
    <mergeCell ref="CB17:CB28"/>
    <mergeCell ref="CB29:CD29"/>
    <mergeCell ref="CB31:CB36"/>
    <mergeCell ref="CB37:CD37"/>
    <mergeCell ref="CB30:CD30"/>
    <mergeCell ref="Z37:AC37"/>
    <mergeCell ref="F38:M38"/>
    <mergeCell ref="B223:B224"/>
    <mergeCell ref="B4:B5"/>
    <mergeCell ref="AE67:AH67"/>
    <mergeCell ref="AE64:AH64"/>
    <mergeCell ref="AE66:AH66"/>
    <mergeCell ref="AE65:AH65"/>
    <mergeCell ref="AE57:AH57"/>
    <mergeCell ref="AE58:AH58"/>
    <mergeCell ref="AE60:AH60"/>
    <mergeCell ref="AE51:AH51"/>
    <mergeCell ref="AE63:AH63"/>
    <mergeCell ref="AE59:AH59"/>
    <mergeCell ref="AE61:AH61"/>
    <mergeCell ref="AE62:AH62"/>
    <mergeCell ref="G1:I1"/>
    <mergeCell ref="O1:Q1"/>
    <mergeCell ref="Q4:Q5"/>
    <mergeCell ref="U4:X5"/>
    <mergeCell ref="C37:D37"/>
    <mergeCell ref="E37:N37"/>
    <mergeCell ref="DA3:DC3"/>
    <mergeCell ref="DD3:DD5"/>
    <mergeCell ref="CE3:CG3"/>
    <mergeCell ref="CI3:CJ3"/>
    <mergeCell ref="CK3:CM3"/>
    <mergeCell ref="CN3:CP3"/>
    <mergeCell ref="CQ3:CS3"/>
    <mergeCell ref="B40:B41"/>
    <mergeCell ref="C40:C41"/>
    <mergeCell ref="G40:G41"/>
    <mergeCell ref="DR3:DT4"/>
    <mergeCell ref="CE4:CE5"/>
    <mergeCell ref="CI4:CI5"/>
    <mergeCell ref="CJ4:CJ5"/>
    <mergeCell ref="CB6:CB15"/>
    <mergeCell ref="DE3:DG4"/>
    <mergeCell ref="DH3:DJ4"/>
    <mergeCell ref="DM3:DM5"/>
    <mergeCell ref="DO3:DP4"/>
    <mergeCell ref="DQ3:DQ4"/>
    <mergeCell ref="CT3:CV3"/>
    <mergeCell ref="CW3:CY3"/>
    <mergeCell ref="CZ3:CZ5"/>
    <mergeCell ref="R41:T42"/>
    <mergeCell ref="Z41:Z42"/>
    <mergeCell ref="AE41:AH43"/>
    <mergeCell ref="AI41:AI43"/>
    <mergeCell ref="Z43:Z45"/>
    <mergeCell ref="AE44:AH44"/>
    <mergeCell ref="AE68:AH68"/>
    <mergeCell ref="Z39:Z40"/>
    <mergeCell ref="AE39:AG39"/>
    <mergeCell ref="CB41:CC41"/>
    <mergeCell ref="AE45:AH45"/>
    <mergeCell ref="CB40:CC40"/>
    <mergeCell ref="AE56:AH56"/>
    <mergeCell ref="AE55:AH55"/>
    <mergeCell ref="AE52:AH52"/>
    <mergeCell ref="AE53:AH53"/>
    <mergeCell ref="AE54:AH54"/>
    <mergeCell ref="AE50:AH50"/>
    <mergeCell ref="AE49:AH49"/>
    <mergeCell ref="AE48:AH48"/>
    <mergeCell ref="AE46:AH46"/>
    <mergeCell ref="AE47:AH47"/>
  </mergeCells>
  <conditionalFormatting sqref="CW52">
    <cfRule type="expression" dxfId="0" priority="1" stopIfTrue="1">
      <formula>AND(COUNTIF($X$47:$X$47, CW52)&gt;1,NOT(ISBLANK(CW52)))</formula>
    </cfRule>
  </conditionalFormatting>
  <pageMargins left="0.70866141732283472" right="0.70866141732283472" top="0.74803149606299213" bottom="0.74803149606299213" header="0.31496062992125984" footer="0.31496062992125984"/>
  <pageSetup paperSize="8" scale="26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35</vt:i4>
      </vt:variant>
      <vt:variant>
        <vt:lpstr>Именованные диапазоны</vt:lpstr>
      </vt:variant>
      <vt:variant>
        <vt:i4>35</vt:i4>
      </vt:variant>
    </vt:vector>
  </HeadingPairs>
  <TitlesOfParts>
    <vt:vector size="70" baseType="lpstr">
      <vt:lpstr>31-12</vt:lpstr>
      <vt:lpstr>01-01</vt:lpstr>
      <vt:lpstr>02-01</vt:lpstr>
      <vt:lpstr>03-01</vt:lpstr>
      <vt:lpstr>04-01</vt:lpstr>
      <vt:lpstr>05-01</vt:lpstr>
      <vt:lpstr>06-01</vt:lpstr>
      <vt:lpstr>07-01</vt:lpstr>
      <vt:lpstr>08-01</vt:lpstr>
      <vt:lpstr>09-01</vt:lpstr>
      <vt:lpstr>10-01</vt:lpstr>
      <vt:lpstr>11-01</vt:lpstr>
      <vt:lpstr>12-01</vt:lpstr>
      <vt:lpstr>13-01</vt:lpstr>
      <vt:lpstr>14-01</vt:lpstr>
      <vt:lpstr>15-01</vt:lpstr>
      <vt:lpstr>16-01</vt:lpstr>
      <vt:lpstr>17-01</vt:lpstr>
      <vt:lpstr>18-01</vt:lpstr>
      <vt:lpstr>19-01</vt:lpstr>
      <vt:lpstr>20-01</vt:lpstr>
      <vt:lpstr>21-01</vt:lpstr>
      <vt:lpstr>22-01</vt:lpstr>
      <vt:lpstr>23-01</vt:lpstr>
      <vt:lpstr>24-01</vt:lpstr>
      <vt:lpstr>25-01</vt:lpstr>
      <vt:lpstr>26-01</vt:lpstr>
      <vt:lpstr>27-01</vt:lpstr>
      <vt:lpstr>28-01</vt:lpstr>
      <vt:lpstr>29-01</vt:lpstr>
      <vt:lpstr>30-01</vt:lpstr>
      <vt:lpstr>31-01</vt:lpstr>
      <vt:lpstr>Общий ННГ</vt:lpstr>
      <vt:lpstr>ВОСТОК</vt:lpstr>
      <vt:lpstr>ЗАПАД</vt:lpstr>
      <vt:lpstr>'01-01'!Область_печати</vt:lpstr>
      <vt:lpstr>'02-01'!Область_печати</vt:lpstr>
      <vt:lpstr>'03-01'!Область_печати</vt:lpstr>
      <vt:lpstr>'04-01'!Область_печати</vt:lpstr>
      <vt:lpstr>'05-01'!Область_печати</vt:lpstr>
      <vt:lpstr>'06-01'!Область_печати</vt:lpstr>
      <vt:lpstr>'07-01'!Область_печати</vt:lpstr>
      <vt:lpstr>'08-01'!Область_печати</vt:lpstr>
      <vt:lpstr>'09-01'!Область_печати</vt:lpstr>
      <vt:lpstr>'10-01'!Область_печати</vt:lpstr>
      <vt:lpstr>'11-01'!Область_печати</vt:lpstr>
      <vt:lpstr>'12-01'!Область_печати</vt:lpstr>
      <vt:lpstr>'13-01'!Область_печати</vt:lpstr>
      <vt:lpstr>'14-01'!Область_печати</vt:lpstr>
      <vt:lpstr>'15-01'!Область_печати</vt:lpstr>
      <vt:lpstr>'16-01'!Область_печати</vt:lpstr>
      <vt:lpstr>'17-01'!Область_печати</vt:lpstr>
      <vt:lpstr>'18-01'!Область_печати</vt:lpstr>
      <vt:lpstr>'19-01'!Область_печати</vt:lpstr>
      <vt:lpstr>'20-01'!Область_печати</vt:lpstr>
      <vt:lpstr>'21-01'!Область_печати</vt:lpstr>
      <vt:lpstr>'22-01'!Область_печати</vt:lpstr>
      <vt:lpstr>'23-01'!Область_печати</vt:lpstr>
      <vt:lpstr>'24-01'!Область_печати</vt:lpstr>
      <vt:lpstr>'25-01'!Область_печати</vt:lpstr>
      <vt:lpstr>'26-01'!Область_печати</vt:lpstr>
      <vt:lpstr>'27-01'!Область_печати</vt:lpstr>
      <vt:lpstr>'28-01'!Область_печати</vt:lpstr>
      <vt:lpstr>'29-01'!Область_печати</vt:lpstr>
      <vt:lpstr>'30-01'!Область_печати</vt:lpstr>
      <vt:lpstr>'31-01'!Область_печати</vt:lpstr>
      <vt:lpstr>'31-12'!Область_печати</vt:lpstr>
      <vt:lpstr>ВОСТОК!Область_печати</vt:lpstr>
      <vt:lpstr>ЗАПАД!Область_печати</vt:lpstr>
      <vt:lpstr>'Общий ННГ'!Область_печати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2024-02-06T10:20:19Z</dcterms:modified>
</cp:coreProperties>
</file>