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9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E16" i="1"/>
  <c r="C23" i="1"/>
  <c r="C24" i="1"/>
  <c r="C25" i="1"/>
  <c r="B1" i="1"/>
  <c r="C22" i="1"/>
  <c r="C20" i="1"/>
  <c r="C21" i="1"/>
  <c r="C18" i="1"/>
  <c r="C19" i="1"/>
  <c r="C17" i="1"/>
  <c r="C15" i="1"/>
  <c r="C13" i="1"/>
  <c r="C8" i="1"/>
  <c r="C5" i="1"/>
  <c r="C6" i="1"/>
  <c r="C7" i="1"/>
  <c r="C9" i="1"/>
  <c r="C10" i="1"/>
  <c r="C11" i="1"/>
  <c r="C12" i="1"/>
  <c r="C14" i="1"/>
  <c r="C16" i="1"/>
  <c r="C4" i="1"/>
  <c r="G5" i="1"/>
  <c r="G6" i="1"/>
  <c r="G7" i="1"/>
  <c r="G8" i="1"/>
  <c r="G9" i="1"/>
  <c r="G10" i="1"/>
  <c r="G11" i="1"/>
  <c r="G4" i="1"/>
  <c r="C1" i="1"/>
</calcChain>
</file>

<file path=xl/sharedStrings.xml><?xml version="1.0" encoding="utf-8"?>
<sst xmlns="http://schemas.openxmlformats.org/spreadsheetml/2006/main" count="35" uniqueCount="30">
  <si>
    <t>name</t>
  </si>
  <si>
    <t>species</t>
  </si>
  <si>
    <t>Animalia</t>
  </si>
  <si>
    <t>Viruses</t>
  </si>
  <si>
    <t>Protozoa</t>
  </si>
  <si>
    <t>Archaea</t>
  </si>
  <si>
    <t>Bacteria</t>
  </si>
  <si>
    <t>Chromista</t>
  </si>
  <si>
    <t>Fungi</t>
  </si>
  <si>
    <t>Plantae</t>
  </si>
  <si>
    <t>Total</t>
  </si>
  <si>
    <t>species%</t>
  </si>
  <si>
    <t>Diptera</t>
  </si>
  <si>
    <t>Hymenoptera</t>
  </si>
  <si>
    <t>Lepidoptera</t>
  </si>
  <si>
    <t>Ascomycota</t>
  </si>
  <si>
    <t>Magnoliopsida</t>
  </si>
  <si>
    <t>Other Animalia</t>
  </si>
  <si>
    <t>Other Fungi</t>
  </si>
  <si>
    <t>Arachnida</t>
  </si>
  <si>
    <t>Hemiptera</t>
  </si>
  <si>
    <t>Chordata</t>
  </si>
  <si>
    <t>Liliopsida</t>
  </si>
  <si>
    <t>Other Plantae</t>
  </si>
  <si>
    <t>Curculionidae</t>
  </si>
  <si>
    <t>Mollusca</t>
  </si>
  <si>
    <t>Other Insecta</t>
  </si>
  <si>
    <t>Other Arthropoda</t>
  </si>
  <si>
    <t>Other Tracheophyta</t>
  </si>
  <si>
    <t>Other Coleoptera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</si>
</sst>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8000"/>
      <name val="Courier New"/>
    </font>
    <font>
      <sz val="14"/>
      <color rgb="FF0000FF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9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GBIF Backbone - major groups by number of species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Animalia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Bacteria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Chromista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Fungi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Plants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674915635545557"/>
                  <c:y val="-0.0024213075060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Protozoa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Sheet1!$A$4:$A$26</c:f>
              <c:strCache>
                <c:ptCount val="23"/>
                <c:pt idx="0">
                  <c:v>Arachnida</c:v>
                </c:pt>
                <c:pt idx="1">
                  <c:v>Curculionidae</c:v>
                </c:pt>
                <c:pt idx="2">
                  <c:v>Other Coleoptera</c:v>
                </c:pt>
                <c:pt idx="3">
                  <c:v>Diptera</c:v>
                </c:pt>
                <c:pt idx="4">
                  <c:v>Hemiptera</c:v>
                </c:pt>
                <c:pt idx="5">
                  <c:v>Hymenoptera</c:v>
                </c:pt>
                <c:pt idx="6">
                  <c:v>Lepidoptera</c:v>
                </c:pt>
                <c:pt idx="7">
                  <c:v>Other Insecta</c:v>
                </c:pt>
                <c:pt idx="8">
                  <c:v>Other Arthropoda</c:v>
                </c:pt>
                <c:pt idx="9">
                  <c:v>Chordata</c:v>
                </c:pt>
                <c:pt idx="10">
                  <c:v>Mollusca</c:v>
                </c:pt>
                <c:pt idx="11">
                  <c:v>Other Animalia</c:v>
                </c:pt>
                <c:pt idx="12">
                  <c:v>Archaea</c:v>
                </c:pt>
                <c:pt idx="13">
                  <c:v>Bacteria</c:v>
                </c:pt>
                <c:pt idx="14">
                  <c:v>Chromista</c:v>
                </c:pt>
                <c:pt idx="15">
                  <c:v>Ascomycota</c:v>
                </c:pt>
                <c:pt idx="16">
                  <c:v>Other Fungi</c:v>
                </c:pt>
                <c:pt idx="17">
                  <c:v>Liliopsida</c:v>
                </c:pt>
                <c:pt idx="18">
                  <c:v>Magnoliopsida</c:v>
                </c:pt>
                <c:pt idx="19">
                  <c:v>Other Tracheophyta</c:v>
                </c:pt>
                <c:pt idx="20">
                  <c:v>Other Plantae</c:v>
                </c:pt>
                <c:pt idx="21">
                  <c:v>Protozoa</c:v>
                </c:pt>
                <c:pt idx="22">
                  <c:v>Viruses</c:v>
                </c:pt>
              </c:strCache>
            </c:strRef>
          </c:cat>
          <c:val>
            <c:numRef>
              <c:f>Sheet1!$F$4:$F$11</c:f>
              <c:numCache>
                <c:formatCode>#,##0</c:formatCode>
                <c:ptCount val="8"/>
                <c:pt idx="0">
                  <c:v>1.540573E6</c:v>
                </c:pt>
                <c:pt idx="1">
                  <c:v>482.0</c:v>
                </c:pt>
                <c:pt idx="2">
                  <c:v>18238.0</c:v>
                </c:pt>
                <c:pt idx="3">
                  <c:v>61489.0</c:v>
                </c:pt>
                <c:pt idx="4">
                  <c:v>209639.0</c:v>
                </c:pt>
                <c:pt idx="5">
                  <c:v>557394.0</c:v>
                </c:pt>
                <c:pt idx="6">
                  <c:v>13172.0</c:v>
                </c:pt>
                <c:pt idx="7">
                  <c:v>6400.0</c:v>
                </c:pt>
              </c:numCache>
            </c:numRef>
          </c:val>
        </c:ser>
        <c:ser>
          <c:idx val="1"/>
          <c:order val="1"/>
          <c:dLbls>
            <c:dLbl>
              <c:idx val="9"/>
              <c:layout>
                <c:manualLayout>
                  <c:x val="-0.00787401574803154"/>
                  <c:y val="0.007263922518159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112485939257592"/>
                  <c:y val="-0.004842615012106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00194995120131964"/>
                  <c:y val="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10724731607258"/>
                  <c:y val="-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0.00899887514060742"/>
                  <c:y val="-0.02179176755447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.00899887514060742"/>
                  <c:y val="-0.03389830508474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7.14973847711635E-17"/>
                  <c:y val="-0.006224066390041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.0"/>
                  <c:y val="-0.02593360995850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0.00682482920461874"/>
                  <c:y val="0.03519660585905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Sheet1!$A$4:$A$26</c:f>
              <c:strCache>
                <c:ptCount val="23"/>
                <c:pt idx="0">
                  <c:v>Arachnida</c:v>
                </c:pt>
                <c:pt idx="1">
                  <c:v>Curculionidae</c:v>
                </c:pt>
                <c:pt idx="2">
                  <c:v>Other Coleoptera</c:v>
                </c:pt>
                <c:pt idx="3">
                  <c:v>Diptera</c:v>
                </c:pt>
                <c:pt idx="4">
                  <c:v>Hemiptera</c:v>
                </c:pt>
                <c:pt idx="5">
                  <c:v>Hymenoptera</c:v>
                </c:pt>
                <c:pt idx="6">
                  <c:v>Lepidoptera</c:v>
                </c:pt>
                <c:pt idx="7">
                  <c:v>Other Insecta</c:v>
                </c:pt>
                <c:pt idx="8">
                  <c:v>Other Arthropoda</c:v>
                </c:pt>
                <c:pt idx="9">
                  <c:v>Chordata</c:v>
                </c:pt>
                <c:pt idx="10">
                  <c:v>Mollusca</c:v>
                </c:pt>
                <c:pt idx="11">
                  <c:v>Other Animalia</c:v>
                </c:pt>
                <c:pt idx="12">
                  <c:v>Archaea</c:v>
                </c:pt>
                <c:pt idx="13">
                  <c:v>Bacteria</c:v>
                </c:pt>
                <c:pt idx="14">
                  <c:v>Chromista</c:v>
                </c:pt>
                <c:pt idx="15">
                  <c:v>Ascomycota</c:v>
                </c:pt>
                <c:pt idx="16">
                  <c:v>Other Fungi</c:v>
                </c:pt>
                <c:pt idx="17">
                  <c:v>Liliopsida</c:v>
                </c:pt>
                <c:pt idx="18">
                  <c:v>Magnoliopsida</c:v>
                </c:pt>
                <c:pt idx="19">
                  <c:v>Other Tracheophyta</c:v>
                </c:pt>
                <c:pt idx="20">
                  <c:v>Other Plantae</c:v>
                </c:pt>
                <c:pt idx="21">
                  <c:v>Protozoa</c:v>
                </c:pt>
                <c:pt idx="22">
                  <c:v>Viruses</c:v>
                </c:pt>
              </c:strCache>
            </c:strRef>
          </c:cat>
          <c:val>
            <c:numRef>
              <c:f>Sheet1!$C$4:$C$26</c:f>
              <c:numCache>
                <c:formatCode>0%</c:formatCode>
                <c:ptCount val="23"/>
                <c:pt idx="0">
                  <c:v>0.0439189876824956</c:v>
                </c:pt>
                <c:pt idx="1">
                  <c:v>0.0302178253849506</c:v>
                </c:pt>
                <c:pt idx="2">
                  <c:v>0.0904391358763672</c:v>
                </c:pt>
                <c:pt idx="3">
                  <c:v>0.0682520093362637</c:v>
                </c:pt>
                <c:pt idx="4">
                  <c:v>0.0334765453165611</c:v>
                </c:pt>
                <c:pt idx="5">
                  <c:v>0.0499392079462089</c:v>
                </c:pt>
                <c:pt idx="6">
                  <c:v>0.106789228320997</c:v>
                </c:pt>
                <c:pt idx="7">
                  <c:v>0.0383889254199678</c:v>
                </c:pt>
                <c:pt idx="8">
                  <c:v>0.0503890732981444</c:v>
                </c:pt>
                <c:pt idx="9">
                  <c:v>0.037199669184888</c:v>
                </c:pt>
                <c:pt idx="10">
                  <c:v>0.0371822228831509</c:v>
                </c:pt>
                <c:pt idx="11">
                  <c:v>0.0537429171130358</c:v>
                </c:pt>
                <c:pt idx="12">
                  <c:v>0.000200217081840186</c:v>
                </c:pt>
                <c:pt idx="13">
                  <c:v>0.00757584883527243</c:v>
                </c:pt>
                <c:pt idx="14">
                  <c:v>0.025541801131268</c:v>
                </c:pt>
                <c:pt idx="15">
                  <c:v>0.057573211120605</c:v>
                </c:pt>
                <c:pt idx="16">
                  <c:v>0.0295083424476414</c:v>
                </c:pt>
                <c:pt idx="17">
                  <c:v>0.039569458504179</c:v>
                </c:pt>
                <c:pt idx="18">
                  <c:v>0.156086661596162</c:v>
                </c:pt>
                <c:pt idx="19">
                  <c:v>0.00935786394127741</c:v>
                </c:pt>
                <c:pt idx="20">
                  <c:v>0.0265208709692293</c:v>
                </c:pt>
                <c:pt idx="21">
                  <c:v>0.00547149253526749</c:v>
                </c:pt>
                <c:pt idx="22">
                  <c:v>0.00265848407422654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588433</xdr:colOff>
      <xdr:row>0</xdr:row>
      <xdr:rowOff>118534</xdr:rowOff>
    </xdr:from>
    <xdr:to>
      <xdr:col>24</xdr:col>
      <xdr:colOff>338667</xdr:colOff>
      <xdr:row>62</xdr:row>
      <xdr:rowOff>33867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K5" zoomScale="150" zoomScaleNormal="150" zoomScalePageLayoutView="150" workbookViewId="0">
      <selection activeCell="A26" sqref="A26:C26"/>
    </sheetView>
  </sheetViews>
  <sheetFormatPr baseColWidth="10" defaultRowHeight="15" x14ac:dyDescent="0"/>
  <cols>
    <col min="1" max="1" width="16.83203125" bestFit="1" customWidth="1"/>
    <col min="2" max="2" width="14.1640625" style="4" bestFit="1" customWidth="1"/>
    <col min="3" max="3" width="8.6640625" bestFit="1" customWidth="1"/>
    <col min="5" max="6" width="14.1640625" bestFit="1" customWidth="1"/>
    <col min="7" max="7" width="5" bestFit="1" customWidth="1"/>
  </cols>
  <sheetData>
    <row r="1" spans="1:7" s="1" customFormat="1">
      <c r="A1" s="1" t="s">
        <v>10</v>
      </c>
      <c r="B1" s="3">
        <f>SUM(F4:F11)</f>
        <v>2407387</v>
      </c>
      <c r="C1" s="3">
        <f>B1*0.05</f>
        <v>120369.35</v>
      </c>
    </row>
    <row r="3" spans="1:7">
      <c r="A3" s="1" t="s">
        <v>0</v>
      </c>
      <c r="B3" s="3" t="s">
        <v>1</v>
      </c>
      <c r="C3" s="1" t="s">
        <v>11</v>
      </c>
    </row>
    <row r="4" spans="1:7" ht="17">
      <c r="A4" t="s">
        <v>19</v>
      </c>
      <c r="B4" s="4">
        <v>105730</v>
      </c>
      <c r="C4" s="6">
        <f t="shared" ref="C4:C26" si="0">B4/$B$1</f>
        <v>4.3918987682495587E-2</v>
      </c>
      <c r="E4" s="2" t="s">
        <v>2</v>
      </c>
      <c r="F4" s="5">
        <v>1540573</v>
      </c>
      <c r="G4" s="6">
        <f t="shared" ref="G4:G11" si="1">F4/$B$1</f>
        <v>0.63993574776303108</v>
      </c>
    </row>
    <row r="5" spans="1:7" ht="17">
      <c r="A5" t="s">
        <v>24</v>
      </c>
      <c r="B5" s="4">
        <v>72746</v>
      </c>
      <c r="C5" s="6">
        <f t="shared" si="0"/>
        <v>3.0217825384950572E-2</v>
      </c>
      <c r="E5" s="2" t="s">
        <v>5</v>
      </c>
      <c r="F5" s="5">
        <v>482</v>
      </c>
      <c r="G5" s="6">
        <f t="shared" si="1"/>
        <v>2.0021708184018606E-4</v>
      </c>
    </row>
    <row r="6" spans="1:7" ht="17">
      <c r="A6" t="s">
        <v>29</v>
      </c>
      <c r="B6" s="4">
        <v>217722</v>
      </c>
      <c r="C6" s="6">
        <f t="shared" si="0"/>
        <v>9.0439135876367205E-2</v>
      </c>
      <c r="E6" s="2" t="s">
        <v>6</v>
      </c>
      <c r="F6" s="5">
        <v>18238</v>
      </c>
      <c r="G6" s="6">
        <f t="shared" si="1"/>
        <v>7.5758488352724342E-3</v>
      </c>
    </row>
    <row r="7" spans="1:7" ht="17">
      <c r="A7" t="s">
        <v>12</v>
      </c>
      <c r="B7" s="4">
        <v>164309</v>
      </c>
      <c r="C7" s="6">
        <f t="shared" si="0"/>
        <v>6.8252009336263755E-2</v>
      </c>
      <c r="E7" s="2" t="s">
        <v>7</v>
      </c>
      <c r="F7" s="5">
        <v>61489</v>
      </c>
      <c r="G7" s="6">
        <f t="shared" si="1"/>
        <v>2.5541801131268051E-2</v>
      </c>
    </row>
    <row r="8" spans="1:7" ht="17">
      <c r="A8" t="s">
        <v>20</v>
      </c>
      <c r="B8" s="4">
        <v>80591</v>
      </c>
      <c r="C8" s="6">
        <f t="shared" si="0"/>
        <v>3.3476545316561065E-2</v>
      </c>
      <c r="E8" s="2" t="s">
        <v>8</v>
      </c>
      <c r="F8" s="5">
        <v>209639</v>
      </c>
      <c r="G8" s="6">
        <f t="shared" si="1"/>
        <v>8.70815535682464E-2</v>
      </c>
    </row>
    <row r="9" spans="1:7" ht="17">
      <c r="A9" t="s">
        <v>13</v>
      </c>
      <c r="B9" s="4">
        <v>120223</v>
      </c>
      <c r="C9" s="6">
        <f t="shared" si="0"/>
        <v>4.9939207946208895E-2</v>
      </c>
      <c r="E9" s="2" t="s">
        <v>9</v>
      </c>
      <c r="F9" s="5">
        <v>557394</v>
      </c>
      <c r="G9" s="6">
        <f t="shared" si="1"/>
        <v>0.23153485501084786</v>
      </c>
    </row>
    <row r="10" spans="1:7" ht="17">
      <c r="A10" t="s">
        <v>14</v>
      </c>
      <c r="B10" s="4">
        <v>257083</v>
      </c>
      <c r="C10" s="6">
        <f t="shared" si="0"/>
        <v>0.10678922832099699</v>
      </c>
      <c r="E10" s="2" t="s">
        <v>4</v>
      </c>
      <c r="F10" s="5">
        <v>13172</v>
      </c>
      <c r="G10" s="6">
        <f t="shared" si="1"/>
        <v>5.4714925352674915E-3</v>
      </c>
    </row>
    <row r="11" spans="1:7" ht="17">
      <c r="A11" t="s">
        <v>26</v>
      </c>
      <c r="B11" s="4">
        <v>92417</v>
      </c>
      <c r="C11" s="6">
        <f t="shared" si="0"/>
        <v>3.8388925419967794E-2</v>
      </c>
      <c r="E11" s="2" t="s">
        <v>3</v>
      </c>
      <c r="F11" s="5">
        <v>6400</v>
      </c>
      <c r="G11" s="6">
        <f t="shared" si="1"/>
        <v>2.6584840742265368E-3</v>
      </c>
    </row>
    <row r="12" spans="1:7">
      <c r="A12" t="s">
        <v>27</v>
      </c>
      <c r="B12" s="4">
        <v>121306</v>
      </c>
      <c r="C12" s="6">
        <f t="shared" si="0"/>
        <v>5.0389073298144418E-2</v>
      </c>
    </row>
    <row r="13" spans="1:7">
      <c r="A13" t="s">
        <v>21</v>
      </c>
      <c r="B13" s="4">
        <v>89554</v>
      </c>
      <c r="C13" s="6">
        <f t="shared" si="0"/>
        <v>3.7199669184888012E-2</v>
      </c>
    </row>
    <row r="14" spans="1:7">
      <c r="A14" t="s">
        <v>25</v>
      </c>
      <c r="B14" s="4">
        <v>89512</v>
      </c>
      <c r="C14" s="6">
        <f t="shared" si="0"/>
        <v>3.7182222883150901E-2</v>
      </c>
    </row>
    <row r="15" spans="1:7">
      <c r="A15" t="s">
        <v>17</v>
      </c>
      <c r="B15" s="4">
        <v>129380</v>
      </c>
      <c r="C15" s="6">
        <f t="shared" si="0"/>
        <v>5.3742917113035832E-2</v>
      </c>
    </row>
    <row r="16" spans="1:7">
      <c r="A16" t="s">
        <v>5</v>
      </c>
      <c r="B16" s="4">
        <v>482</v>
      </c>
      <c r="C16" s="6">
        <f t="shared" si="0"/>
        <v>2.0021708184018606E-4</v>
      </c>
      <c r="E16" s="4">
        <f>SUM(B4:B25)</f>
        <v>2400987</v>
      </c>
    </row>
    <row r="17" spans="1:3" ht="17">
      <c r="A17" s="2" t="s">
        <v>6</v>
      </c>
      <c r="B17" s="5">
        <v>18238</v>
      </c>
      <c r="C17" s="6">
        <f t="shared" si="0"/>
        <v>7.5758488352724342E-3</v>
      </c>
    </row>
    <row r="18" spans="1:3">
      <c r="A18" t="s">
        <v>7</v>
      </c>
      <c r="B18" s="4">
        <v>61489</v>
      </c>
      <c r="C18" s="6">
        <f t="shared" si="0"/>
        <v>2.5541801131268051E-2</v>
      </c>
    </row>
    <row r="19" spans="1:3">
      <c r="A19" t="s">
        <v>15</v>
      </c>
      <c r="B19" s="4">
        <v>138601</v>
      </c>
      <c r="C19" s="6">
        <f t="shared" si="0"/>
        <v>5.7573211120605039E-2</v>
      </c>
    </row>
    <row r="20" spans="1:3">
      <c r="A20" t="s">
        <v>18</v>
      </c>
      <c r="B20" s="4">
        <v>71038</v>
      </c>
      <c r="C20" s="6">
        <f t="shared" si="0"/>
        <v>2.9508342447641365E-2</v>
      </c>
    </row>
    <row r="21" spans="1:3">
      <c r="A21" t="s">
        <v>22</v>
      </c>
      <c r="B21" s="4">
        <v>95259</v>
      </c>
      <c r="C21" s="6">
        <f t="shared" si="0"/>
        <v>3.9569458504179013E-2</v>
      </c>
    </row>
    <row r="22" spans="1:3" ht="17">
      <c r="A22" s="2" t="s">
        <v>16</v>
      </c>
      <c r="B22" s="5">
        <v>375761</v>
      </c>
      <c r="C22" s="6">
        <f t="shared" si="0"/>
        <v>0.15608666159616214</v>
      </c>
    </row>
    <row r="23" spans="1:3">
      <c r="A23" t="s">
        <v>28</v>
      </c>
      <c r="B23" s="4">
        <v>22528</v>
      </c>
      <c r="C23" s="6">
        <f t="shared" si="0"/>
        <v>9.3578639412774094E-3</v>
      </c>
    </row>
    <row r="24" spans="1:3">
      <c r="A24" t="s">
        <v>23</v>
      </c>
      <c r="B24" s="4">
        <v>63846</v>
      </c>
      <c r="C24" s="6">
        <f t="shared" si="0"/>
        <v>2.6520870969229293E-2</v>
      </c>
    </row>
    <row r="25" spans="1:3">
      <c r="A25" t="s">
        <v>4</v>
      </c>
      <c r="B25" s="4">
        <v>13172</v>
      </c>
      <c r="C25" s="6">
        <f t="shared" si="0"/>
        <v>5.4714925352674915E-3</v>
      </c>
    </row>
    <row r="26" spans="1:3" ht="17">
      <c r="A26" s="2" t="s">
        <v>3</v>
      </c>
      <c r="B26" s="5">
        <v>6400</v>
      </c>
      <c r="C26" s="6">
        <f t="shared" si="0"/>
        <v>2.6584840742265368E-3</v>
      </c>
    </row>
  </sheetData>
  <phoneticPr fontId="6" type="noConversion"/>
  <pageMargins left="0.75000000000000011" right="0.75000000000000011" top="1" bottom="1" header="0.5" footer="0.5"/>
  <pageSetup paperSize="9" orientation="portrait" horizontalDpi="4294967292" verticalDpi="4294967292"/>
  <headerFooter>
    <oddHeader>&amp;C&amp;"Calibri,Regular"&amp;K000000GBIF Backbone Major Groups</oddHeader>
    <oddFooter>&amp;R&amp;"Calibri,Regular"&amp;K000000by number of species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GBIF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Döring</dc:creator>
  <cp:lastModifiedBy>Markus Döring</cp:lastModifiedBy>
  <dcterms:created xsi:type="dcterms:W3CDTF">2016-08-01T13:22:29Z</dcterms:created>
  <dcterms:modified xsi:type="dcterms:W3CDTF">2016-08-01T17:05:51Z</dcterms:modified>
</cp:coreProperties>
</file>