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ichaeldommett/phdwork/proton_transfer/Matt_msci/2HCvs2HP/couplings/"/>
    </mc:Choice>
  </mc:AlternateContent>
  <bookViews>
    <workbookView xWindow="25600" yWindow="460" windowWidth="28800" windowHeight="16640" tabRatio="500" activeTab="2"/>
  </bookViews>
  <sheets>
    <sheet name="Organisation Energy" sheetId="1" r:id="rId1"/>
    <sheet name="Couplings" sheetId="2" r:id="rId2"/>
    <sheet name="rate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3" i="1" l="1"/>
  <c r="V8" i="1"/>
  <c r="V7" i="1"/>
  <c r="AC12" i="1"/>
  <c r="AC11" i="1"/>
  <c r="AC9" i="1"/>
  <c r="AC7" i="1"/>
  <c r="AC3" i="1"/>
  <c r="AC17" i="1"/>
  <c r="AE3" i="1"/>
  <c r="AE4" i="1"/>
  <c r="AC23" i="1"/>
  <c r="AC22" i="1"/>
  <c r="AC21" i="1"/>
  <c r="AC20" i="1"/>
  <c r="AC19" i="1"/>
  <c r="AC18" i="1"/>
  <c r="AC16" i="1"/>
  <c r="AC15" i="1"/>
  <c r="AC5" i="1"/>
  <c r="AC4" i="1"/>
  <c r="N19" i="1"/>
  <c r="N20" i="1"/>
  <c r="N21" i="1"/>
  <c r="N22" i="1"/>
  <c r="N23" i="1"/>
  <c r="N24" i="1"/>
  <c r="N25" i="1"/>
  <c r="N17" i="1"/>
  <c r="N18" i="1"/>
  <c r="F13" i="1"/>
  <c r="N7" i="1"/>
  <c r="N9" i="1"/>
  <c r="N10" i="1"/>
  <c r="N11" i="1"/>
  <c r="N12" i="1"/>
  <c r="N13" i="1"/>
  <c r="N14" i="1"/>
  <c r="N5" i="1"/>
  <c r="N6" i="1"/>
  <c r="N8" i="1"/>
  <c r="N4" i="1"/>
  <c r="N3" i="1"/>
  <c r="V3" i="1"/>
  <c r="V11" i="1"/>
  <c r="V4" i="1"/>
  <c r="V5" i="1"/>
  <c r="F6" i="1"/>
  <c r="F7" i="1"/>
  <c r="F8" i="1"/>
  <c r="F9" i="1"/>
  <c r="F11" i="1"/>
  <c r="F18" i="1"/>
  <c r="F19" i="1"/>
  <c r="F20" i="1"/>
  <c r="F21" i="1"/>
  <c r="F5" i="1"/>
  <c r="F4" i="1"/>
  <c r="F3" i="1"/>
</calcChain>
</file>

<file path=xl/sharedStrings.xml><?xml version="1.0" encoding="utf-8"?>
<sst xmlns="http://schemas.openxmlformats.org/spreadsheetml/2006/main" count="197" uniqueCount="41">
  <si>
    <t>Eex*</t>
  </si>
  <si>
    <t>Eex</t>
  </si>
  <si>
    <t>Eg*</t>
  </si>
  <si>
    <t>Eg</t>
  </si>
  <si>
    <t>2HC</t>
  </si>
  <si>
    <t>2HP</t>
  </si>
  <si>
    <t>VACUUM</t>
  </si>
  <si>
    <t>1E*</t>
  </si>
  <si>
    <t>1K*</t>
  </si>
  <si>
    <t>LAMBDA (eV)</t>
  </si>
  <si>
    <t>2E*</t>
  </si>
  <si>
    <t>2K*</t>
  </si>
  <si>
    <t>3E*</t>
  </si>
  <si>
    <t>3K*</t>
  </si>
  <si>
    <t>4K*</t>
  </si>
  <si>
    <t>5K*</t>
  </si>
  <si>
    <t>ONIOM 15M</t>
  </si>
  <si>
    <t>DCM</t>
  </si>
  <si>
    <t>4E*</t>
  </si>
  <si>
    <t>5E*</t>
  </si>
  <si>
    <t>-</t>
  </si>
  <si>
    <t>ONIOM UFF 20A r</t>
  </si>
  <si>
    <t>1E* BB</t>
  </si>
  <si>
    <t>1K* BB</t>
  </si>
  <si>
    <t>5K* BB</t>
  </si>
  <si>
    <t>2HC-1</t>
  </si>
  <si>
    <t>Edge-Face</t>
  </si>
  <si>
    <t>P</t>
  </si>
  <si>
    <t>AP</t>
  </si>
  <si>
    <t>2HC-2</t>
  </si>
  <si>
    <t>2HC-3</t>
  </si>
  <si>
    <t>2HC-4</t>
  </si>
  <si>
    <t>2HC-5</t>
  </si>
  <si>
    <t>Face-Face</t>
  </si>
  <si>
    <t>2HP-1</t>
  </si>
  <si>
    <t>Edge-Tail</t>
  </si>
  <si>
    <t>2HP-2</t>
  </si>
  <si>
    <t>Edge-Edge</t>
  </si>
  <si>
    <t>2HP-3</t>
  </si>
  <si>
    <t>2HP-4</t>
  </si>
  <si>
    <t>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</si>
</sst>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9" formatCode="0.00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theme="1"/>
      <name val="Inconsolat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/>
    <xf numFmtId="4" fontId="0" fillId="0" borderId="0" xfId="0" applyNumberFormat="1"/>
    <xf numFmtId="4" fontId="0" fillId="0" borderId="0" xfId="0" applyNumberFormat="1" applyFill="1"/>
    <xf numFmtId="4" fontId="0" fillId="0" borderId="0" xfId="0" applyNumberFormat="1" applyAlignment="1">
      <alignment horizontal="center" vertical="center"/>
    </xf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169" fontId="0" fillId="0" borderId="3" xfId="0" applyNumberFormat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topLeftCell="L1" workbookViewId="0">
      <selection activeCell="AC3" sqref="AC3"/>
    </sheetView>
  </sheetViews>
  <sheetFormatPr baseColWidth="10" defaultRowHeight="16" x14ac:dyDescent="0.2"/>
  <cols>
    <col min="7" max="7" width="11.6640625" bestFit="1" customWidth="1"/>
    <col min="15" max="15" width="12.6640625" bestFit="1" customWidth="1"/>
    <col min="19" max="19" width="11" customWidth="1"/>
  </cols>
  <sheetData>
    <row r="1" spans="1:31" x14ac:dyDescent="0.2">
      <c r="A1" s="12" t="s">
        <v>6</v>
      </c>
      <c r="B1" s="12"/>
      <c r="C1" s="12"/>
      <c r="D1" s="12"/>
      <c r="E1" s="12"/>
      <c r="F1" s="12"/>
      <c r="I1" s="12" t="s">
        <v>17</v>
      </c>
      <c r="J1" s="12"/>
      <c r="K1" s="12"/>
      <c r="L1" s="12"/>
      <c r="M1" s="12"/>
      <c r="N1" s="12"/>
      <c r="O1" s="1"/>
      <c r="Q1" s="12" t="s">
        <v>16</v>
      </c>
      <c r="R1" s="12"/>
      <c r="S1" s="12"/>
      <c r="T1" s="12"/>
      <c r="U1" s="12"/>
      <c r="V1" s="12"/>
      <c r="X1" s="12" t="s">
        <v>21</v>
      </c>
      <c r="Y1" s="12"/>
      <c r="Z1" s="12"/>
      <c r="AA1" s="12"/>
      <c r="AB1" s="12"/>
      <c r="AC1" s="12"/>
    </row>
    <row r="2" spans="1:31" x14ac:dyDescent="0.2">
      <c r="B2" t="s">
        <v>0</v>
      </c>
      <c r="C2" t="s">
        <v>1</v>
      </c>
      <c r="D2" t="s">
        <v>2</v>
      </c>
      <c r="E2" t="s">
        <v>3</v>
      </c>
      <c r="F2" t="s">
        <v>9</v>
      </c>
      <c r="J2" t="s">
        <v>0</v>
      </c>
      <c r="K2" t="s">
        <v>1</v>
      </c>
      <c r="L2" t="s">
        <v>2</v>
      </c>
      <c r="M2" t="s">
        <v>3</v>
      </c>
      <c r="N2" t="s">
        <v>9</v>
      </c>
      <c r="R2" t="s">
        <v>0</v>
      </c>
      <c r="S2" t="s">
        <v>1</v>
      </c>
      <c r="T2" t="s">
        <v>2</v>
      </c>
      <c r="U2" t="s">
        <v>3</v>
      </c>
      <c r="V2" t="s">
        <v>9</v>
      </c>
      <c r="Y2" t="s">
        <v>0</v>
      </c>
      <c r="Z2" t="s">
        <v>1</v>
      </c>
      <c r="AA2" t="s">
        <v>2</v>
      </c>
      <c r="AB2" t="s">
        <v>3</v>
      </c>
      <c r="AC2" t="s">
        <v>9</v>
      </c>
    </row>
    <row r="3" spans="1:31" x14ac:dyDescent="0.2">
      <c r="A3" t="s">
        <v>4</v>
      </c>
      <c r="F3" s="5">
        <f>(B3-C3)+(D3-E3)</f>
        <v>0</v>
      </c>
      <c r="I3" t="s">
        <v>4</v>
      </c>
      <c r="N3" s="5">
        <f>(J3-K3)+(L3-M3)</f>
        <v>0</v>
      </c>
      <c r="Q3" t="s">
        <v>4</v>
      </c>
      <c r="V3">
        <f>(R3-S3)+(T3-U3)</f>
        <v>0</v>
      </c>
      <c r="X3" t="s">
        <v>7</v>
      </c>
      <c r="Y3">
        <v>-892.36869873000001</v>
      </c>
      <c r="Z3">
        <v>-892.37282315699997</v>
      </c>
      <c r="AA3">
        <v>-892.48893397999996</v>
      </c>
      <c r="AB3">
        <v>-892.49338316900003</v>
      </c>
      <c r="AC3" s="5">
        <f>((Y3-Z3)+(AA3-AB3))*27.2114</f>
        <v>0.23330009442335634</v>
      </c>
      <c r="AE3">
        <f>Y17-AB17</f>
        <v>0.15076209099993321</v>
      </c>
    </row>
    <row r="4" spans="1:31" x14ac:dyDescent="0.2">
      <c r="A4" t="s">
        <v>7</v>
      </c>
      <c r="B4" s="2">
        <v>-863.03619697299996</v>
      </c>
      <c r="C4" s="3">
        <v>-863.04301482699998</v>
      </c>
      <c r="D4" s="3">
        <v>-863.16361609299997</v>
      </c>
      <c r="E4" s="2">
        <v>-863.17018014500002</v>
      </c>
      <c r="F4" s="5">
        <f>((B4-C4)+(D4-E4))*27.2114</f>
        <v>0.36414039693012201</v>
      </c>
      <c r="I4" t="s">
        <v>7</v>
      </c>
      <c r="J4">
        <v>-863.05899859700003</v>
      </c>
      <c r="K4">
        <v>-863.07269637299999</v>
      </c>
      <c r="L4">
        <v>-863.17360395499998</v>
      </c>
      <c r="M4">
        <v>-863.18111592000002</v>
      </c>
      <c r="N4" s="5">
        <f>((J4-K4)+(L4-M4))*27.2114</f>
        <v>0.57714674624758899</v>
      </c>
      <c r="Q4" t="s">
        <v>7</v>
      </c>
      <c r="R4">
        <v>-981.49544215399999</v>
      </c>
      <c r="S4">
        <v>-981.49929835199998</v>
      </c>
      <c r="T4">
        <v>-981.61729501599996</v>
      </c>
      <c r="U4">
        <v>-981.62087605600004</v>
      </c>
      <c r="V4" s="5">
        <f>((R4-S4)+(T4-U4))*27.2114</f>
        <v>0.20237765811536496</v>
      </c>
      <c r="X4" t="s">
        <v>8</v>
      </c>
      <c r="AC4" s="5">
        <f>((Y4-Z4)+(AA4-AB4))*27.2114</f>
        <v>0</v>
      </c>
      <c r="AE4">
        <f>AE3*27.2114</f>
        <v>4.1024475630355823</v>
      </c>
    </row>
    <row r="5" spans="1:31" x14ac:dyDescent="0.2">
      <c r="A5" t="s">
        <v>8</v>
      </c>
      <c r="B5" s="2">
        <v>-863.03619697299996</v>
      </c>
      <c r="C5" s="3">
        <v>-863.06735366400005</v>
      </c>
      <c r="D5" s="2">
        <v>-863.08047868400001</v>
      </c>
      <c r="E5" s="2">
        <v>-863.17018014500002</v>
      </c>
      <c r="F5" s="5">
        <f>((B5-C5)+(D5-E5))*27.2114</f>
        <v>3.288719517335418</v>
      </c>
      <c r="I5" t="s">
        <v>8</v>
      </c>
      <c r="J5">
        <v>-863.05899859700003</v>
      </c>
      <c r="K5">
        <v>-863.07466867300002</v>
      </c>
      <c r="L5">
        <v>-863.1614237</v>
      </c>
      <c r="M5">
        <v>-863.18111592000002</v>
      </c>
      <c r="N5" s="5">
        <f t="shared" ref="N5:N14" si="0">((J5-K5)+(L5-M5))*27.2114</f>
        <v>0.96225758137485207</v>
      </c>
      <c r="Q5" t="s">
        <v>8</v>
      </c>
      <c r="R5">
        <v>-981.49544215399999</v>
      </c>
      <c r="S5">
        <v>-981.50159498000005</v>
      </c>
      <c r="T5">
        <v>-981.59900972299999</v>
      </c>
      <c r="U5">
        <v>-981.62087605600004</v>
      </c>
      <c r="V5" s="5">
        <f>((R5-S5)+(T5-U5))*27.2114</f>
        <v>0.76244054321558075</v>
      </c>
      <c r="X5" t="s">
        <v>10</v>
      </c>
      <c r="Y5">
        <v>-924.14709427000003</v>
      </c>
      <c r="Z5">
        <v>-924.15158319299996</v>
      </c>
      <c r="AA5">
        <v>-924.26797284700001</v>
      </c>
      <c r="AB5">
        <v>-924.27253811200001</v>
      </c>
      <c r="AC5" s="5">
        <f>((Y5-Z5)+(AA5-AB5))*27.2114</f>
        <v>0.24637713134146944</v>
      </c>
    </row>
    <row r="6" spans="1:31" x14ac:dyDescent="0.2">
      <c r="A6" t="s">
        <v>10</v>
      </c>
      <c r="B6" s="2">
        <v>-902.352630492</v>
      </c>
      <c r="C6" s="2">
        <v>-902.35955847800005</v>
      </c>
      <c r="D6" s="2">
        <v>-902.48014685700002</v>
      </c>
      <c r="E6" s="2">
        <v>-902.48721624200004</v>
      </c>
      <c r="F6" s="5">
        <f t="shared" ref="F6:F11" si="1">((B6-C6)+(D6-E6))*27.2114</f>
        <v>0.38088806123139035</v>
      </c>
      <c r="I6" t="s">
        <v>10</v>
      </c>
      <c r="J6">
        <v>-902.37537342600001</v>
      </c>
      <c r="K6">
        <v>-902.38919304199999</v>
      </c>
      <c r="L6">
        <v>-902.49033832700002</v>
      </c>
      <c r="M6">
        <v>-902.49822107399996</v>
      </c>
      <c r="N6" s="5">
        <f t="shared" si="0"/>
        <v>0.59055168053595697</v>
      </c>
      <c r="V6" s="5"/>
      <c r="X6" t="s">
        <v>11</v>
      </c>
      <c r="AC6" s="5"/>
    </row>
    <row r="7" spans="1:31" x14ac:dyDescent="0.2">
      <c r="A7" t="s">
        <v>11</v>
      </c>
      <c r="B7" s="2">
        <v>-902.352630492</v>
      </c>
      <c r="C7" s="3">
        <v>-902.38417776799997</v>
      </c>
      <c r="D7" s="3">
        <v>-902.39642551999998</v>
      </c>
      <c r="E7" s="2">
        <v>-902.48721624200004</v>
      </c>
      <c r="F7" s="5">
        <f t="shared" si="1"/>
        <v>3.32898819877814</v>
      </c>
      <c r="I7" t="s">
        <v>11</v>
      </c>
      <c r="J7">
        <v>-902.37537342600001</v>
      </c>
      <c r="K7">
        <v>-902.39150022399997</v>
      </c>
      <c r="L7">
        <v>-902.47899805899999</v>
      </c>
      <c r="M7">
        <v>-902.49822107399996</v>
      </c>
      <c r="N7" s="5">
        <f>((J7-K7)+(L7-M7))*27.2114</f>
        <v>0.96191790146616551</v>
      </c>
      <c r="Q7" t="s">
        <v>22</v>
      </c>
      <c r="R7">
        <v>-981.71921671099994</v>
      </c>
      <c r="S7">
        <v>-981.72273659200005</v>
      </c>
      <c r="T7">
        <v>-981.83661704300005</v>
      </c>
      <c r="U7">
        <v>-981.84034803199995</v>
      </c>
      <c r="V7" s="5">
        <f>((R7-S7)+(T7-U7))*27.2114</f>
        <v>0.19730632391819392</v>
      </c>
      <c r="X7" t="s">
        <v>12</v>
      </c>
      <c r="Y7">
        <v>-1003.59651232</v>
      </c>
      <c r="Z7">
        <v>-1003.60086491</v>
      </c>
      <c r="AA7">
        <v>-1003.71760363</v>
      </c>
      <c r="AB7">
        <v>-1003.72241958</v>
      </c>
      <c r="AC7" s="5">
        <f>((Y7-Z7)+(AA7-AB7))*27.2114</f>
        <v>0.24948880935651066</v>
      </c>
    </row>
    <row r="8" spans="1:31" x14ac:dyDescent="0.2">
      <c r="A8" t="s">
        <v>12</v>
      </c>
      <c r="B8" s="2">
        <v>-977.55940196500001</v>
      </c>
      <c r="C8" s="3">
        <v>-977.56675028100005</v>
      </c>
      <c r="D8" s="3">
        <v>-977.68736266500002</v>
      </c>
      <c r="E8" s="2">
        <v>-977.69448382200005</v>
      </c>
      <c r="F8" s="5">
        <f t="shared" si="1"/>
        <v>0.3937346175942818</v>
      </c>
      <c r="I8" t="s">
        <v>12</v>
      </c>
      <c r="J8">
        <v>-977.58335437999995</v>
      </c>
      <c r="K8">
        <v>-977.59748602100001</v>
      </c>
      <c r="L8">
        <v>-977.69878700699996</v>
      </c>
      <c r="M8">
        <v>-977.70691074700005</v>
      </c>
      <c r="N8" s="5">
        <f t="shared" si="0"/>
        <v>0.60560007454748199</v>
      </c>
      <c r="Q8" t="s">
        <v>23</v>
      </c>
      <c r="R8">
        <v>-981.71921671099994</v>
      </c>
      <c r="S8">
        <v>-981.72357933299998</v>
      </c>
      <c r="T8">
        <v>-981.819657656</v>
      </c>
      <c r="U8">
        <v>-981.84034803199995</v>
      </c>
      <c r="V8" s="5">
        <f>((R8-S8)+(T8-U8))*27.2114</f>
        <v>0.6817271497766092</v>
      </c>
      <c r="X8" t="s">
        <v>13</v>
      </c>
      <c r="AC8" s="5"/>
    </row>
    <row r="9" spans="1:31" x14ac:dyDescent="0.2">
      <c r="A9" t="s">
        <v>13</v>
      </c>
      <c r="B9" s="2">
        <v>-977.55940196500001</v>
      </c>
      <c r="C9" s="3">
        <v>-977.590869075</v>
      </c>
      <c r="D9" s="2">
        <v>-977.60382279700002</v>
      </c>
      <c r="E9" s="2">
        <v>-977.69448382200005</v>
      </c>
      <c r="F9" s="5">
        <f t="shared" si="1"/>
        <v>3.3232775327396911</v>
      </c>
      <c r="I9" t="s">
        <v>13</v>
      </c>
      <c r="J9">
        <v>-977.58335437999995</v>
      </c>
      <c r="K9">
        <v>-977.600092432</v>
      </c>
      <c r="L9">
        <v>-977.68911466700001</v>
      </c>
      <c r="M9">
        <v>-977.70691074700005</v>
      </c>
      <c r="N9" s="5">
        <f t="shared" si="0"/>
        <v>0.93972207950724396</v>
      </c>
      <c r="V9" s="5"/>
      <c r="X9" t="s">
        <v>18</v>
      </c>
      <c r="Y9">
        <v>-934.56756902799998</v>
      </c>
      <c r="Z9">
        <v>-934.57234112000003</v>
      </c>
      <c r="AA9">
        <v>-934.68781591899995</v>
      </c>
      <c r="AB9">
        <v>-934.692217379</v>
      </c>
      <c r="AC9" s="5">
        <f>((Y9-Z9)+(AA9-AB9))*27.2114</f>
        <v>0.24962519289570104</v>
      </c>
    </row>
    <row r="10" spans="1:31" x14ac:dyDescent="0.2">
      <c r="A10" t="s">
        <v>18</v>
      </c>
      <c r="B10" s="2" t="s">
        <v>20</v>
      </c>
      <c r="C10" s="2" t="s">
        <v>20</v>
      </c>
      <c r="D10" s="2" t="s">
        <v>20</v>
      </c>
      <c r="E10" s="2" t="s">
        <v>20</v>
      </c>
      <c r="F10" s="2" t="s">
        <v>20</v>
      </c>
      <c r="I10" t="s">
        <v>18</v>
      </c>
      <c r="J10">
        <v>-902.37413571100001</v>
      </c>
      <c r="K10">
        <v>-902.38782068800003</v>
      </c>
      <c r="L10">
        <v>-902.48860741199996</v>
      </c>
      <c r="M10">
        <v>-902.49638505899998</v>
      </c>
      <c r="N10" s="5">
        <f t="shared" si="0"/>
        <v>0.58402804671460873</v>
      </c>
      <c r="V10" s="5"/>
      <c r="X10" t="s">
        <v>14</v>
      </c>
      <c r="AC10" s="5"/>
    </row>
    <row r="11" spans="1:31" x14ac:dyDescent="0.2">
      <c r="A11" t="s">
        <v>14</v>
      </c>
      <c r="B11" s="4">
        <v>-902.35165900499999</v>
      </c>
      <c r="C11" s="2">
        <v>-902.38572290000002</v>
      </c>
      <c r="D11" s="2">
        <v>-902.39360435399999</v>
      </c>
      <c r="E11" s="2">
        <v>-902.48526821600001</v>
      </c>
      <c r="F11" s="5">
        <f t="shared" si="1"/>
        <v>3.4212282868311519</v>
      </c>
      <c r="I11" t="s">
        <v>14</v>
      </c>
      <c r="J11">
        <v>-902.37413571100001</v>
      </c>
      <c r="K11">
        <v>-902.39116847800005</v>
      </c>
      <c r="L11">
        <v>-902.47627370199996</v>
      </c>
      <c r="M11">
        <v>-902.49638505899998</v>
      </c>
      <c r="N11" s="5">
        <f t="shared" si="0"/>
        <v>1.0107436158153673</v>
      </c>
      <c r="Q11" t="s">
        <v>15</v>
      </c>
      <c r="R11">
        <v>-1056.9294141099999</v>
      </c>
      <c r="S11">
        <v>-1056.9468956200001</v>
      </c>
      <c r="T11">
        <v>-1057.02767965</v>
      </c>
      <c r="U11">
        <v>-1057.0576161500001</v>
      </c>
      <c r="V11" s="5">
        <f t="shared" ref="V11:V13" si="2">((R11-S11)+(T11-U11))*27.2114</f>
        <v>1.2903104373202208</v>
      </c>
      <c r="X11" t="s">
        <v>19</v>
      </c>
      <c r="AC11" s="5">
        <f>((Y11-Z11)+(AA11-AB11))*27.2114</f>
        <v>0</v>
      </c>
    </row>
    <row r="12" spans="1:31" x14ac:dyDescent="0.2">
      <c r="A12" t="s">
        <v>19</v>
      </c>
      <c r="B12" s="2" t="s">
        <v>20</v>
      </c>
      <c r="C12" s="2" t="s">
        <v>20</v>
      </c>
      <c r="D12" s="2" t="s">
        <v>20</v>
      </c>
      <c r="E12" s="2" t="s">
        <v>20</v>
      </c>
      <c r="F12" s="2" t="s">
        <v>20</v>
      </c>
      <c r="I12" t="s">
        <v>19</v>
      </c>
      <c r="J12">
        <v>-977.579626201</v>
      </c>
      <c r="K12">
        <v>-977.59278850199996</v>
      </c>
      <c r="L12">
        <v>-977.69237856300003</v>
      </c>
      <c r="M12">
        <v>-977.70020572099997</v>
      </c>
      <c r="N12" s="5">
        <f t="shared" si="0"/>
        <v>0.57115256463006048</v>
      </c>
      <c r="O12" s="5"/>
      <c r="X12" t="s">
        <v>15</v>
      </c>
      <c r="Y12">
        <v>-1009.37673805</v>
      </c>
      <c r="Z12">
        <v>-1009.39049641</v>
      </c>
      <c r="AA12">
        <v>-1009.47921477</v>
      </c>
      <c r="AB12">
        <v>-1009.5013995</v>
      </c>
      <c r="AC12" s="5">
        <f>((Y12-Z12)+(AA12-AB12))*27.2114</f>
        <v>0.97806179922725556</v>
      </c>
    </row>
    <row r="13" spans="1:31" x14ac:dyDescent="0.2">
      <c r="A13" t="s">
        <v>15</v>
      </c>
      <c r="B13" s="4">
        <v>-977.55773249200001</v>
      </c>
      <c r="C13" s="2">
        <v>-977.57531063099998</v>
      </c>
      <c r="D13" s="2">
        <v>-977.65435280300005</v>
      </c>
      <c r="E13" s="2">
        <v>-977.68746893599996</v>
      </c>
      <c r="F13" s="5">
        <f t="shared" ref="F13" si="3">((B13-C13)+(D13-E13))*27.2114</f>
        <v>1.3794621130973526</v>
      </c>
      <c r="I13" t="s">
        <v>15</v>
      </c>
      <c r="J13">
        <v>-977.579626201</v>
      </c>
      <c r="K13">
        <v>-977.59931938600005</v>
      </c>
      <c r="L13">
        <v>-977.678486776</v>
      </c>
      <c r="M13">
        <v>-977.70020572099997</v>
      </c>
      <c r="N13" s="5">
        <f t="shared" si="0"/>
        <v>1.1268820342827097</v>
      </c>
      <c r="Q13" t="s">
        <v>24</v>
      </c>
      <c r="R13">
        <v>-1057.18415366</v>
      </c>
      <c r="S13">
        <v>-1057.2005169199999</v>
      </c>
      <c r="T13">
        <v>-1057.28025394</v>
      </c>
      <c r="U13">
        <v>-1057.3091180599999</v>
      </c>
      <c r="V13" s="5">
        <f t="shared" si="2"/>
        <v>1.2307003281296809</v>
      </c>
    </row>
    <row r="14" spans="1:31" x14ac:dyDescent="0.2">
      <c r="N14" s="5">
        <f t="shared" si="0"/>
        <v>0</v>
      </c>
      <c r="Y14" t="s">
        <v>0</v>
      </c>
      <c r="Z14" t="s">
        <v>1</v>
      </c>
      <c r="AA14" t="s">
        <v>2</v>
      </c>
      <c r="AB14" t="s">
        <v>3</v>
      </c>
      <c r="AC14" s="5"/>
    </row>
    <row r="15" spans="1:31" x14ac:dyDescent="0.2">
      <c r="N15" s="5"/>
      <c r="X15" t="s">
        <v>5</v>
      </c>
      <c r="AC15">
        <f>((Y15-Z15)+(AA15-AB15))*27.2114</f>
        <v>0</v>
      </c>
    </row>
    <row r="16" spans="1:31" x14ac:dyDescent="0.2">
      <c r="B16" t="s">
        <v>0</v>
      </c>
      <c r="C16" t="s">
        <v>1</v>
      </c>
      <c r="D16" t="s">
        <v>2</v>
      </c>
      <c r="E16" t="s">
        <v>3</v>
      </c>
      <c r="F16" s="5"/>
      <c r="J16" t="s">
        <v>0</v>
      </c>
      <c r="K16" t="s">
        <v>1</v>
      </c>
      <c r="L16" t="s">
        <v>2</v>
      </c>
      <c r="M16" t="s">
        <v>3</v>
      </c>
      <c r="N16" s="5"/>
      <c r="X16" t="s">
        <v>7</v>
      </c>
      <c r="AC16" s="5">
        <f>((Y16-Z16)+(AA16-AB16))*27.2114</f>
        <v>0</v>
      </c>
    </row>
    <row r="17" spans="1:29" x14ac:dyDescent="0.2">
      <c r="A17" t="s">
        <v>5</v>
      </c>
      <c r="I17" t="s">
        <v>5</v>
      </c>
      <c r="N17">
        <f>((J17-K17)+(L17-M17))*27.2114</f>
        <v>0</v>
      </c>
      <c r="X17" t="s">
        <v>8</v>
      </c>
      <c r="Y17">
        <v>-661.41286887000001</v>
      </c>
      <c r="Z17">
        <v>-661.43486322800004</v>
      </c>
      <c r="AA17">
        <v>-661.54012332299999</v>
      </c>
      <c r="AB17">
        <v>-661.56363096099994</v>
      </c>
      <c r="AC17" s="5">
        <f>((Y17-Z17)+(AA17-AB17))*27.2114</f>
        <v>1.2381730139539784</v>
      </c>
    </row>
    <row r="18" spans="1:29" x14ac:dyDescent="0.2">
      <c r="A18" t="s">
        <v>8</v>
      </c>
      <c r="B18">
        <v>-631.999757101</v>
      </c>
      <c r="C18">
        <v>-632.039038785</v>
      </c>
      <c r="D18">
        <v>-632.06159675799995</v>
      </c>
      <c r="E18">
        <v>-632.152645775</v>
      </c>
      <c r="F18" s="5">
        <f>((B18-C18)+(D18-E18))*27.2114</f>
        <v>3.5464808371927079</v>
      </c>
      <c r="I18" t="s">
        <v>7</v>
      </c>
      <c r="J18">
        <v>-632.01680772700001</v>
      </c>
      <c r="K18">
        <v>-632.03650659000004</v>
      </c>
      <c r="L18">
        <v>-632.12394786200002</v>
      </c>
      <c r="M18">
        <v>-632.16422546499996</v>
      </c>
      <c r="N18" s="5">
        <f>((J18-K18)+(L18-M18))*27.2114</f>
        <v>1.6320436069114863</v>
      </c>
      <c r="X18" t="s">
        <v>10</v>
      </c>
      <c r="AC18" s="5">
        <f t="shared" ref="AC18:AC23" si="4">((Y18-Z18)+(AA18-AB18))*27.2114</f>
        <v>0</v>
      </c>
    </row>
    <row r="19" spans="1:29" x14ac:dyDescent="0.2">
      <c r="A19" t="s">
        <v>11</v>
      </c>
      <c r="B19">
        <v>-731.24026537600002</v>
      </c>
      <c r="C19">
        <v>-731.28033840700004</v>
      </c>
      <c r="D19">
        <v>-731.30785646499999</v>
      </c>
      <c r="E19">
        <v>-731.39615815100001</v>
      </c>
      <c r="F19" s="5">
        <f>((B19-C19)+(D19-E19))*27.2114</f>
        <v>3.4932557741749548</v>
      </c>
      <c r="I19" t="s">
        <v>8</v>
      </c>
      <c r="J19">
        <v>-632.01680772700001</v>
      </c>
      <c r="K19">
        <v>-632.04171077399997</v>
      </c>
      <c r="L19">
        <v>-632.14629179799999</v>
      </c>
      <c r="M19">
        <v>-632.16422546499996</v>
      </c>
      <c r="N19" s="5">
        <f t="shared" ref="N19:N25" si="5">((J19-K19)+(L19-M19))*27.2114</f>
        <v>1.1656469593373735</v>
      </c>
      <c r="X19" t="s">
        <v>11</v>
      </c>
      <c r="Y19">
        <v>-767.45717476899995</v>
      </c>
      <c r="Z19">
        <v>-767.4761403</v>
      </c>
      <c r="AA19">
        <v>-767.58875780400001</v>
      </c>
      <c r="AB19" s="6">
        <v>-767.60872389999997</v>
      </c>
      <c r="AC19" s="5">
        <f t="shared" si="4"/>
        <v>1.0593840749480952</v>
      </c>
    </row>
    <row r="20" spans="1:29" x14ac:dyDescent="0.2">
      <c r="A20" t="s">
        <v>13</v>
      </c>
      <c r="B20">
        <v>-746.520022154</v>
      </c>
      <c r="C20">
        <v>-746.55803624800001</v>
      </c>
      <c r="D20">
        <v>-746.58292744200003</v>
      </c>
      <c r="E20">
        <v>-746.67490401800001</v>
      </c>
      <c r="F20" s="5">
        <f>((B20-C20)+(D20-E20))*27.2114</f>
        <v>3.5372281176375582</v>
      </c>
      <c r="I20" t="s">
        <v>10</v>
      </c>
      <c r="J20">
        <v>-731.25882549999994</v>
      </c>
      <c r="K20">
        <v>-731.27923510000005</v>
      </c>
      <c r="L20">
        <v>-731.3674019</v>
      </c>
      <c r="M20">
        <v>-731.40755330000002</v>
      </c>
      <c r="N20" s="5">
        <f t="shared" si="5"/>
        <v>1.6479495954032832</v>
      </c>
      <c r="X20" t="s">
        <v>12</v>
      </c>
      <c r="AC20" s="5">
        <f t="shared" si="4"/>
        <v>0</v>
      </c>
    </row>
    <row r="21" spans="1:29" ht="19" x14ac:dyDescent="0.2">
      <c r="A21" t="s">
        <v>14</v>
      </c>
      <c r="B21">
        <v>-731.24442301600004</v>
      </c>
      <c r="C21">
        <v>-731.28289928100003</v>
      </c>
      <c r="D21">
        <v>-731.299193543</v>
      </c>
      <c r="E21">
        <v>-731.39271183300002</v>
      </c>
      <c r="F21" s="5">
        <f>((B21-C21)+(D21-E21))*27.2114</f>
        <v>3.5917566339271545</v>
      </c>
      <c r="I21" t="s">
        <v>11</v>
      </c>
      <c r="J21">
        <v>-731.25882549999994</v>
      </c>
      <c r="K21">
        <v>-731.28277219999995</v>
      </c>
      <c r="L21">
        <v>-731.39180629999998</v>
      </c>
      <c r="M21">
        <v>-731.40755330000002</v>
      </c>
      <c r="N21" s="5">
        <f t="shared" si="5"/>
        <v>1.0801211481811828</v>
      </c>
      <c r="X21" t="s">
        <v>13</v>
      </c>
      <c r="Y21">
        <v>-779.57519121799999</v>
      </c>
      <c r="Z21" s="7">
        <v>-779.59189973399998</v>
      </c>
      <c r="AA21">
        <v>-779.70187571300005</v>
      </c>
      <c r="AB21">
        <v>-779.72633314899997</v>
      </c>
      <c r="AC21" s="5">
        <f t="shared" si="4"/>
        <v>1.1201831862504816</v>
      </c>
    </row>
    <row r="22" spans="1:29" x14ac:dyDescent="0.2">
      <c r="I22" t="s">
        <v>12</v>
      </c>
      <c r="J22">
        <v>-746.54052490000004</v>
      </c>
      <c r="K22">
        <v>-746.55663979999997</v>
      </c>
      <c r="L22">
        <v>-746.64022199999999</v>
      </c>
      <c r="M22">
        <v>-746.68848909999997</v>
      </c>
      <c r="N22" s="5">
        <f t="shared" si="5"/>
        <v>1.7519243547975392</v>
      </c>
      <c r="X22" t="s">
        <v>18</v>
      </c>
      <c r="AC22" s="5">
        <f t="shared" si="4"/>
        <v>0</v>
      </c>
    </row>
    <row r="23" spans="1:29" x14ac:dyDescent="0.2">
      <c r="I23" t="s">
        <v>13</v>
      </c>
      <c r="J23">
        <v>-746.54052490000004</v>
      </c>
      <c r="K23">
        <v>-746.56241399999999</v>
      </c>
      <c r="L23">
        <v>-746.67099759999996</v>
      </c>
      <c r="M23">
        <v>-746.68848909999997</v>
      </c>
      <c r="N23" s="5">
        <f t="shared" si="5"/>
        <v>1.0716012588388728</v>
      </c>
      <c r="X23" t="s">
        <v>14</v>
      </c>
      <c r="Y23">
        <v>-765.68320107199997</v>
      </c>
      <c r="Z23">
        <v>-765.70519378899996</v>
      </c>
      <c r="AA23">
        <v>-765.80909497799996</v>
      </c>
      <c r="AB23">
        <v>-765.83134381299999</v>
      </c>
      <c r="AC23" s="5">
        <f t="shared" si="4"/>
        <v>1.2038745680932568</v>
      </c>
    </row>
    <row r="24" spans="1:29" x14ac:dyDescent="0.2">
      <c r="I24" t="s">
        <v>18</v>
      </c>
      <c r="J24">
        <v>-731.25887460000001</v>
      </c>
      <c r="K24">
        <v>-731.27984409999999</v>
      </c>
      <c r="L24">
        <v>-731.36347290000003</v>
      </c>
      <c r="M24">
        <v>-731.40373980000004</v>
      </c>
      <c r="N24" s="5">
        <f t="shared" si="5"/>
        <v>1.6663281749595733</v>
      </c>
    </row>
    <row r="25" spans="1:29" x14ac:dyDescent="0.2">
      <c r="I25" t="s">
        <v>14</v>
      </c>
      <c r="J25">
        <v>-731.25887460000001</v>
      </c>
      <c r="K25">
        <v>-731.2858076</v>
      </c>
      <c r="L25">
        <v>-731.38556600000004</v>
      </c>
      <c r="M25">
        <v>-731.40373980000004</v>
      </c>
      <c r="N25" s="5">
        <f t="shared" si="5"/>
        <v>1.2274191775195922</v>
      </c>
    </row>
  </sheetData>
  <mergeCells count="4">
    <mergeCell ref="Q1:V1"/>
    <mergeCell ref="I1:N1"/>
    <mergeCell ref="X1:AC1"/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22"/>
    </sheetView>
  </sheetViews>
  <sheetFormatPr baseColWidth="10" defaultRowHeight="16" x14ac:dyDescent="0.2"/>
  <sheetData>
    <row r="1" spans="1:4" ht="17" thickBot="1" x14ac:dyDescent="0.25">
      <c r="A1" s="13" t="s">
        <v>25</v>
      </c>
      <c r="B1" s="13" t="s">
        <v>26</v>
      </c>
      <c r="C1" s="8" t="s">
        <v>27</v>
      </c>
      <c r="D1" s="8">
        <v>6.0999999999999999E-2</v>
      </c>
    </row>
    <row r="2" spans="1:4" ht="17" thickBot="1" x14ac:dyDescent="0.25">
      <c r="A2" s="15"/>
      <c r="B2" s="15"/>
      <c r="C2" s="9" t="s">
        <v>28</v>
      </c>
      <c r="D2" s="9">
        <v>0.108</v>
      </c>
    </row>
    <row r="3" spans="1:4" ht="17" thickBot="1" x14ac:dyDescent="0.25">
      <c r="A3" s="13" t="s">
        <v>29</v>
      </c>
      <c r="B3" s="13" t="s">
        <v>26</v>
      </c>
      <c r="C3" s="9" t="s">
        <v>27</v>
      </c>
      <c r="D3" s="9">
        <v>3.3000000000000002E-2</v>
      </c>
    </row>
    <row r="4" spans="1:4" ht="17" thickBot="1" x14ac:dyDescent="0.25">
      <c r="A4" s="15"/>
      <c r="B4" s="15"/>
      <c r="C4" s="9" t="s">
        <v>28</v>
      </c>
      <c r="D4" s="9"/>
    </row>
    <row r="5" spans="1:4" ht="17" thickBot="1" x14ac:dyDescent="0.25">
      <c r="A5" s="13" t="s">
        <v>30</v>
      </c>
      <c r="B5" s="13" t="s">
        <v>26</v>
      </c>
      <c r="C5" s="9" t="s">
        <v>27</v>
      </c>
      <c r="D5" s="9">
        <v>4.3999999999999997E-2</v>
      </c>
    </row>
    <row r="6" spans="1:4" ht="17" thickBot="1" x14ac:dyDescent="0.25">
      <c r="A6" s="15"/>
      <c r="B6" s="15"/>
      <c r="C6" s="9" t="s">
        <v>28</v>
      </c>
      <c r="D6" s="9">
        <v>0.08</v>
      </c>
    </row>
    <row r="7" spans="1:4" ht="17" thickBot="1" x14ac:dyDescent="0.25">
      <c r="A7" s="13" t="s">
        <v>31</v>
      </c>
      <c r="B7" s="13" t="s">
        <v>26</v>
      </c>
      <c r="C7" s="9" t="s">
        <v>27</v>
      </c>
      <c r="D7" s="9">
        <v>5.1999999999999998E-2</v>
      </c>
    </row>
    <row r="8" spans="1:4" ht="17" thickBot="1" x14ac:dyDescent="0.25">
      <c r="A8" s="15"/>
      <c r="B8" s="15"/>
      <c r="C8" s="9" t="s">
        <v>28</v>
      </c>
      <c r="D8" s="9">
        <v>9.2999999999999999E-2</v>
      </c>
    </row>
    <row r="9" spans="1:4" ht="17" thickBot="1" x14ac:dyDescent="0.25">
      <c r="A9" s="13" t="s">
        <v>32</v>
      </c>
      <c r="B9" s="13" t="s">
        <v>33</v>
      </c>
      <c r="C9" s="9" t="s">
        <v>27</v>
      </c>
      <c r="D9" s="9">
        <v>0.11600000000000001</v>
      </c>
    </row>
    <row r="10" spans="1:4" ht="17" thickBot="1" x14ac:dyDescent="0.25">
      <c r="A10" s="14"/>
      <c r="B10" s="15"/>
      <c r="C10" s="9" t="s">
        <v>28</v>
      </c>
      <c r="D10" s="9">
        <v>0.14799999999999999</v>
      </c>
    </row>
    <row r="11" spans="1:4" ht="17" thickBot="1" x14ac:dyDescent="0.25">
      <c r="A11" s="15"/>
      <c r="B11" s="9" t="s">
        <v>26</v>
      </c>
      <c r="C11" s="9" t="s">
        <v>28</v>
      </c>
      <c r="D11" s="9">
        <v>2.8000000000000001E-2</v>
      </c>
    </row>
    <row r="12" spans="1:4" ht="17" thickBot="1" x14ac:dyDescent="0.25">
      <c r="A12" s="13" t="s">
        <v>34</v>
      </c>
      <c r="B12" s="9" t="s">
        <v>33</v>
      </c>
      <c r="C12" s="9" t="s">
        <v>28</v>
      </c>
      <c r="D12" s="9">
        <v>4.8000000000000001E-2</v>
      </c>
    </row>
    <row r="13" spans="1:4" ht="17" thickBot="1" x14ac:dyDescent="0.25">
      <c r="A13" s="14"/>
      <c r="B13" s="13" t="s">
        <v>35</v>
      </c>
      <c r="C13" s="9" t="s">
        <v>27</v>
      </c>
      <c r="D13" s="9">
        <v>7.0000000000000001E-3</v>
      </c>
    </row>
    <row r="14" spans="1:4" ht="17" thickBot="1" x14ac:dyDescent="0.25">
      <c r="A14" s="15"/>
      <c r="B14" s="15"/>
      <c r="C14" s="9" t="s">
        <v>28</v>
      </c>
      <c r="D14" s="9">
        <v>2E-3</v>
      </c>
    </row>
    <row r="15" spans="1:4" ht="17" thickBot="1" x14ac:dyDescent="0.25">
      <c r="A15" s="13" t="s">
        <v>36</v>
      </c>
      <c r="B15" s="13" t="s">
        <v>33</v>
      </c>
      <c r="C15" s="9" t="s">
        <v>27</v>
      </c>
      <c r="D15" s="9">
        <v>2.1000000000000001E-2</v>
      </c>
    </row>
    <row r="16" spans="1:4" ht="17" thickBot="1" x14ac:dyDescent="0.25">
      <c r="A16" s="14"/>
      <c r="B16" s="15"/>
      <c r="C16" s="9" t="s">
        <v>28</v>
      </c>
      <c r="D16" s="9">
        <v>0.157</v>
      </c>
    </row>
    <row r="17" spans="1:4" ht="17" thickBot="1" x14ac:dyDescent="0.25">
      <c r="A17" s="14"/>
      <c r="B17" s="13" t="s">
        <v>37</v>
      </c>
      <c r="C17" s="9" t="s">
        <v>28</v>
      </c>
      <c r="D17" s="9">
        <v>6.3E-2</v>
      </c>
    </row>
    <row r="18" spans="1:4" ht="17" thickBot="1" x14ac:dyDescent="0.25">
      <c r="A18" s="15"/>
      <c r="B18" s="15"/>
      <c r="C18" s="9" t="s">
        <v>27</v>
      </c>
      <c r="D18" s="9">
        <v>3.4000000000000002E-2</v>
      </c>
    </row>
    <row r="19" spans="1:4" ht="17" thickBot="1" x14ac:dyDescent="0.25">
      <c r="A19" s="10" t="s">
        <v>38</v>
      </c>
      <c r="B19" s="9" t="s">
        <v>33</v>
      </c>
      <c r="C19" s="9" t="s">
        <v>28</v>
      </c>
      <c r="D19" s="9">
        <v>0.14699999999999999</v>
      </c>
    </row>
    <row r="20" spans="1:4" ht="17" thickBot="1" x14ac:dyDescent="0.25">
      <c r="A20" s="13" t="s">
        <v>39</v>
      </c>
      <c r="B20" s="13" t="s">
        <v>35</v>
      </c>
      <c r="C20" s="9" t="s">
        <v>28</v>
      </c>
      <c r="D20" s="9">
        <v>1E-3</v>
      </c>
    </row>
    <row r="21" spans="1:4" ht="17" thickBot="1" x14ac:dyDescent="0.25">
      <c r="A21" s="14"/>
      <c r="B21" s="15"/>
      <c r="C21" s="9" t="s">
        <v>27</v>
      </c>
      <c r="D21" s="9">
        <v>5.0000000000000001E-3</v>
      </c>
    </row>
    <row r="22" spans="1:4" ht="17" thickBot="1" x14ac:dyDescent="0.25">
      <c r="A22" s="15"/>
      <c r="B22" s="9" t="s">
        <v>33</v>
      </c>
      <c r="C22" s="9" t="s">
        <v>27</v>
      </c>
      <c r="D22" s="9">
        <v>4.3999999999999997E-2</v>
      </c>
    </row>
  </sheetData>
  <mergeCells count="17">
    <mergeCell ref="A1:A2"/>
    <mergeCell ref="B1:B2"/>
    <mergeCell ref="A3:A4"/>
    <mergeCell ref="B3:B4"/>
    <mergeCell ref="A5:A6"/>
    <mergeCell ref="B5:B6"/>
    <mergeCell ref="A7:A8"/>
    <mergeCell ref="B7:B8"/>
    <mergeCell ref="A9:A11"/>
    <mergeCell ref="B9:B10"/>
    <mergeCell ref="A12:A14"/>
    <mergeCell ref="B13:B14"/>
    <mergeCell ref="A15:A18"/>
    <mergeCell ref="B15:B16"/>
    <mergeCell ref="B17:B18"/>
    <mergeCell ref="A20:A22"/>
    <mergeCell ref="B20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sqref="A1:D1"/>
    </sheetView>
  </sheetViews>
  <sheetFormatPr baseColWidth="10" defaultRowHeight="16" x14ac:dyDescent="0.2"/>
  <cols>
    <col min="4" max="4" width="11.6640625" bestFit="1" customWidth="1"/>
  </cols>
  <sheetData>
    <row r="1" spans="1:4" ht="17" thickBot="1" x14ac:dyDescent="0.25">
      <c r="A1" s="16" t="s">
        <v>40</v>
      </c>
      <c r="B1" s="16"/>
      <c r="C1" s="16"/>
      <c r="D1" s="16"/>
    </row>
    <row r="2" spans="1:4" ht="17" thickBot="1" x14ac:dyDescent="0.25">
      <c r="A2" s="13" t="s">
        <v>25</v>
      </c>
      <c r="B2" s="13" t="s">
        <v>26</v>
      </c>
      <c r="C2" s="8" t="s">
        <v>27</v>
      </c>
      <c r="D2" s="17"/>
    </row>
    <row r="3" spans="1:4" ht="17" thickBot="1" x14ac:dyDescent="0.25">
      <c r="A3" s="15"/>
      <c r="B3" s="15"/>
      <c r="C3" s="9" t="s">
        <v>28</v>
      </c>
      <c r="D3" s="9"/>
    </row>
    <row r="4" spans="1:4" ht="17" thickBot="1" x14ac:dyDescent="0.25">
      <c r="A4" s="13" t="s">
        <v>29</v>
      </c>
      <c r="B4" s="13" t="s">
        <v>26</v>
      </c>
      <c r="C4" s="9" t="s">
        <v>27</v>
      </c>
      <c r="D4" s="9"/>
    </row>
    <row r="5" spans="1:4" ht="17" thickBot="1" x14ac:dyDescent="0.25">
      <c r="A5" s="15"/>
      <c r="B5" s="15"/>
      <c r="C5" s="9" t="s">
        <v>28</v>
      </c>
      <c r="D5" s="9"/>
    </row>
    <row r="6" spans="1:4" ht="17" thickBot="1" x14ac:dyDescent="0.25">
      <c r="A6" s="13" t="s">
        <v>30</v>
      </c>
      <c r="B6" s="13" t="s">
        <v>26</v>
      </c>
      <c r="C6" s="9" t="s">
        <v>27</v>
      </c>
      <c r="D6" s="9"/>
    </row>
    <row r="7" spans="1:4" ht="17" thickBot="1" x14ac:dyDescent="0.25">
      <c r="A7" s="15"/>
      <c r="B7" s="15"/>
      <c r="C7" s="9" t="s">
        <v>28</v>
      </c>
      <c r="D7" s="9"/>
    </row>
    <row r="8" spans="1:4" ht="17" thickBot="1" x14ac:dyDescent="0.25">
      <c r="A8" s="13" t="s">
        <v>31</v>
      </c>
      <c r="B8" s="13" t="s">
        <v>26</v>
      </c>
      <c r="C8" s="9" t="s">
        <v>27</v>
      </c>
      <c r="D8" s="9"/>
    </row>
    <row r="9" spans="1:4" ht="17" thickBot="1" x14ac:dyDescent="0.25">
      <c r="A9" s="15"/>
      <c r="B9" s="15"/>
      <c r="C9" s="9" t="s">
        <v>28</v>
      </c>
      <c r="D9" s="9"/>
    </row>
    <row r="10" spans="1:4" ht="17" thickBot="1" x14ac:dyDescent="0.25">
      <c r="A10" s="13" t="s">
        <v>32</v>
      </c>
      <c r="B10" s="13" t="s">
        <v>33</v>
      </c>
      <c r="C10" s="9" t="s">
        <v>27</v>
      </c>
      <c r="D10" s="9"/>
    </row>
    <row r="11" spans="1:4" ht="17" thickBot="1" x14ac:dyDescent="0.25">
      <c r="A11" s="14"/>
      <c r="B11" s="15"/>
      <c r="C11" s="9" t="s">
        <v>28</v>
      </c>
      <c r="D11" s="9"/>
    </row>
    <row r="12" spans="1:4" ht="17" thickBot="1" x14ac:dyDescent="0.25">
      <c r="A12" s="15"/>
      <c r="B12" s="9" t="s">
        <v>26</v>
      </c>
      <c r="C12" s="9" t="s">
        <v>28</v>
      </c>
      <c r="D12" s="9"/>
    </row>
    <row r="13" spans="1:4" ht="17" thickBot="1" x14ac:dyDescent="0.25">
      <c r="A13" s="13" t="s">
        <v>34</v>
      </c>
      <c r="B13" s="9" t="s">
        <v>33</v>
      </c>
      <c r="C13" s="9" t="s">
        <v>28</v>
      </c>
      <c r="D13" s="9"/>
    </row>
    <row r="14" spans="1:4" ht="17" thickBot="1" x14ac:dyDescent="0.25">
      <c r="A14" s="14"/>
      <c r="B14" s="13" t="s">
        <v>35</v>
      </c>
      <c r="C14" s="9" t="s">
        <v>27</v>
      </c>
      <c r="D14" s="9"/>
    </row>
    <row r="15" spans="1:4" ht="17" thickBot="1" x14ac:dyDescent="0.25">
      <c r="A15" s="15"/>
      <c r="B15" s="15"/>
      <c r="C15" s="9" t="s">
        <v>28</v>
      </c>
      <c r="D15" s="9"/>
    </row>
    <row r="16" spans="1:4" ht="17" thickBot="1" x14ac:dyDescent="0.25">
      <c r="A16" s="13" t="s">
        <v>36</v>
      </c>
      <c r="B16" s="13" t="s">
        <v>33</v>
      </c>
      <c r="C16" s="9" t="s">
        <v>27</v>
      </c>
      <c r="D16" s="9"/>
    </row>
    <row r="17" spans="1:4" ht="17" thickBot="1" x14ac:dyDescent="0.25">
      <c r="A17" s="14"/>
      <c r="B17" s="15"/>
      <c r="C17" s="9" t="s">
        <v>28</v>
      </c>
      <c r="D17" s="9"/>
    </row>
    <row r="18" spans="1:4" ht="17" thickBot="1" x14ac:dyDescent="0.25">
      <c r="A18" s="14"/>
      <c r="B18" s="13" t="s">
        <v>37</v>
      </c>
      <c r="C18" s="9" t="s">
        <v>28</v>
      </c>
      <c r="D18" s="9"/>
    </row>
    <row r="19" spans="1:4" ht="17" thickBot="1" x14ac:dyDescent="0.25">
      <c r="A19" s="15"/>
      <c r="B19" s="15"/>
      <c r="C19" s="9" t="s">
        <v>27</v>
      </c>
      <c r="D19" s="9"/>
    </row>
    <row r="20" spans="1:4" ht="17" thickBot="1" x14ac:dyDescent="0.25">
      <c r="A20" s="11" t="s">
        <v>38</v>
      </c>
      <c r="B20" s="9" t="s">
        <v>33</v>
      </c>
      <c r="C20" s="9" t="s">
        <v>28</v>
      </c>
      <c r="D20" s="9"/>
    </row>
    <row r="21" spans="1:4" ht="17" thickBot="1" x14ac:dyDescent="0.25">
      <c r="A21" s="13" t="s">
        <v>39</v>
      </c>
      <c r="B21" s="13" t="s">
        <v>35</v>
      </c>
      <c r="C21" s="9" t="s">
        <v>28</v>
      </c>
      <c r="D21" s="9"/>
    </row>
    <row r="22" spans="1:4" ht="17" thickBot="1" x14ac:dyDescent="0.25">
      <c r="A22" s="14"/>
      <c r="B22" s="15"/>
      <c r="C22" s="9" t="s">
        <v>27</v>
      </c>
      <c r="D22" s="9"/>
    </row>
    <row r="23" spans="1:4" ht="17" thickBot="1" x14ac:dyDescent="0.25">
      <c r="A23" s="15"/>
      <c r="B23" s="9" t="s">
        <v>33</v>
      </c>
      <c r="C23" s="9" t="s">
        <v>27</v>
      </c>
      <c r="D23" s="9"/>
    </row>
  </sheetData>
  <mergeCells count="18">
    <mergeCell ref="A21:A23"/>
    <mergeCell ref="B21:B22"/>
    <mergeCell ref="A1:D1"/>
    <mergeCell ref="B10:B11"/>
    <mergeCell ref="A13:A15"/>
    <mergeCell ref="B14:B15"/>
    <mergeCell ref="A16:A19"/>
    <mergeCell ref="B16:B17"/>
    <mergeCell ref="B18:B19"/>
    <mergeCell ref="A2:A3"/>
    <mergeCell ref="B2:B3"/>
    <mergeCell ref="A4:A5"/>
    <mergeCell ref="B4:B5"/>
    <mergeCell ref="A6:A7"/>
    <mergeCell ref="B6:B7"/>
    <mergeCell ref="A8:A9"/>
    <mergeCell ref="B8:B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 Energy</vt:lpstr>
      <vt:lpstr>Couplings</vt:lpstr>
      <vt:lpstr>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2017-11-15T11:21:55Z</dcterms:created>
  <dcterms:modified xsi:type="dcterms:W3CDTF">2017-11-24T15:58:52Z</dcterms:modified>
</cp:coreProperties>
</file>