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"/>
    </mc:Choice>
  </mc:AlternateContent>
  <xr:revisionPtr revIDLastSave="164" documentId="13_ncr:1_{D590D57A-988E-40C5-BF9A-2D294F5C826E}" xr6:coauthVersionLast="47" xr6:coauthVersionMax="47" xr10:uidLastSave="{0C2DEACE-B91C-4701-8299-720DB68E891D}"/>
  <bookViews>
    <workbookView xWindow="11424" yWindow="0" windowWidth="11712" windowHeight="12336" activeTab="1" xr2:uid="{00000000-000D-0000-FFFF-FFFF00000000}"/>
  </bookViews>
  <sheets>
    <sheet name="Sheet1" sheetId="1" r:id="rId1"/>
    <sheet name="money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2" l="1"/>
  <c r="G123" i="2" s="1"/>
  <c r="F115" i="2"/>
  <c r="G118" i="2" s="1"/>
  <c r="F116" i="2"/>
  <c r="F117" i="2"/>
  <c r="F118" i="2"/>
  <c r="F119" i="2"/>
  <c r="F120" i="2"/>
  <c r="F121" i="2"/>
  <c r="F122" i="2"/>
  <c r="F123" i="2"/>
  <c r="F124" i="2"/>
  <c r="F125" i="2"/>
  <c r="F138" i="1"/>
  <c r="F139" i="1"/>
  <c r="F140" i="1"/>
  <c r="G141" i="1" s="1"/>
  <c r="F141" i="1"/>
  <c r="F142" i="1"/>
  <c r="F143" i="1"/>
  <c r="F144" i="1"/>
  <c r="F145" i="1"/>
  <c r="F146" i="1"/>
  <c r="G146" i="1" s="1"/>
  <c r="G127" i="1"/>
  <c r="G128" i="1"/>
  <c r="G129" i="1"/>
  <c r="G130" i="1"/>
  <c r="G131" i="1"/>
  <c r="G132" i="1"/>
  <c r="G133" i="1"/>
  <c r="G134" i="1"/>
  <c r="G135" i="1"/>
  <c r="G136" i="1"/>
  <c r="G137" i="1"/>
  <c r="G142" i="1"/>
  <c r="G143" i="1"/>
  <c r="G144" i="1"/>
  <c r="F137" i="1"/>
  <c r="F136" i="1"/>
  <c r="F135" i="1"/>
  <c r="F134" i="1"/>
  <c r="F133" i="1"/>
  <c r="F132" i="1"/>
  <c r="F131" i="1"/>
  <c r="F130" i="1"/>
  <c r="F129" i="1"/>
  <c r="F113" i="2"/>
  <c r="K113" i="2" a="1"/>
  <c r="K113" i="2" s="1"/>
  <c r="F128" i="1"/>
  <c r="F127" i="1"/>
  <c r="L112" i="2"/>
  <c r="M112" i="2" a="1"/>
  <c r="M112" i="2"/>
  <c r="N112" i="2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/>
  <c r="I118" i="2"/>
  <c r="I119" i="2"/>
  <c r="I120" i="2"/>
  <c r="I121" i="2"/>
  <c r="I122" i="2"/>
  <c r="I123" i="2"/>
  <c r="I124" i="2"/>
  <c r="I125" i="2"/>
  <c r="I117" i="2"/>
  <c r="G112" i="2"/>
  <c r="G113" i="2"/>
  <c r="G117" i="2"/>
  <c r="F112" i="2"/>
  <c r="K112" i="2" a="1"/>
  <c r="K112" i="2" s="1"/>
  <c r="I116" i="2"/>
  <c r="I113" i="2"/>
  <c r="I114" i="2"/>
  <c r="I115" i="2"/>
  <c r="I112" i="2"/>
  <c r="M3" i="2" a="1"/>
  <c r="M3" i="2" s="1"/>
  <c r="M4" i="2" a="1"/>
  <c r="M4" i="2" s="1"/>
  <c r="M5" i="2" a="1"/>
  <c r="M5" i="2" s="1"/>
  <c r="M6" i="2" a="1"/>
  <c r="M6" i="2" s="1"/>
  <c r="M7" i="2" a="1"/>
  <c r="M7" i="2"/>
  <c r="M8" i="2" a="1"/>
  <c r="M8" i="2"/>
  <c r="M9" i="2" a="1"/>
  <c r="M9" i="2"/>
  <c r="M10" i="2" a="1"/>
  <c r="M10" i="2"/>
  <c r="M11" i="2" a="1"/>
  <c r="M11" i="2" s="1"/>
  <c r="M12" i="2" a="1"/>
  <c r="M12" i="2"/>
  <c r="M13" i="2" a="1"/>
  <c r="M13" i="2" s="1"/>
  <c r="M14" i="2" a="1"/>
  <c r="M14" i="2" s="1"/>
  <c r="M15" i="2" a="1"/>
  <c r="M15" i="2" s="1"/>
  <c r="M16" i="2" a="1"/>
  <c r="M16" i="2"/>
  <c r="M17" i="2" a="1"/>
  <c r="M17" i="2"/>
  <c r="M18" i="2" a="1"/>
  <c r="M18" i="2"/>
  <c r="M19" i="2" a="1"/>
  <c r="M19" i="2" s="1"/>
  <c r="M20" i="2" a="1"/>
  <c r="M20" i="2"/>
  <c r="M21" i="2" a="1"/>
  <c r="M21" i="2"/>
  <c r="M22" i="2" a="1"/>
  <c r="M22" i="2"/>
  <c r="M23" i="2" a="1"/>
  <c r="M23" i="2" s="1"/>
  <c r="M24" i="2" a="1"/>
  <c r="M24" i="2" s="1"/>
  <c r="M25" i="2" a="1"/>
  <c r="M25" i="2"/>
  <c r="M26" i="2" a="1"/>
  <c r="M26" i="2"/>
  <c r="M27" i="2" a="1"/>
  <c r="M27" i="2" s="1"/>
  <c r="M28" i="2" a="1"/>
  <c r="M28" i="2" s="1"/>
  <c r="M29" i="2" a="1"/>
  <c r="M29" i="2" s="1"/>
  <c r="M30" i="2" a="1"/>
  <c r="M30" i="2" s="1"/>
  <c r="M31" i="2" a="1"/>
  <c r="M31" i="2"/>
  <c r="M32" i="2" a="1"/>
  <c r="M32" i="2" s="1"/>
  <c r="M33" i="2" a="1"/>
  <c r="M33" i="2" s="1"/>
  <c r="M34" i="2" a="1"/>
  <c r="M34" i="2"/>
  <c r="M35" i="2" a="1"/>
  <c r="M35" i="2" s="1"/>
  <c r="M36" i="2" a="1"/>
  <c r="M36" i="2"/>
  <c r="M37" i="2" a="1"/>
  <c r="M37" i="2"/>
  <c r="M38" i="2" a="1"/>
  <c r="M38" i="2" s="1"/>
  <c r="M39" i="2" a="1"/>
  <c r="M39" i="2"/>
  <c r="M40" i="2" a="1"/>
  <c r="M40" i="2"/>
  <c r="M41" i="2" a="1"/>
  <c r="M41" i="2" s="1"/>
  <c r="M42" i="2" a="1"/>
  <c r="M42" i="2" s="1"/>
  <c r="M43" i="2" a="1"/>
  <c r="M43" i="2" s="1"/>
  <c r="M44" i="2" a="1"/>
  <c r="M44" i="2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/>
  <c r="M51" i="2" a="1"/>
  <c r="M51" i="2" s="1"/>
  <c r="M52" i="2" a="1"/>
  <c r="M52" i="2"/>
  <c r="M53" i="2" a="1"/>
  <c r="M53" i="2" s="1"/>
  <c r="M54" i="2" a="1"/>
  <c r="M54" i="2" s="1"/>
  <c r="M55" i="2" a="1"/>
  <c r="M55" i="2"/>
  <c r="M56" i="2" a="1"/>
  <c r="M56" i="2" s="1"/>
  <c r="M57" i="2" a="1"/>
  <c r="M57" i="2"/>
  <c r="M58" i="2" a="1"/>
  <c r="M58" i="2"/>
  <c r="M59" i="2" a="1"/>
  <c r="M59" i="2" s="1"/>
  <c r="M60" i="2" a="1"/>
  <c r="M60" i="2"/>
  <c r="M61" i="2" a="1"/>
  <c r="M61" i="2"/>
  <c r="M62" i="2" a="1"/>
  <c r="M62" i="2" s="1"/>
  <c r="M63" i="2" a="1"/>
  <c r="M63" i="2" s="1"/>
  <c r="M64" i="2" a="1"/>
  <c r="M64" i="2" s="1"/>
  <c r="M65" i="2" a="1"/>
  <c r="M65" i="2"/>
  <c r="M66" i="2" a="1"/>
  <c r="M66" i="2" s="1"/>
  <c r="M67" i="2" a="1"/>
  <c r="M67" i="2" s="1"/>
  <c r="M68" i="2" a="1"/>
  <c r="M68" i="2" s="1"/>
  <c r="M69" i="2" a="1"/>
  <c r="M69" i="2"/>
  <c r="M70" i="2" a="1"/>
  <c r="M70" i="2"/>
  <c r="M71" i="2" a="1"/>
  <c r="M71" i="2"/>
  <c r="M72" i="2" a="1"/>
  <c r="M72" i="2" s="1"/>
  <c r="M73" i="2" a="1"/>
  <c r="M73" i="2" s="1"/>
  <c r="M74" i="2" a="1"/>
  <c r="M74" i="2"/>
  <c r="M75" i="2" a="1"/>
  <c r="M75" i="2" s="1"/>
  <c r="M76" i="2" a="1"/>
  <c r="M76" i="2"/>
  <c r="M77" i="2" a="1"/>
  <c r="M77" i="2" s="1"/>
  <c r="M78" i="2" a="1"/>
  <c r="M78" i="2"/>
  <c r="M79" i="2" a="1"/>
  <c r="M79" i="2"/>
  <c r="M80" i="2" a="1"/>
  <c r="M80" i="2" s="1"/>
  <c r="M81" i="2" a="1"/>
  <c r="M81" i="2" s="1"/>
  <c r="M82" i="2" a="1"/>
  <c r="M82" i="2" s="1"/>
  <c r="M83" i="2" a="1"/>
  <c r="M83" i="2" s="1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 s="1"/>
  <c r="M91" i="2" a="1"/>
  <c r="M91" i="2" s="1"/>
  <c r="M92" i="2" a="1"/>
  <c r="M92" i="2" s="1"/>
  <c r="M93" i="2" a="1"/>
  <c r="M93" i="2" s="1"/>
  <c r="M94" i="2" a="1"/>
  <c r="M94" i="2"/>
  <c r="M95" i="2" a="1"/>
  <c r="M95" i="2"/>
  <c r="M96" i="2" a="1"/>
  <c r="M96" i="2" s="1"/>
  <c r="M97" i="2" a="1"/>
  <c r="M97" i="2" s="1"/>
  <c r="M98" i="2" a="1"/>
  <c r="M98" i="2" s="1"/>
  <c r="M99" i="2" a="1"/>
  <c r="M99" i="2" s="1"/>
  <c r="M100" i="2" a="1"/>
  <c r="M100" i="2"/>
  <c r="M101" i="2" a="1"/>
  <c r="M101" i="2" s="1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 s="1"/>
  <c r="M108" i="2" a="1"/>
  <c r="M108" i="2"/>
  <c r="M109" i="2" a="1"/>
  <c r="M109" i="2" s="1"/>
  <c r="M110" i="2" a="1"/>
  <c r="M110" i="2" s="1"/>
  <c r="M111" i="2" a="1"/>
  <c r="M111" i="2" s="1"/>
  <c r="M2" i="2" a="1"/>
  <c r="M2" i="2" s="1"/>
  <c r="K15" i="2" a="1"/>
  <c r="K15" i="2" s="1"/>
  <c r="I3" i="2"/>
  <c r="K3" i="2" s="1" a="1"/>
  <c r="K3" i="2" s="1"/>
  <c r="I4" i="2"/>
  <c r="K4" i="2" s="1" a="1"/>
  <c r="K4" i="2" s="1"/>
  <c r="I5" i="2"/>
  <c r="K5" i="2" s="1" a="1"/>
  <c r="K5" i="2" s="1"/>
  <c r="I6" i="2"/>
  <c r="K6" i="2" s="1" a="1"/>
  <c r="K6" i="2" s="1"/>
  <c r="I7" i="2"/>
  <c r="K7" i="2" s="1" a="1"/>
  <c r="K7" i="2" s="1"/>
  <c r="I8" i="2"/>
  <c r="K8" i="2" s="1" a="1"/>
  <c r="K8" i="2" s="1"/>
  <c r="I9" i="2"/>
  <c r="K9" i="2" s="1" a="1"/>
  <c r="K9" i="2" s="1"/>
  <c r="I10" i="2"/>
  <c r="K10" i="2" s="1" a="1"/>
  <c r="K10" i="2" s="1"/>
  <c r="I11" i="2"/>
  <c r="K11" i="2" s="1" a="1"/>
  <c r="K11" i="2" s="1"/>
  <c r="I12" i="2"/>
  <c r="K12" i="2" s="1" a="1"/>
  <c r="K12" i="2" s="1"/>
  <c r="I13" i="2"/>
  <c r="K13" i="2" s="1" a="1"/>
  <c r="K13" i="2" s="1"/>
  <c r="I14" i="2"/>
  <c r="K14" i="2" s="1" a="1"/>
  <c r="K14" i="2" s="1"/>
  <c r="I15" i="2"/>
  <c r="I16" i="2"/>
  <c r="K16" i="2" s="1" a="1"/>
  <c r="K16" i="2" s="1"/>
  <c r="I17" i="2"/>
  <c r="K17" i="2" s="1" a="1"/>
  <c r="K17" i="2" s="1"/>
  <c r="I18" i="2"/>
  <c r="K18" i="2" s="1" a="1"/>
  <c r="K18" i="2" s="1"/>
  <c r="I19" i="2"/>
  <c r="K19" i="2" s="1" a="1"/>
  <c r="K19" i="2" s="1"/>
  <c r="I20" i="2"/>
  <c r="K20" i="2" s="1" a="1"/>
  <c r="K20" i="2" s="1"/>
  <c r="I21" i="2"/>
  <c r="K21" i="2" s="1" a="1"/>
  <c r="K21" i="2" s="1"/>
  <c r="I22" i="2"/>
  <c r="K22" i="2" s="1" a="1"/>
  <c r="K22" i="2" s="1"/>
  <c r="I23" i="2"/>
  <c r="K23" i="2" s="1" a="1"/>
  <c r="K23" i="2" s="1"/>
  <c r="I24" i="2"/>
  <c r="K24" i="2" s="1" a="1"/>
  <c r="K24" i="2" s="1"/>
  <c r="I25" i="2"/>
  <c r="K25" i="2" s="1" a="1"/>
  <c r="K25" i="2" s="1"/>
  <c r="I26" i="2"/>
  <c r="K26" i="2" s="1" a="1"/>
  <c r="K26" i="2" s="1"/>
  <c r="I27" i="2"/>
  <c r="K27" i="2" s="1" a="1"/>
  <c r="K27" i="2" s="1"/>
  <c r="I28" i="2"/>
  <c r="K28" i="2" s="1" a="1"/>
  <c r="K28" i="2" s="1"/>
  <c r="I29" i="2"/>
  <c r="K29" i="2" s="1" a="1"/>
  <c r="K29" i="2" s="1"/>
  <c r="I30" i="2"/>
  <c r="K30" i="2" s="1" a="1"/>
  <c r="K30" i="2" s="1"/>
  <c r="I31" i="2"/>
  <c r="K31" i="2" s="1" a="1"/>
  <c r="K31" i="2" s="1"/>
  <c r="I32" i="2"/>
  <c r="K32" i="2" s="1" a="1"/>
  <c r="K32" i="2" s="1"/>
  <c r="I33" i="2"/>
  <c r="K33" i="2" s="1" a="1"/>
  <c r="K33" i="2" s="1"/>
  <c r="I34" i="2"/>
  <c r="K34" i="2" s="1" a="1"/>
  <c r="K34" i="2" s="1"/>
  <c r="I35" i="2"/>
  <c r="K35" i="2" s="1" a="1"/>
  <c r="K35" i="2" s="1"/>
  <c r="I36" i="2"/>
  <c r="K36" i="2" s="1" a="1"/>
  <c r="K36" i="2" s="1"/>
  <c r="I37" i="2"/>
  <c r="K37" i="2" s="1" a="1"/>
  <c r="K37" i="2" s="1"/>
  <c r="I38" i="2"/>
  <c r="K38" i="2" s="1" a="1"/>
  <c r="K38" i="2" s="1"/>
  <c r="I39" i="2"/>
  <c r="K39" i="2" s="1" a="1"/>
  <c r="K39" i="2" s="1"/>
  <c r="I40" i="2"/>
  <c r="K40" i="2" s="1" a="1"/>
  <c r="K40" i="2" s="1"/>
  <c r="I41" i="2"/>
  <c r="K41" i="2" s="1" a="1"/>
  <c r="K41" i="2" s="1"/>
  <c r="I42" i="2"/>
  <c r="K42" i="2" s="1" a="1"/>
  <c r="K42" i="2" s="1"/>
  <c r="I43" i="2"/>
  <c r="K43" i="2" s="1" a="1"/>
  <c r="K43" i="2" s="1"/>
  <c r="I44" i="2"/>
  <c r="K44" i="2" s="1" a="1"/>
  <c r="K44" i="2" s="1"/>
  <c r="I45" i="2"/>
  <c r="K45" i="2" s="1" a="1"/>
  <c r="K45" i="2" s="1"/>
  <c r="I46" i="2"/>
  <c r="K46" i="2" s="1" a="1"/>
  <c r="K46" i="2" s="1"/>
  <c r="I47" i="2"/>
  <c r="K47" i="2" s="1" a="1"/>
  <c r="K47" i="2" s="1"/>
  <c r="I48" i="2"/>
  <c r="K48" i="2" s="1" a="1"/>
  <c r="K48" i="2" s="1"/>
  <c r="I49" i="2"/>
  <c r="K49" i="2" s="1" a="1"/>
  <c r="K49" i="2" s="1"/>
  <c r="I50" i="2"/>
  <c r="K50" i="2" s="1" a="1"/>
  <c r="K50" i="2" s="1"/>
  <c r="I51" i="2"/>
  <c r="K51" i="2" s="1" a="1"/>
  <c r="K51" i="2" s="1"/>
  <c r="I52" i="2"/>
  <c r="K52" i="2" s="1" a="1"/>
  <c r="K52" i="2" s="1"/>
  <c r="I53" i="2"/>
  <c r="K53" i="2" s="1" a="1"/>
  <c r="K53" i="2" s="1"/>
  <c r="I54" i="2"/>
  <c r="K54" i="2" s="1" a="1"/>
  <c r="K54" i="2" s="1"/>
  <c r="I55" i="2"/>
  <c r="K55" i="2" s="1" a="1"/>
  <c r="K55" i="2" s="1"/>
  <c r="I56" i="2"/>
  <c r="K56" i="2" s="1" a="1"/>
  <c r="K56" i="2" s="1"/>
  <c r="I57" i="2"/>
  <c r="K57" i="2" s="1" a="1"/>
  <c r="K57" i="2" s="1"/>
  <c r="I58" i="2"/>
  <c r="K58" i="2" s="1" a="1"/>
  <c r="K58" i="2" s="1"/>
  <c r="I59" i="2"/>
  <c r="K59" i="2" s="1" a="1"/>
  <c r="K59" i="2" s="1"/>
  <c r="I60" i="2"/>
  <c r="K60" i="2" s="1" a="1"/>
  <c r="K60" i="2" s="1"/>
  <c r="I61" i="2"/>
  <c r="K61" i="2" s="1" a="1"/>
  <c r="K61" i="2" s="1"/>
  <c r="I62" i="2"/>
  <c r="K62" i="2" s="1" a="1"/>
  <c r="K62" i="2" s="1"/>
  <c r="I63" i="2"/>
  <c r="K63" i="2" s="1" a="1"/>
  <c r="K63" i="2" s="1"/>
  <c r="I64" i="2"/>
  <c r="K64" i="2" s="1" a="1"/>
  <c r="K64" i="2" s="1"/>
  <c r="I65" i="2"/>
  <c r="K65" i="2" s="1" a="1"/>
  <c r="K65" i="2" s="1"/>
  <c r="I66" i="2"/>
  <c r="K66" i="2" s="1" a="1"/>
  <c r="K66" i="2" s="1"/>
  <c r="I67" i="2"/>
  <c r="K67" i="2" s="1" a="1"/>
  <c r="K67" i="2" s="1"/>
  <c r="I68" i="2"/>
  <c r="K68" i="2" s="1" a="1"/>
  <c r="K68" i="2" s="1"/>
  <c r="I69" i="2"/>
  <c r="K69" i="2" s="1" a="1"/>
  <c r="K69" i="2" s="1"/>
  <c r="I70" i="2"/>
  <c r="K70" i="2" s="1" a="1"/>
  <c r="K70" i="2" s="1"/>
  <c r="I71" i="2"/>
  <c r="K71" i="2" s="1" a="1"/>
  <c r="K71" i="2" s="1"/>
  <c r="I72" i="2"/>
  <c r="K72" i="2" s="1" a="1"/>
  <c r="K72" i="2" s="1"/>
  <c r="I73" i="2"/>
  <c r="K73" i="2" s="1" a="1"/>
  <c r="K73" i="2" s="1"/>
  <c r="I74" i="2"/>
  <c r="K74" i="2" s="1" a="1"/>
  <c r="K74" i="2" s="1"/>
  <c r="I75" i="2"/>
  <c r="K75" i="2" s="1" a="1"/>
  <c r="K75" i="2" s="1"/>
  <c r="I76" i="2"/>
  <c r="K76" i="2" s="1" a="1"/>
  <c r="K76" i="2" s="1"/>
  <c r="I77" i="2"/>
  <c r="K77" i="2" s="1" a="1"/>
  <c r="K77" i="2" s="1"/>
  <c r="I78" i="2"/>
  <c r="K78" i="2" s="1" a="1"/>
  <c r="K78" i="2" s="1"/>
  <c r="I79" i="2"/>
  <c r="K79" i="2" s="1" a="1"/>
  <c r="K79" i="2" s="1"/>
  <c r="I80" i="2"/>
  <c r="K80" i="2" s="1" a="1"/>
  <c r="K80" i="2" s="1"/>
  <c r="I81" i="2"/>
  <c r="K81" i="2" s="1" a="1"/>
  <c r="K81" i="2" s="1"/>
  <c r="I82" i="2"/>
  <c r="K82" i="2" s="1" a="1"/>
  <c r="K82" i="2" s="1"/>
  <c r="I83" i="2"/>
  <c r="K83" i="2" s="1" a="1"/>
  <c r="K83" i="2" s="1"/>
  <c r="I84" i="2"/>
  <c r="K84" i="2" s="1" a="1"/>
  <c r="K84" i="2" s="1"/>
  <c r="I85" i="2"/>
  <c r="K85" i="2" s="1" a="1"/>
  <c r="K85" i="2" s="1"/>
  <c r="I86" i="2"/>
  <c r="K86" i="2" s="1" a="1"/>
  <c r="K86" i="2" s="1"/>
  <c r="I87" i="2"/>
  <c r="K87" i="2" s="1" a="1"/>
  <c r="K87" i="2" s="1"/>
  <c r="I88" i="2"/>
  <c r="K88" i="2" s="1" a="1"/>
  <c r="K88" i="2" s="1"/>
  <c r="I89" i="2"/>
  <c r="K89" i="2" s="1" a="1"/>
  <c r="K89" i="2" s="1"/>
  <c r="I90" i="2"/>
  <c r="K90" i="2" s="1" a="1"/>
  <c r="K90" i="2" s="1"/>
  <c r="I91" i="2"/>
  <c r="K91" i="2" s="1" a="1"/>
  <c r="K91" i="2" s="1"/>
  <c r="I92" i="2"/>
  <c r="K92" i="2" s="1" a="1"/>
  <c r="K92" i="2" s="1"/>
  <c r="I93" i="2"/>
  <c r="K93" i="2" s="1" a="1"/>
  <c r="K93" i="2" s="1"/>
  <c r="I94" i="2"/>
  <c r="K94" i="2" s="1" a="1"/>
  <c r="K94" i="2" s="1"/>
  <c r="I95" i="2"/>
  <c r="K95" i="2" s="1" a="1"/>
  <c r="K95" i="2" s="1"/>
  <c r="I96" i="2"/>
  <c r="K96" i="2" s="1" a="1"/>
  <c r="K96" i="2" s="1"/>
  <c r="I97" i="2"/>
  <c r="K97" i="2" s="1" a="1"/>
  <c r="K97" i="2" s="1"/>
  <c r="I98" i="2"/>
  <c r="K98" i="2" s="1" a="1"/>
  <c r="K98" i="2" s="1"/>
  <c r="I99" i="2"/>
  <c r="K99" i="2" s="1" a="1"/>
  <c r="K99" i="2" s="1"/>
  <c r="I100" i="2"/>
  <c r="K100" i="2" s="1" a="1"/>
  <c r="K100" i="2" s="1"/>
  <c r="I101" i="2"/>
  <c r="K101" i="2" s="1" a="1"/>
  <c r="K101" i="2" s="1"/>
  <c r="I102" i="2"/>
  <c r="K102" i="2" s="1" a="1"/>
  <c r="K102" i="2" s="1"/>
  <c r="I103" i="2"/>
  <c r="K103" i="2" s="1" a="1"/>
  <c r="K103" i="2" s="1"/>
  <c r="I104" i="2"/>
  <c r="K104" i="2" s="1" a="1"/>
  <c r="K104" i="2" s="1"/>
  <c r="I105" i="2"/>
  <c r="K105" i="2" s="1" a="1"/>
  <c r="K105" i="2" s="1"/>
  <c r="I106" i="2"/>
  <c r="K106" i="2" s="1" a="1"/>
  <c r="K106" i="2" s="1"/>
  <c r="I107" i="2"/>
  <c r="K107" i="2" s="1" a="1"/>
  <c r="K107" i="2" s="1"/>
  <c r="I108" i="2"/>
  <c r="K108" i="2" s="1" a="1"/>
  <c r="K108" i="2" s="1"/>
  <c r="I109" i="2"/>
  <c r="K109" i="2" s="1" a="1"/>
  <c r="K109" i="2" s="1"/>
  <c r="I110" i="2"/>
  <c r="K110" i="2" s="1" a="1"/>
  <c r="K110" i="2" s="1"/>
  <c r="I111" i="2"/>
  <c r="K111" i="2" s="1" a="1"/>
  <c r="K111" i="2" s="1"/>
  <c r="I2" i="2"/>
  <c r="K2" i="2" s="1" a="1"/>
  <c r="K2" i="2" s="1"/>
  <c r="L2" i="2" s="1"/>
  <c r="F58" i="1"/>
  <c r="G60" i="1" s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57" i="1"/>
  <c r="F56" i="1"/>
  <c r="F55" i="1"/>
  <c r="F54" i="1"/>
  <c r="F33" i="2"/>
  <c r="F53" i="1"/>
  <c r="F52" i="1"/>
  <c r="F51" i="1"/>
  <c r="F50" i="1"/>
  <c r="F49" i="1"/>
  <c r="F48" i="1"/>
  <c r="F47" i="1"/>
  <c r="F46" i="1"/>
  <c r="F45" i="1"/>
  <c r="F44" i="1"/>
  <c r="F31" i="2"/>
  <c r="F3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43" i="1"/>
  <c r="F42" i="1"/>
  <c r="G58" i="1" s="1"/>
  <c r="F41" i="1"/>
  <c r="F40" i="1"/>
  <c r="F39" i="1"/>
  <c r="F38" i="1"/>
  <c r="R3" i="2"/>
  <c r="R2" i="2"/>
  <c r="M4" i="1"/>
  <c r="M3" i="1"/>
  <c r="F37" i="1"/>
  <c r="F36" i="1"/>
  <c r="F35" i="1"/>
  <c r="F34" i="1"/>
  <c r="F33" i="1"/>
  <c r="F32" i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1" i="1"/>
  <c r="G3" i="1"/>
  <c r="F4" i="1"/>
  <c r="G36" i="1" s="1"/>
  <c r="F5" i="1"/>
  <c r="G6" i="1" s="1"/>
  <c r="F6" i="1"/>
  <c r="G8" i="1" s="1"/>
  <c r="F7" i="1"/>
  <c r="G9" i="1" s="1"/>
  <c r="F8" i="1"/>
  <c r="G10" i="1" s="1"/>
  <c r="F9" i="1"/>
  <c r="G11" i="1" s="1"/>
  <c r="F10" i="1"/>
  <c r="F11" i="1"/>
  <c r="G13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G32" i="1" s="1"/>
  <c r="G116" i="2" l="1"/>
  <c r="G115" i="2"/>
  <c r="G114" i="2"/>
  <c r="G124" i="2"/>
  <c r="G125" i="2"/>
  <c r="G140" i="1"/>
  <c r="G145" i="1"/>
  <c r="G139" i="1"/>
  <c r="G138" i="1"/>
  <c r="L116" i="2"/>
  <c r="L113" i="2"/>
  <c r="L122" i="2"/>
  <c r="L123" i="2"/>
  <c r="L119" i="2"/>
  <c r="L115" i="2"/>
  <c r="L117" i="2"/>
  <c r="L124" i="2"/>
  <c r="L118" i="2"/>
  <c r="L125" i="2"/>
  <c r="L114" i="2"/>
  <c r="L121" i="2"/>
  <c r="L120" i="2"/>
  <c r="N123" i="2"/>
  <c r="N115" i="2"/>
  <c r="N119" i="2"/>
  <c r="N114" i="2"/>
  <c r="N120" i="2"/>
  <c r="G122" i="2"/>
  <c r="N113" i="2"/>
  <c r="G121" i="2"/>
  <c r="G120" i="2"/>
  <c r="G119" i="2"/>
  <c r="N122" i="2"/>
  <c r="N118" i="2"/>
  <c r="N125" i="2"/>
  <c r="N121" i="2"/>
  <c r="N117" i="2"/>
  <c r="N116" i="2"/>
  <c r="N124" i="2"/>
  <c r="L15" i="2"/>
  <c r="N17" i="2"/>
  <c r="N33" i="2"/>
  <c r="N49" i="2"/>
  <c r="N65" i="2"/>
  <c r="N81" i="2"/>
  <c r="N97" i="2"/>
  <c r="N37" i="2"/>
  <c r="N22" i="2"/>
  <c r="N70" i="2"/>
  <c r="N7" i="2"/>
  <c r="N87" i="2"/>
  <c r="N8" i="2"/>
  <c r="N72" i="2"/>
  <c r="N9" i="2"/>
  <c r="N73" i="2"/>
  <c r="N10" i="2"/>
  <c r="N74" i="2"/>
  <c r="N11" i="2"/>
  <c r="N107" i="2"/>
  <c r="N44" i="2"/>
  <c r="N76" i="2"/>
  <c r="N13" i="2"/>
  <c r="N93" i="2"/>
  <c r="N14" i="2"/>
  <c r="N110" i="2"/>
  <c r="N47" i="2"/>
  <c r="N111" i="2"/>
  <c r="N16" i="2"/>
  <c r="N18" i="2"/>
  <c r="N34" i="2"/>
  <c r="N50" i="2"/>
  <c r="N66" i="2"/>
  <c r="N82" i="2"/>
  <c r="N98" i="2"/>
  <c r="N20" i="2"/>
  <c r="N36" i="2"/>
  <c r="N68" i="2"/>
  <c r="N100" i="2"/>
  <c r="N5" i="2"/>
  <c r="N53" i="2"/>
  <c r="N101" i="2"/>
  <c r="N38" i="2"/>
  <c r="N54" i="2"/>
  <c r="N86" i="2"/>
  <c r="N39" i="2"/>
  <c r="N71" i="2"/>
  <c r="N24" i="2"/>
  <c r="N56" i="2"/>
  <c r="N88" i="2"/>
  <c r="N25" i="2"/>
  <c r="N89" i="2"/>
  <c r="N26" i="2"/>
  <c r="N58" i="2"/>
  <c r="N106" i="2"/>
  <c r="N27" i="2"/>
  <c r="N91" i="2"/>
  <c r="N12" i="2"/>
  <c r="N92" i="2"/>
  <c r="N45" i="2"/>
  <c r="N77" i="2"/>
  <c r="N46" i="2"/>
  <c r="N78" i="2"/>
  <c r="N15" i="2"/>
  <c r="N64" i="2"/>
  <c r="N96" i="2"/>
  <c r="N3" i="2"/>
  <c r="N19" i="2"/>
  <c r="N35" i="2"/>
  <c r="N51" i="2"/>
  <c r="N67" i="2"/>
  <c r="N83" i="2"/>
  <c r="N99" i="2"/>
  <c r="N4" i="2"/>
  <c r="N52" i="2"/>
  <c r="N84" i="2"/>
  <c r="N21" i="2"/>
  <c r="N69" i="2"/>
  <c r="N85" i="2"/>
  <c r="N6" i="2"/>
  <c r="N102" i="2"/>
  <c r="N23" i="2"/>
  <c r="N55" i="2"/>
  <c r="N103" i="2"/>
  <c r="N40" i="2"/>
  <c r="N104" i="2"/>
  <c r="N41" i="2"/>
  <c r="N57" i="2"/>
  <c r="N105" i="2"/>
  <c r="N42" i="2"/>
  <c r="N90" i="2"/>
  <c r="N43" i="2"/>
  <c r="N75" i="2"/>
  <c r="N28" i="2"/>
  <c r="N60" i="2"/>
  <c r="N108" i="2"/>
  <c r="N29" i="2"/>
  <c r="N109" i="2"/>
  <c r="N30" i="2"/>
  <c r="N94" i="2"/>
  <c r="N63" i="2"/>
  <c r="N79" i="2"/>
  <c r="N95" i="2"/>
  <c r="N32" i="2"/>
  <c r="N59" i="2"/>
  <c r="N62" i="2"/>
  <c r="N31" i="2"/>
  <c r="N80" i="2"/>
  <c r="N2" i="2"/>
  <c r="N61" i="2"/>
  <c r="N48" i="2"/>
  <c r="L33" i="2"/>
  <c r="L18" i="2"/>
  <c r="L39" i="2"/>
  <c r="L97" i="2"/>
  <c r="L108" i="2"/>
  <c r="L92" i="2"/>
  <c r="L76" i="2"/>
  <c r="L60" i="2"/>
  <c r="L44" i="2"/>
  <c r="L28" i="2"/>
  <c r="L12" i="2"/>
  <c r="L17" i="2"/>
  <c r="L96" i="2"/>
  <c r="L63" i="2"/>
  <c r="L110" i="2"/>
  <c r="L61" i="2"/>
  <c r="L75" i="2"/>
  <c r="L106" i="2"/>
  <c r="L90" i="2"/>
  <c r="L74" i="2"/>
  <c r="L58" i="2"/>
  <c r="L42" i="2"/>
  <c r="L26" i="2"/>
  <c r="L10" i="2"/>
  <c r="L81" i="2"/>
  <c r="L48" i="2"/>
  <c r="L95" i="2"/>
  <c r="L46" i="2"/>
  <c r="L109" i="2"/>
  <c r="L43" i="2"/>
  <c r="L105" i="2"/>
  <c r="L89" i="2"/>
  <c r="L73" i="2"/>
  <c r="L57" i="2"/>
  <c r="L41" i="2"/>
  <c r="L25" i="2"/>
  <c r="L9" i="2"/>
  <c r="L49" i="2"/>
  <c r="L64" i="2"/>
  <c r="L31" i="2"/>
  <c r="L94" i="2"/>
  <c r="L77" i="2"/>
  <c r="L107" i="2"/>
  <c r="L72" i="2"/>
  <c r="L7" i="2"/>
  <c r="L102" i="2"/>
  <c r="L86" i="2"/>
  <c r="L70" i="2"/>
  <c r="L54" i="2"/>
  <c r="L38" i="2"/>
  <c r="L22" i="2"/>
  <c r="L6" i="2"/>
  <c r="L65" i="2"/>
  <c r="L80" i="2"/>
  <c r="L79" i="2"/>
  <c r="L30" i="2"/>
  <c r="L93" i="2"/>
  <c r="L27" i="2"/>
  <c r="L24" i="2"/>
  <c r="L87" i="2"/>
  <c r="L71" i="2"/>
  <c r="L101" i="2"/>
  <c r="L85" i="2"/>
  <c r="L69" i="2"/>
  <c r="L53" i="2"/>
  <c r="L37" i="2"/>
  <c r="L21" i="2"/>
  <c r="L5" i="2"/>
  <c r="L16" i="2"/>
  <c r="L47" i="2"/>
  <c r="L78" i="2"/>
  <c r="L45" i="2"/>
  <c r="L11" i="2"/>
  <c r="L88" i="2"/>
  <c r="L56" i="2"/>
  <c r="L23" i="2"/>
  <c r="L100" i="2"/>
  <c r="L84" i="2"/>
  <c r="L68" i="2"/>
  <c r="L52" i="2"/>
  <c r="L36" i="2"/>
  <c r="L20" i="2"/>
  <c r="L4" i="2"/>
  <c r="L32" i="2"/>
  <c r="L111" i="2"/>
  <c r="L14" i="2"/>
  <c r="L13" i="2"/>
  <c r="L91" i="2"/>
  <c r="L8" i="2"/>
  <c r="L55" i="2"/>
  <c r="L99" i="2"/>
  <c r="L83" i="2"/>
  <c r="L67" i="2"/>
  <c r="L51" i="2"/>
  <c r="L35" i="2"/>
  <c r="L19" i="2"/>
  <c r="L3" i="2"/>
  <c r="L62" i="2"/>
  <c r="L29" i="2"/>
  <c r="L59" i="2"/>
  <c r="L104" i="2"/>
  <c r="L40" i="2"/>
  <c r="L103" i="2"/>
  <c r="L98" i="2"/>
  <c r="L82" i="2"/>
  <c r="L66" i="2"/>
  <c r="L50" i="2"/>
  <c r="L34" i="2"/>
  <c r="G100" i="1"/>
  <c r="G101" i="1"/>
  <c r="G102" i="1"/>
  <c r="G115" i="1"/>
  <c r="G118" i="1"/>
  <c r="G106" i="1"/>
  <c r="G74" i="1"/>
  <c r="G69" i="1"/>
  <c r="G86" i="1"/>
  <c r="G66" i="1"/>
  <c r="G68" i="1"/>
  <c r="G67" i="1"/>
  <c r="G71" i="1"/>
  <c r="G65" i="1"/>
  <c r="G70" i="1"/>
  <c r="G73" i="1"/>
  <c r="G114" i="1"/>
  <c r="G98" i="1"/>
  <c r="G82" i="1"/>
  <c r="G97" i="1"/>
  <c r="G117" i="1"/>
  <c r="G116" i="1"/>
  <c r="G83" i="1"/>
  <c r="G113" i="1"/>
  <c r="G81" i="1"/>
  <c r="G64" i="1"/>
  <c r="G112" i="1"/>
  <c r="G96" i="1"/>
  <c r="G80" i="1"/>
  <c r="G63" i="1"/>
  <c r="G111" i="1"/>
  <c r="G95" i="1"/>
  <c r="G79" i="1"/>
  <c r="G62" i="1"/>
  <c r="G126" i="1"/>
  <c r="G110" i="1"/>
  <c r="G94" i="1"/>
  <c r="G78" i="1"/>
  <c r="G61" i="1"/>
  <c r="G125" i="1"/>
  <c r="G109" i="1"/>
  <c r="G93" i="1"/>
  <c r="G77" i="1"/>
  <c r="G85" i="1"/>
  <c r="G84" i="1"/>
  <c r="G99" i="1"/>
  <c r="G108" i="1"/>
  <c r="G76" i="1"/>
  <c r="G123" i="1"/>
  <c r="G107" i="1"/>
  <c r="G91" i="1"/>
  <c r="G75" i="1"/>
  <c r="G124" i="1"/>
  <c r="G92" i="1"/>
  <c r="G122" i="1"/>
  <c r="G90" i="1"/>
  <c r="G121" i="1"/>
  <c r="G105" i="1"/>
  <c r="G89" i="1"/>
  <c r="G120" i="1"/>
  <c r="G104" i="1"/>
  <c r="G88" i="1"/>
  <c r="G119" i="1"/>
  <c r="G103" i="1"/>
  <c r="G87" i="1"/>
  <c r="G48" i="2"/>
  <c r="G94" i="2"/>
  <c r="G58" i="2"/>
  <c r="G63" i="2"/>
  <c r="G46" i="2"/>
  <c r="G109" i="2"/>
  <c r="G77" i="2"/>
  <c r="G108" i="2"/>
  <c r="G44" i="2"/>
  <c r="G75" i="2"/>
  <c r="G90" i="2"/>
  <c r="G73" i="2"/>
  <c r="G95" i="2"/>
  <c r="G47" i="2"/>
  <c r="G62" i="2"/>
  <c r="G93" i="2"/>
  <c r="G45" i="2"/>
  <c r="G60" i="2"/>
  <c r="G91" i="2"/>
  <c r="G43" i="2"/>
  <c r="G106" i="2"/>
  <c r="G42" i="2"/>
  <c r="G41" i="2"/>
  <c r="G104" i="2"/>
  <c r="G88" i="2"/>
  <c r="G72" i="2"/>
  <c r="G40" i="2"/>
  <c r="G87" i="2"/>
  <c r="G71" i="2"/>
  <c r="G55" i="2"/>
  <c r="G102" i="2"/>
  <c r="G38" i="2"/>
  <c r="G100" i="2"/>
  <c r="G68" i="2"/>
  <c r="G52" i="2"/>
  <c r="G83" i="2"/>
  <c r="G67" i="2"/>
  <c r="G35" i="2"/>
  <c r="G98" i="2"/>
  <c r="G34" i="2"/>
  <c r="G97" i="2"/>
  <c r="G81" i="2"/>
  <c r="G65" i="2"/>
  <c r="G49" i="2"/>
  <c r="G111" i="2"/>
  <c r="G79" i="2"/>
  <c r="G110" i="2"/>
  <c r="G78" i="2"/>
  <c r="G61" i="2"/>
  <c r="G92" i="2"/>
  <c r="G76" i="2"/>
  <c r="G107" i="2"/>
  <c r="G59" i="2"/>
  <c r="G74" i="2"/>
  <c r="G105" i="2"/>
  <c r="G89" i="2"/>
  <c r="G57" i="2"/>
  <c r="G56" i="2"/>
  <c r="G103" i="2"/>
  <c r="G39" i="2"/>
  <c r="G86" i="2"/>
  <c r="G70" i="2"/>
  <c r="G54" i="2"/>
  <c r="G101" i="2"/>
  <c r="G85" i="2"/>
  <c r="G69" i="2"/>
  <c r="G53" i="2"/>
  <c r="G37" i="2"/>
  <c r="G84" i="2"/>
  <c r="G36" i="2"/>
  <c r="G99" i="2"/>
  <c r="G51" i="2"/>
  <c r="G82" i="2"/>
  <c r="G66" i="2"/>
  <c r="G50" i="2"/>
  <c r="G33" i="2"/>
  <c r="G96" i="2"/>
  <c r="G80" i="2"/>
  <c r="G64" i="2"/>
  <c r="G32" i="2"/>
  <c r="G31" i="2"/>
  <c r="G30" i="2"/>
  <c r="G72" i="1"/>
  <c r="G59" i="1"/>
  <c r="G12" i="1"/>
  <c r="G7" i="1"/>
  <c r="G39" i="1"/>
  <c r="G31" i="1"/>
  <c r="G5" i="1"/>
  <c r="G19" i="1"/>
  <c r="G40" i="1"/>
  <c r="G21" i="1"/>
  <c r="G33" i="1"/>
  <c r="G20" i="1"/>
  <c r="G4" i="1"/>
  <c r="G37" i="1"/>
  <c r="G18" i="1"/>
  <c r="G17" i="1"/>
  <c r="G35" i="1"/>
  <c r="G38" i="1"/>
  <c r="G16" i="1"/>
  <c r="G34" i="1"/>
  <c r="G15" i="1"/>
  <c r="G14" i="1"/>
  <c r="G52" i="1"/>
  <c r="G43" i="1"/>
  <c r="G50" i="1"/>
  <c r="G47" i="1"/>
  <c r="G45" i="1"/>
  <c r="G42" i="1"/>
  <c r="G41" i="1"/>
  <c r="G49" i="1"/>
  <c r="G46" i="1"/>
  <c r="G55" i="1"/>
  <c r="G57" i="1"/>
  <c r="G54" i="1"/>
  <c r="G53" i="1"/>
  <c r="G51" i="1"/>
  <c r="G48" i="1"/>
  <c r="G44" i="1"/>
  <c r="G56" i="1"/>
  <c r="G14" i="2"/>
  <c r="G16" i="2"/>
  <c r="G6" i="2"/>
  <c r="G22" i="2"/>
  <c r="G29" i="2"/>
  <c r="G26" i="2"/>
  <c r="G2" i="2"/>
  <c r="G17" i="2"/>
  <c r="G21" i="2"/>
  <c r="G7" i="2"/>
  <c r="G15" i="2"/>
  <c r="G23" i="2"/>
  <c r="G8" i="2"/>
  <c r="G24" i="2"/>
  <c r="G9" i="2"/>
  <c r="G25" i="2"/>
  <c r="G10" i="2"/>
  <c r="G18" i="2"/>
  <c r="G3" i="2"/>
  <c r="G11" i="2"/>
  <c r="G19" i="2"/>
  <c r="G27" i="2"/>
  <c r="G4" i="2"/>
  <c r="G12" i="2"/>
  <c r="G20" i="2"/>
  <c r="G28" i="2"/>
  <c r="G5" i="2"/>
  <c r="G13" i="2"/>
  <c r="G22" i="1"/>
  <c r="G29" i="1"/>
  <c r="G24" i="1"/>
  <c r="G27" i="1"/>
  <c r="G26" i="1"/>
  <c r="G25" i="1"/>
  <c r="G23" i="1"/>
  <c r="G30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<sst xmlns="http://schemas.openxmlformats.org/spreadsheetml/2006/main" count="340" uniqueCount="324">
  <si>
    <t>started with 119.31</t>
  </si>
  <si>
    <t>pick</t>
  </si>
  <si>
    <t>nebraska moneyline</t>
  </si>
  <si>
    <t>odds</t>
  </si>
  <si>
    <t>win</t>
  </si>
  <si>
    <t>nebraska ohio state over 145.5</t>
  </si>
  <si>
    <t>prob</t>
  </si>
  <si>
    <t>Bryant moneyline</t>
  </si>
  <si>
    <t>date</t>
  </si>
  <si>
    <t>Bryant Umass L under 161.5</t>
  </si>
  <si>
    <t>Campbell cover +15.5</t>
  </si>
  <si>
    <t>Campbell charleston under 155.5</t>
  </si>
  <si>
    <t>W&amp;M cover +3.5</t>
  </si>
  <si>
    <t>W&amp;M and elon over 144.5</t>
  </si>
  <si>
    <t>hampton monmouth under 153</t>
  </si>
  <si>
    <t>utep jville state over 133</t>
  </si>
  <si>
    <t>nc at and towson over 132</t>
  </si>
  <si>
    <t>NJIT UMBC under 154.5</t>
  </si>
  <si>
    <t>UMBC moneyline</t>
  </si>
  <si>
    <t>GardWebb Longwood under 148.5</t>
  </si>
  <si>
    <t>Morehead southeast MO over 139</t>
  </si>
  <si>
    <t>Southeast MO cover +18</t>
  </si>
  <si>
    <t>SDSU ND under 151.5</t>
  </si>
  <si>
    <t>omaha st thomas over 143</t>
  </si>
  <si>
    <t>Lindenwood cover +10</t>
  </si>
  <si>
    <t>Michigan cover +7.5</t>
  </si>
  <si>
    <t>Stanford UT under 155.5</t>
  </si>
  <si>
    <t>Stanford Moneyline</t>
  </si>
  <si>
    <t>San Diego cover +8.5</t>
  </si>
  <si>
    <t>USC Wazu over 137.5</t>
  </si>
  <si>
    <t>USC cover +8</t>
  </si>
  <si>
    <t>Saint Mary CA Pepperdine over 137.5</t>
  </si>
  <si>
    <t>Pepperdine cover +15</t>
  </si>
  <si>
    <t>USF Gonz under 154.5</t>
  </si>
  <si>
    <t>pct</t>
  </si>
  <si>
    <t>binary</t>
  </si>
  <si>
    <t>avg loss confidence</t>
  </si>
  <si>
    <t>avg win confidence</t>
  </si>
  <si>
    <t>Marshall GA state under 153</t>
  </si>
  <si>
    <t>119.64 to start march</t>
  </si>
  <si>
    <t>GA state moneyline</t>
  </si>
  <si>
    <t>line</t>
  </si>
  <si>
    <t>Coastal car james mad under 154.5</t>
  </si>
  <si>
    <t>James Madison</t>
  </si>
  <si>
    <t>North Alabama</t>
  </si>
  <si>
    <t>East KY Lipscomb under 160.5</t>
  </si>
  <si>
    <t>Lipscomb</t>
  </si>
  <si>
    <t>South Alabama</t>
  </si>
  <si>
    <t>Bellarime AP over 138</t>
  </si>
  <si>
    <t>Austin Peay</t>
  </si>
  <si>
    <t>Troy</t>
  </si>
  <si>
    <t>Dayton loyola chicago over 138.5</t>
  </si>
  <si>
    <t>Dayton</t>
  </si>
  <si>
    <t>Nev. Fresno st over 135</t>
  </si>
  <si>
    <t>USAFA UTST over 137.5</t>
  </si>
  <si>
    <t>Utah St</t>
  </si>
  <si>
    <t>Nevada</t>
  </si>
  <si>
    <t>121.33 after march 1</t>
  </si>
  <si>
    <t>Florida</t>
  </si>
  <si>
    <t>Nova providence over 134.5</t>
  </si>
  <si>
    <t>Nova cover +2.5</t>
  </si>
  <si>
    <t>Villanova</t>
  </si>
  <si>
    <t>BU Holy cross over 135.5</t>
  </si>
  <si>
    <t>Boston U</t>
  </si>
  <si>
    <t>Tulane Cover +16</t>
  </si>
  <si>
    <t>Fla atlantic</t>
  </si>
  <si>
    <t>Butler</t>
  </si>
  <si>
    <t>FL State</t>
  </si>
  <si>
    <t>Tulsa temple over 137</t>
  </si>
  <si>
    <t>Tulsa cover +6</t>
  </si>
  <si>
    <t>Temple</t>
  </si>
  <si>
    <t>Miami OH East mich over 136</t>
  </si>
  <si>
    <t>Miami OH</t>
  </si>
  <si>
    <t>Baylor</t>
  </si>
  <si>
    <t>Ill wisconsin under 151.5</t>
  </si>
  <si>
    <t>Illinois</t>
  </si>
  <si>
    <t>Central Conn St.</t>
  </si>
  <si>
    <t>Monmouth</t>
  </si>
  <si>
    <t>Wofford VMI under 154.5</t>
  </si>
  <si>
    <t>Wofford</t>
  </si>
  <si>
    <t>Ark KY under 165</t>
  </si>
  <si>
    <t>KY</t>
  </si>
  <si>
    <t>Creighton</t>
  </si>
  <si>
    <t>Mercer furman under 150.5</t>
  </si>
  <si>
    <t>Furman</t>
  </si>
  <si>
    <t>GW cover +5.5</t>
  </si>
  <si>
    <t>la salle</t>
  </si>
  <si>
    <t>West caro chat over 145.5</t>
  </si>
  <si>
    <t>Chattanooga</t>
  </si>
  <si>
    <t>South dak state</t>
  </si>
  <si>
    <t>SD ND under 152</t>
  </si>
  <si>
    <t>SD Cover +9</t>
  </si>
  <si>
    <t>South dakota</t>
  </si>
  <si>
    <t>Hampton WM over 141</t>
  </si>
  <si>
    <t>W&amp;M</t>
  </si>
  <si>
    <t>Oregon AZ under 158.5</t>
  </si>
  <si>
    <t>Oregon cover +13.5</t>
  </si>
  <si>
    <t>AZ</t>
  </si>
  <si>
    <t>Char so presby over 139.5</t>
  </si>
  <si>
    <t>Presby</t>
  </si>
  <si>
    <t>GM Duq over 135</t>
  </si>
  <si>
    <t>GM</t>
  </si>
  <si>
    <t>Winthrop</t>
  </si>
  <si>
    <t>Mass</t>
  </si>
  <si>
    <t>American</t>
  </si>
  <si>
    <t>Merrimack</t>
  </si>
  <si>
    <t>UNCW</t>
  </si>
  <si>
    <t>OK State</t>
  </si>
  <si>
    <t>bet placed</t>
  </si>
  <si>
    <t>Samford</t>
  </si>
  <si>
    <t>SMU UTSA under 160.5</t>
  </si>
  <si>
    <t>UTSA cover +17</t>
  </si>
  <si>
    <t>SMU</t>
  </si>
  <si>
    <t>UMASS L vt over 139</t>
  </si>
  <si>
    <t>Vermont</t>
  </si>
  <si>
    <t>Minnesota</t>
  </si>
  <si>
    <t>Bethune cover +7</t>
  </si>
  <si>
    <t>Southern U</t>
  </si>
  <si>
    <t>LSU</t>
  </si>
  <si>
    <t>Kent St central mich over 135</t>
  </si>
  <si>
    <t>Central Mich cover +10</t>
  </si>
  <si>
    <t>Kent St</t>
  </si>
  <si>
    <t>Linden morehead over 132.5</t>
  </si>
  <si>
    <t>Linden cover +21</t>
  </si>
  <si>
    <t>Morehead</t>
  </si>
  <si>
    <t>Wy CO ST over 144</t>
  </si>
  <si>
    <t>WY cover +15.5</t>
  </si>
  <si>
    <t>Co St.</t>
  </si>
  <si>
    <t>ETSU UNCG over 136</t>
  </si>
  <si>
    <t>UNCG cover -1.5</t>
  </si>
  <si>
    <t>UNCG</t>
  </si>
  <si>
    <t>RI STL under 162.5</t>
  </si>
  <si>
    <t>RI</t>
  </si>
  <si>
    <t>North Ari weber st over 146.5</t>
  </si>
  <si>
    <t>Weber St.</t>
  </si>
  <si>
    <t>Tenn tech little rock over 143.5</t>
  </si>
  <si>
    <t>tenn tech cover +13.5</t>
  </si>
  <si>
    <t>Little rock</t>
  </si>
  <si>
    <t>Campbell</t>
  </si>
  <si>
    <t>NCAT cover +11.5</t>
  </si>
  <si>
    <t>NE Drexel over 136</t>
  </si>
  <si>
    <t>NE cover +9.5</t>
  </si>
  <si>
    <t>Drexel</t>
  </si>
  <si>
    <t>USC UW under 156.5</t>
  </si>
  <si>
    <t>UW</t>
  </si>
  <si>
    <t>utah val arl under 146</t>
  </si>
  <si>
    <t>Utah valley</t>
  </si>
  <si>
    <t>South FL Charlotte over 132</t>
  </si>
  <si>
    <t>South FL cover +4</t>
  </si>
  <si>
    <t>South FL</t>
  </si>
  <si>
    <t>UCF Iowa st over 133</t>
  </si>
  <si>
    <t>Iowa st</t>
  </si>
  <si>
    <t>UNC</t>
  </si>
  <si>
    <t>miss st. cover +10.5</t>
  </si>
  <si>
    <t>Miss st.</t>
  </si>
  <si>
    <t>Howard</t>
  </si>
  <si>
    <t>Bryant</t>
  </si>
  <si>
    <t>Norfolk St</t>
  </si>
  <si>
    <t>NC Central cover -7</t>
  </si>
  <si>
    <t>NC Central</t>
  </si>
  <si>
    <t>Lamar</t>
  </si>
  <si>
    <t>morgan st sc state under 148</t>
  </si>
  <si>
    <t>SC State</t>
  </si>
  <si>
    <t>TENN st ut martin under 156</t>
  </si>
  <si>
    <t>UT Martin</t>
  </si>
  <si>
    <t>SIUE Cover +3.5</t>
  </si>
  <si>
    <t>SIUE</t>
  </si>
  <si>
    <t>Longwood High pt under 153.5</t>
  </si>
  <si>
    <t>High Point</t>
  </si>
  <si>
    <t>Nicholls cover +18.5</t>
  </si>
  <si>
    <t>Mcneese</t>
  </si>
  <si>
    <t>Flam grambling over 134</t>
  </si>
  <si>
    <t>FLAM cover +10</t>
  </si>
  <si>
    <t>Grambling</t>
  </si>
  <si>
    <t>NM ST JV ST over 131</t>
  </si>
  <si>
    <t>NM ST cover +8.5</t>
  </si>
  <si>
    <t>JV State</t>
  </si>
  <si>
    <t>MT ID over 142.5</t>
  </si>
  <si>
    <t>MT</t>
  </si>
  <si>
    <t>East wash</t>
  </si>
  <si>
    <t>Port st sac st over 131.5</t>
  </si>
  <si>
    <t>Portland St</t>
  </si>
  <si>
    <t>AL state</t>
  </si>
  <si>
    <t>Iowa</t>
  </si>
  <si>
    <t>Iowa cover +2.5</t>
  </si>
  <si>
    <t>Wake forest va tech over 149.5</t>
  </si>
  <si>
    <t>Wake forest cover +1.5</t>
  </si>
  <si>
    <t>wake forest</t>
  </si>
  <si>
    <t>UIW NO under 160</t>
  </si>
  <si>
    <t>UIW</t>
  </si>
  <si>
    <t>tx tech cover -2.5</t>
  </si>
  <si>
    <t>TX tech</t>
  </si>
  <si>
    <t>VCU richmond over 135.5</t>
  </si>
  <si>
    <t>Richmond</t>
  </si>
  <si>
    <t>Akron</t>
  </si>
  <si>
    <t>GB Mil over 143</t>
  </si>
  <si>
    <t>GB cover +6</t>
  </si>
  <si>
    <t>Green bay</t>
  </si>
  <si>
    <t>Dartmouth brown over 132.5</t>
  </si>
  <si>
    <t>Dartmouth cover +11</t>
  </si>
  <si>
    <t>Brown</t>
  </si>
  <si>
    <t>Pitts</t>
  </si>
  <si>
    <t>clev iupui under 147.5</t>
  </si>
  <si>
    <t>IUPUI cover +17</t>
  </si>
  <si>
    <t>Clev st</t>
  </si>
  <si>
    <t>FIU WKY under 162.5</t>
  </si>
  <si>
    <t>WKY</t>
  </si>
  <si>
    <t>Oakland</t>
  </si>
  <si>
    <t>TAM georgia under 145.5</t>
  </si>
  <si>
    <t>Georgia</t>
  </si>
  <si>
    <t>UVA duke over 125.5</t>
  </si>
  <si>
    <t>Duke</t>
  </si>
  <si>
    <t>Jackson St. cover +5.5</t>
  </si>
  <si>
    <t>jackson st</t>
  </si>
  <si>
    <t>Alcorn</t>
  </si>
  <si>
    <t>Buck lafay over 127.5</t>
  </si>
  <si>
    <t>Lafayette</t>
  </si>
  <si>
    <t>Cinci</t>
  </si>
  <si>
    <t>Rice cover +5.5</t>
  </si>
  <si>
    <t>Rice</t>
  </si>
  <si>
    <t>SF</t>
  </si>
  <si>
    <t>harv yale over 138.5</t>
  </si>
  <si>
    <t>Yale</t>
  </si>
  <si>
    <t>harvard cover +11</t>
  </si>
  <si>
    <t>UTEP lib over 137</t>
  </si>
  <si>
    <t>Liberty</t>
  </si>
  <si>
    <t>UCLA Waz over 127.5</t>
  </si>
  <si>
    <t>wazzu</t>
  </si>
  <si>
    <t>X GT under 156</t>
  </si>
  <si>
    <t>GT cover +7.5</t>
  </si>
  <si>
    <t>X</t>
  </si>
  <si>
    <t>clem nd under 132.5</t>
  </si>
  <si>
    <t>Clem</t>
  </si>
  <si>
    <t>boise st nm under 154</t>
  </si>
  <si>
    <t>boise st</t>
  </si>
  <si>
    <t>UCSD</t>
  </si>
  <si>
    <t>OK cover +6</t>
  </si>
  <si>
    <t>Houston</t>
  </si>
  <si>
    <t>MSU cover +10</t>
  </si>
  <si>
    <t>purdue</t>
  </si>
  <si>
    <t>bama tenn under 170.5</t>
  </si>
  <si>
    <t>TENN cover +4</t>
  </si>
  <si>
    <t>Tenn</t>
  </si>
  <si>
    <t>TCU BYU under 156</t>
  </si>
  <si>
    <t>BYU</t>
  </si>
  <si>
    <t>Gonz cover +2.5</t>
  </si>
  <si>
    <t>Gonz</t>
  </si>
  <si>
    <t>Western mich</t>
  </si>
  <si>
    <t>bet amount</t>
  </si>
  <si>
    <t>all bets</t>
  </si>
  <si>
    <t>True winnings</t>
  </si>
  <si>
    <t>potential winnings</t>
  </si>
  <si>
    <t>true total</t>
  </si>
  <si>
    <t>potential total</t>
  </si>
  <si>
    <t>Seton hall uconn over 139</t>
  </si>
  <si>
    <t>seton hall cover +15</t>
  </si>
  <si>
    <t>UCONN</t>
  </si>
  <si>
    <t>UIC cover +5</t>
  </si>
  <si>
    <t>UIC</t>
  </si>
  <si>
    <t>Indiana</t>
  </si>
  <si>
    <t>indiana md over 135.5</t>
  </si>
  <si>
    <t>Indiana coer +9</t>
  </si>
  <si>
    <t>UNI south illi over 138</t>
  </si>
  <si>
    <t>Southern Ill</t>
  </si>
  <si>
    <t>Illinois St,</t>
  </si>
  <si>
    <t>East car North tex over 122.5</t>
  </si>
  <si>
    <t>east car cover +9</t>
  </si>
  <si>
    <t>North TX</t>
  </si>
  <si>
    <t>KC OR over 142</t>
  </si>
  <si>
    <t>Oral roberts</t>
  </si>
  <si>
    <t>bradley drake over 149</t>
  </si>
  <si>
    <t>Drake</t>
  </si>
  <si>
    <t>murray state cover +14</t>
  </si>
  <si>
    <t>Indiana st</t>
  </si>
  <si>
    <t>ohio st mich over 143.5</t>
  </si>
  <si>
    <t>mich cover +11.5</t>
  </si>
  <si>
    <t>Michigan</t>
  </si>
  <si>
    <t>evansville belmont under 154</t>
  </si>
  <si>
    <t>Evansville cover +10.5</t>
  </si>
  <si>
    <t>evansville</t>
  </si>
  <si>
    <t>Memp uab under 158</t>
  </si>
  <si>
    <t>UAB cover +7.5</t>
  </si>
  <si>
    <t>Memphis</t>
  </si>
  <si>
    <t>Rutgers cover +8.5</t>
  </si>
  <si>
    <t>Nebraska</t>
  </si>
  <si>
    <t>stanford colo under 155.5</t>
  </si>
  <si>
    <t>Stanford cover +12</t>
  </si>
  <si>
    <t>Colorado</t>
  </si>
  <si>
    <t>Kennesaw st</t>
  </si>
  <si>
    <t>kennes jville under 147.5</t>
  </si>
  <si>
    <t>duke ncstate over 148</t>
  </si>
  <si>
    <t>FGCU queens NC under 155</t>
  </si>
  <si>
    <t>Queens NC cover +3.5</t>
  </si>
  <si>
    <t>Queens NC</t>
  </si>
  <si>
    <t>norfolk st</t>
  </si>
  <si>
    <t>UMES norfolk st over 134.5</t>
  </si>
  <si>
    <t>umes cover +12</t>
  </si>
  <si>
    <t>delaware st howard under 143.5</t>
  </si>
  <si>
    <t>delaware st cover +5</t>
  </si>
  <si>
    <t>delaware state</t>
  </si>
  <si>
    <t>nicholls st</t>
  </si>
  <si>
    <t>nicholls sst nw st over 142</t>
  </si>
  <si>
    <t>se lousiana</t>
  </si>
  <si>
    <t>nc central morgan st under 147.5</t>
  </si>
  <si>
    <t>north colo cover -4</t>
  </si>
  <si>
    <t>Northern co</t>
  </si>
  <si>
    <t>lamar</t>
  </si>
  <si>
    <t>AM Corpus Christi</t>
  </si>
  <si>
    <t>NO am corpus under 155</t>
  </si>
  <si>
    <t>NO cover +13.5</t>
  </si>
  <si>
    <t>Bethune Cookman</t>
  </si>
  <si>
    <t>cookman cover +5</t>
  </si>
  <si>
    <t>cookman grambling over 135.5</t>
  </si>
  <si>
    <t>TX southern</t>
  </si>
  <si>
    <t>baylor</t>
  </si>
  <si>
    <t>easter wash</t>
  </si>
  <si>
    <t>florida am vs southern over 139</t>
  </si>
  <si>
    <t>florida am cover +10.5</t>
  </si>
  <si>
    <t>weber st mt st over 144</t>
  </si>
  <si>
    <t>montana</t>
  </si>
  <si>
    <t>idaho st vs montana over 140</t>
  </si>
  <si>
    <t>idaho st cover +8.5</t>
  </si>
  <si>
    <t>idaho port st over 140</t>
  </si>
  <si>
    <t>idaho cover 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</si>
</sst>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131313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opLeftCell="A148" workbookViewId="0">
      <selection activeCell="D168" sqref="D168"/>
    </sheetView>
  </sheetViews>
  <sheetFormatPr defaultRowHeight="14.4"/>
  <cols>
    <col min="1" max="1" width="9.6640625" bestFit="1" customWidth="1"/>
    <col min="2" max="2" width="28.33203125" bestFit="1" customWidth="1"/>
    <col min="3" max="3" width="28.33203125" customWidth="1"/>
    <col min="7" max="7" width="12" style="3" bestFit="1" customWidth="1"/>
  </cols>
  <sheetData>
    <row r="1" spans="1:13">
      <c r="A1" t="s">
        <v>8</v>
      </c>
      <c r="B1" t="s">
        <v>0</v>
      </c>
    </row>
    <row r="2" spans="1:13">
      <c r="A2" s="2">
        <v>45351</v>
      </c>
      <c r="B2" t="s">
        <v>1</v>
      </c>
      <c r="C2" t="s">
        <v>6</v>
      </c>
      <c r="D2" t="s">
        <v>3</v>
      </c>
      <c r="E2" t="s">
        <v>4</v>
      </c>
      <c r="F2" t="s">
        <v>35</v>
      </c>
      <c r="G2" s="3" t="s">
        <v>34</v>
      </c>
      <c r="H2" t="s">
        <v>108</v>
      </c>
    </row>
    <row r="3" spans="1:13">
      <c r="A3" s="2">
        <v>45351</v>
      </c>
      <c r="B3" t="s">
        <v>2</v>
      </c>
      <c r="C3" s="1">
        <v>0.73</v>
      </c>
      <c r="D3">
        <v>150</v>
      </c>
      <c r="E3" t="b">
        <v>0</v>
      </c>
      <c r="F3">
        <f>IF(E3=TRUE,1,0)</f>
        <v>0</v>
      </c>
      <c r="G3" s="3">
        <f>SUM($F$3:F3)/COUNT($F$3:F3)</f>
        <v>0</v>
      </c>
      <c r="H3" t="b">
        <v>1</v>
      </c>
      <c r="K3" t="s">
        <v>36</v>
      </c>
      <c r="M3" s="3">
        <f>SUMIF($E:$E,FALSE,$C:$C)/COUNTIF($E:$E,FALSE)</f>
        <v>0.73352112676056336</v>
      </c>
    </row>
    <row r="4" spans="1:13">
      <c r="A4" s="2">
        <v>45351</v>
      </c>
      <c r="B4" t="s">
        <v>5</v>
      </c>
      <c r="C4" s="1">
        <v>0.65</v>
      </c>
      <c r="D4">
        <v>-110</v>
      </c>
      <c r="E4" t="b">
        <v>1</v>
      </c>
      <c r="F4">
        <f t="shared" ref="F4:F67" si="0">IF(E4=TRUE,1,0)</f>
        <v>1</v>
      </c>
      <c r="G4" s="3">
        <f>SUM($F$3:F4)/COUNT($F$3:F4)</f>
        <v>0.5</v>
      </c>
      <c r="H4" t="b">
        <v>1</v>
      </c>
      <c r="K4" t="s">
        <v>37</v>
      </c>
      <c r="M4" s="3">
        <f>SUMIF($E:$E,TRUE,$C:$C)/COUNTIF($E:$E,TRUE)</f>
        <v>0.73267605633802813</v>
      </c>
    </row>
    <row r="5" spans="1:13">
      <c r="A5" s="2">
        <v>45351</v>
      </c>
      <c r="B5" t="s">
        <v>7</v>
      </c>
      <c r="C5" s="1">
        <v>0.59</v>
      </c>
      <c r="D5">
        <v>215</v>
      </c>
      <c r="E5" t="b">
        <v>0</v>
      </c>
      <c r="F5">
        <f t="shared" si="0"/>
        <v>0</v>
      </c>
      <c r="G5" s="3">
        <f>SUM($F$3:F5)/COUNT($F$3:F5)</f>
        <v>0.33333333333333331</v>
      </c>
      <c r="H5" t="b">
        <v>1</v>
      </c>
    </row>
    <row r="6" spans="1:13">
      <c r="A6" s="2">
        <v>45351</v>
      </c>
      <c r="B6" t="s">
        <v>9</v>
      </c>
      <c r="C6" s="1">
        <v>0.83</v>
      </c>
      <c r="D6">
        <v>-112</v>
      </c>
      <c r="E6" t="b">
        <v>1</v>
      </c>
      <c r="F6">
        <f t="shared" si="0"/>
        <v>1</v>
      </c>
      <c r="G6" s="3">
        <f>SUM($F$3:F6)/COUNT($F$3:F6)</f>
        <v>0.5</v>
      </c>
      <c r="H6" t="b">
        <v>1</v>
      </c>
    </row>
    <row r="7" spans="1:13">
      <c r="A7" s="2">
        <v>45351</v>
      </c>
      <c r="B7" t="s">
        <v>10</v>
      </c>
      <c r="C7" s="1">
        <v>0.79</v>
      </c>
      <c r="D7">
        <v>-108</v>
      </c>
      <c r="E7" t="b">
        <v>0</v>
      </c>
      <c r="F7">
        <f t="shared" si="0"/>
        <v>0</v>
      </c>
      <c r="G7" s="3">
        <f>SUM($F$3:F7)/COUNT($F$3:F7)</f>
        <v>0.4</v>
      </c>
      <c r="H7" t="b">
        <v>1</v>
      </c>
    </row>
    <row r="8" spans="1:13">
      <c r="A8" s="2">
        <v>45351</v>
      </c>
      <c r="B8" t="s">
        <v>11</v>
      </c>
      <c r="C8" s="1">
        <v>0.77</v>
      </c>
      <c r="D8">
        <v>-110</v>
      </c>
      <c r="E8" t="b">
        <v>0</v>
      </c>
      <c r="F8">
        <f t="shared" si="0"/>
        <v>0</v>
      </c>
      <c r="G8" s="3">
        <f>SUM($F$3:F8)/COUNT($F$3:F8)</f>
        <v>0.33333333333333331</v>
      </c>
      <c r="H8" t="b">
        <v>1</v>
      </c>
    </row>
    <row r="9" spans="1:13">
      <c r="A9" s="2">
        <v>45351</v>
      </c>
      <c r="B9" t="s">
        <v>12</v>
      </c>
      <c r="C9" s="1">
        <v>0.62</v>
      </c>
      <c r="D9">
        <v>-112</v>
      </c>
      <c r="E9" t="b">
        <v>0</v>
      </c>
      <c r="F9">
        <f t="shared" si="0"/>
        <v>0</v>
      </c>
      <c r="G9" s="3">
        <f>SUM($F$3:F9)/COUNT($F$3:F9)</f>
        <v>0.2857142857142857</v>
      </c>
      <c r="H9" t="b">
        <v>1</v>
      </c>
    </row>
    <row r="10" spans="1:13">
      <c r="A10" s="2">
        <v>45351</v>
      </c>
      <c r="B10" t="s">
        <v>13</v>
      </c>
      <c r="C10" s="1">
        <v>0.68</v>
      </c>
      <c r="D10">
        <v>-110</v>
      </c>
      <c r="E10" t="b">
        <v>1</v>
      </c>
      <c r="F10">
        <f t="shared" si="0"/>
        <v>1</v>
      </c>
      <c r="G10" s="3">
        <f>SUM($F$3:F10)/COUNT($F$3:F10)</f>
        <v>0.375</v>
      </c>
      <c r="H10" t="b">
        <v>1</v>
      </c>
    </row>
    <row r="11" spans="1:13">
      <c r="A11" s="2">
        <v>45351</v>
      </c>
      <c r="B11" t="s">
        <v>14</v>
      </c>
      <c r="C11" s="1">
        <v>0.72</v>
      </c>
      <c r="D11">
        <v>-115</v>
      </c>
      <c r="E11" t="b">
        <v>1</v>
      </c>
      <c r="F11">
        <f t="shared" si="0"/>
        <v>1</v>
      </c>
      <c r="G11" s="3">
        <f>SUM($F$3:F11)/COUNT($F$3:F11)</f>
        <v>0.44444444444444442</v>
      </c>
      <c r="H11" t="b">
        <v>1</v>
      </c>
    </row>
    <row r="12" spans="1:13">
      <c r="A12" s="2">
        <v>45351</v>
      </c>
      <c r="B12" t="s">
        <v>15</v>
      </c>
      <c r="C12" s="1">
        <v>0.68</v>
      </c>
      <c r="D12">
        <v>-110</v>
      </c>
      <c r="E12" t="b">
        <v>1</v>
      </c>
      <c r="F12">
        <f t="shared" si="0"/>
        <v>1</v>
      </c>
      <c r="G12" s="3">
        <f>SUM($F$3:F12)/COUNT($F$3:F12)</f>
        <v>0.5</v>
      </c>
      <c r="H12" t="b">
        <v>1</v>
      </c>
    </row>
    <row r="13" spans="1:13">
      <c r="A13" s="2">
        <v>45351</v>
      </c>
      <c r="B13" t="s">
        <v>16</v>
      </c>
      <c r="C13" s="1">
        <v>0.79</v>
      </c>
      <c r="D13">
        <v>-108</v>
      </c>
      <c r="E13" t="b">
        <v>1</v>
      </c>
      <c r="F13">
        <f t="shared" si="0"/>
        <v>1</v>
      </c>
      <c r="G13" s="3">
        <f>SUM($F$3:F13)/COUNT($F$3:F13)</f>
        <v>0.54545454545454541</v>
      </c>
      <c r="H13" t="b">
        <v>1</v>
      </c>
    </row>
    <row r="14" spans="1:13">
      <c r="A14" s="2">
        <v>45351</v>
      </c>
      <c r="B14" t="s">
        <v>17</v>
      </c>
      <c r="C14" s="1">
        <v>0.83</v>
      </c>
      <c r="D14">
        <v>-108</v>
      </c>
      <c r="E14" t="b">
        <v>1</v>
      </c>
      <c r="F14">
        <f t="shared" si="0"/>
        <v>1</v>
      </c>
      <c r="G14" s="3">
        <f>SUM($F$3:F14)/COUNT($F$3:F14)</f>
        <v>0.58333333333333337</v>
      </c>
      <c r="H14" t="b">
        <v>1</v>
      </c>
      <c r="K14" t="s">
        <v>39</v>
      </c>
    </row>
    <row r="15" spans="1:13">
      <c r="A15" s="2">
        <v>45351</v>
      </c>
      <c r="B15" t="s">
        <v>18</v>
      </c>
      <c r="C15" s="1">
        <v>0.68</v>
      </c>
      <c r="D15">
        <v>-125</v>
      </c>
      <c r="E15" t="b">
        <v>1</v>
      </c>
      <c r="F15">
        <f t="shared" si="0"/>
        <v>1</v>
      </c>
      <c r="G15" s="3">
        <f>SUM($F$3:F15)/COUNT($F$3:F15)</f>
        <v>0.61538461538461542</v>
      </c>
      <c r="H15" t="b">
        <v>1</v>
      </c>
    </row>
    <row r="16" spans="1:13">
      <c r="A16" s="2">
        <v>45351</v>
      </c>
      <c r="B16" t="s">
        <v>19</v>
      </c>
      <c r="C16" s="1">
        <v>0.72</v>
      </c>
      <c r="D16">
        <v>-110</v>
      </c>
      <c r="E16" t="b">
        <v>1</v>
      </c>
      <c r="F16">
        <f t="shared" si="0"/>
        <v>1</v>
      </c>
      <c r="G16" s="3">
        <f>SUM($F$3:F16)/COUNT($F$3:F16)</f>
        <v>0.6428571428571429</v>
      </c>
      <c r="H16" t="b">
        <v>1</v>
      </c>
    </row>
    <row r="17" spans="1:8">
      <c r="A17" s="2">
        <v>45351</v>
      </c>
      <c r="B17" t="s">
        <v>20</v>
      </c>
      <c r="C17" s="1">
        <v>0.62</v>
      </c>
      <c r="D17">
        <v>-110</v>
      </c>
      <c r="E17" t="b">
        <v>0</v>
      </c>
      <c r="F17">
        <f t="shared" si="0"/>
        <v>0</v>
      </c>
      <c r="G17" s="3">
        <f>SUM($F$3:F17)/COUNT($F$3:F17)</f>
        <v>0.6</v>
      </c>
      <c r="H17" t="b">
        <v>1</v>
      </c>
    </row>
    <row r="18" spans="1:8">
      <c r="A18" s="2">
        <v>45351</v>
      </c>
      <c r="B18" t="s">
        <v>21</v>
      </c>
      <c r="C18" s="1">
        <v>0.67</v>
      </c>
      <c r="D18">
        <v>-110</v>
      </c>
      <c r="E18" t="b">
        <v>0</v>
      </c>
      <c r="F18">
        <f t="shared" si="0"/>
        <v>0</v>
      </c>
      <c r="G18" s="3">
        <f>SUM($F$3:F18)/COUNT($F$3:F18)</f>
        <v>0.5625</v>
      </c>
      <c r="H18" t="b">
        <v>1</v>
      </c>
    </row>
    <row r="19" spans="1:8">
      <c r="A19" s="2">
        <v>45351</v>
      </c>
      <c r="B19" t="s">
        <v>22</v>
      </c>
      <c r="C19" s="1">
        <v>0.83</v>
      </c>
      <c r="D19">
        <v>-110</v>
      </c>
      <c r="E19" t="b">
        <v>1</v>
      </c>
      <c r="F19">
        <f t="shared" si="0"/>
        <v>1</v>
      </c>
      <c r="G19" s="3">
        <f>SUM($F$3:F19)/COUNT($F$3:F19)</f>
        <v>0.58823529411764708</v>
      </c>
      <c r="H19" t="b">
        <v>1</v>
      </c>
    </row>
    <row r="20" spans="1:8">
      <c r="A20" s="2">
        <v>45351</v>
      </c>
      <c r="B20" t="s">
        <v>23</v>
      </c>
      <c r="C20" s="1">
        <v>0.69</v>
      </c>
      <c r="D20">
        <v>-110</v>
      </c>
      <c r="E20" t="b">
        <v>1</v>
      </c>
      <c r="F20">
        <f t="shared" si="0"/>
        <v>1</v>
      </c>
      <c r="G20" s="3">
        <f>SUM($F$3:F20)/COUNT($F$3:F20)</f>
        <v>0.61111111111111116</v>
      </c>
      <c r="H20" t="b">
        <v>1</v>
      </c>
    </row>
    <row r="21" spans="1:8">
      <c r="A21" s="2">
        <v>45351</v>
      </c>
      <c r="B21" t="s">
        <v>24</v>
      </c>
      <c r="C21" s="1">
        <v>0.7</v>
      </c>
      <c r="D21">
        <v>-110</v>
      </c>
      <c r="E21" t="b">
        <v>1</v>
      </c>
      <c r="F21">
        <f t="shared" si="0"/>
        <v>1</v>
      </c>
      <c r="G21" s="3">
        <f>SUM($F$3:F21)/COUNT($F$3:F21)</f>
        <v>0.63157894736842102</v>
      </c>
      <c r="H21" t="b">
        <v>1</v>
      </c>
    </row>
    <row r="22" spans="1:8">
      <c r="A22" s="2">
        <v>45351</v>
      </c>
      <c r="B22" t="s">
        <v>25</v>
      </c>
      <c r="C22" s="1">
        <v>0.77</v>
      </c>
      <c r="D22">
        <v>-105</v>
      </c>
      <c r="E22" t="b">
        <v>0</v>
      </c>
      <c r="F22">
        <f t="shared" si="0"/>
        <v>0</v>
      </c>
      <c r="G22" s="3">
        <f>SUM($F$3:F22)/COUNT($F$3:F22)</f>
        <v>0.6</v>
      </c>
      <c r="H22" t="b">
        <v>1</v>
      </c>
    </row>
    <row r="23" spans="1:8">
      <c r="A23" s="2">
        <v>45351</v>
      </c>
      <c r="B23" t="s">
        <v>26</v>
      </c>
      <c r="C23" s="1">
        <v>0.72</v>
      </c>
      <c r="D23">
        <v>-110</v>
      </c>
      <c r="E23" t="b">
        <v>0</v>
      </c>
      <c r="F23">
        <f t="shared" si="0"/>
        <v>0</v>
      </c>
      <c r="G23" s="3">
        <f>SUM($F$3:F23)/COUNT($F$3:F23)</f>
        <v>0.5714285714285714</v>
      </c>
      <c r="H23" t="b">
        <v>1</v>
      </c>
    </row>
    <row r="24" spans="1:8">
      <c r="A24" s="2">
        <v>45351</v>
      </c>
      <c r="B24" t="s">
        <v>27</v>
      </c>
      <c r="C24" s="1">
        <v>0.64</v>
      </c>
      <c r="D24">
        <v>300</v>
      </c>
      <c r="E24" t="b">
        <v>0</v>
      </c>
      <c r="F24">
        <f t="shared" si="0"/>
        <v>0</v>
      </c>
      <c r="G24" s="3">
        <f>SUM($F$3:F24)/COUNT($F$3:F24)</f>
        <v>0.54545454545454541</v>
      </c>
      <c r="H24" t="b">
        <v>1</v>
      </c>
    </row>
    <row r="25" spans="1:8">
      <c r="A25" s="2">
        <v>45351</v>
      </c>
      <c r="B25" t="s">
        <v>28</v>
      </c>
      <c r="C25" s="1">
        <v>0.73</v>
      </c>
      <c r="D25">
        <v>-112</v>
      </c>
      <c r="E25" t="b">
        <v>0</v>
      </c>
      <c r="F25">
        <f t="shared" si="0"/>
        <v>0</v>
      </c>
      <c r="G25" s="3">
        <f>SUM($F$3:F25)/COUNT($F$3:F25)</f>
        <v>0.52173913043478259</v>
      </c>
      <c r="H25" t="b">
        <v>1</v>
      </c>
    </row>
    <row r="26" spans="1:8">
      <c r="A26" s="2">
        <v>45351</v>
      </c>
      <c r="B26" t="s">
        <v>29</v>
      </c>
      <c r="C26" s="1">
        <v>0.77</v>
      </c>
      <c r="D26">
        <v>-110</v>
      </c>
      <c r="E26" t="b">
        <v>1</v>
      </c>
      <c r="F26">
        <f t="shared" si="0"/>
        <v>1</v>
      </c>
      <c r="G26" s="3">
        <f>SUM($F$3:F26)/COUNT($F$3:F26)</f>
        <v>0.54166666666666663</v>
      </c>
      <c r="H26" t="b">
        <v>1</v>
      </c>
    </row>
    <row r="27" spans="1:8">
      <c r="A27" s="2">
        <v>45351</v>
      </c>
      <c r="B27" t="s">
        <v>30</v>
      </c>
      <c r="C27" s="1">
        <v>0.66</v>
      </c>
      <c r="D27">
        <v>-105</v>
      </c>
      <c r="E27" t="b">
        <v>1</v>
      </c>
      <c r="F27">
        <f t="shared" si="0"/>
        <v>1</v>
      </c>
      <c r="G27" s="3">
        <f>SUM($F$3:F27)/COUNT($F$3:F27)</f>
        <v>0.56000000000000005</v>
      </c>
      <c r="H27" t="b">
        <v>1</v>
      </c>
    </row>
    <row r="28" spans="1:8">
      <c r="A28" s="2">
        <v>45351</v>
      </c>
      <c r="B28" t="s">
        <v>31</v>
      </c>
      <c r="C28" s="1">
        <v>0.74</v>
      </c>
      <c r="D28">
        <v>-110</v>
      </c>
      <c r="E28" t="b">
        <v>1</v>
      </c>
      <c r="F28">
        <f t="shared" si="0"/>
        <v>1</v>
      </c>
      <c r="G28" s="3">
        <f>SUM($F$3:F28)/COUNT($F$3:F28)</f>
        <v>0.57692307692307687</v>
      </c>
      <c r="H28" t="b">
        <v>1</v>
      </c>
    </row>
    <row r="29" spans="1:8">
      <c r="A29" s="2">
        <v>45351</v>
      </c>
      <c r="B29" t="s">
        <v>32</v>
      </c>
      <c r="C29" s="1">
        <v>0.76</v>
      </c>
      <c r="D29">
        <v>-110</v>
      </c>
      <c r="E29" t="b">
        <v>0</v>
      </c>
      <c r="F29">
        <f t="shared" si="0"/>
        <v>0</v>
      </c>
      <c r="G29" s="3">
        <f>SUM($F$3:F29)/COUNT($F$3:F29)</f>
        <v>0.55555555555555558</v>
      </c>
      <c r="H29" t="b">
        <v>1</v>
      </c>
    </row>
    <row r="30" spans="1:8">
      <c r="A30" s="2">
        <v>45351</v>
      </c>
      <c r="B30" t="s">
        <v>33</v>
      </c>
      <c r="C30" s="1">
        <v>0.69</v>
      </c>
      <c r="D30">
        <v>-112</v>
      </c>
      <c r="E30" t="b">
        <v>1</v>
      </c>
      <c r="F30">
        <f t="shared" si="0"/>
        <v>1</v>
      </c>
      <c r="G30" s="3">
        <f>SUM($F$3:F30)/COUNT($F$3:F30)</f>
        <v>0.5714285714285714</v>
      </c>
      <c r="H30" t="b">
        <v>1</v>
      </c>
    </row>
    <row r="31" spans="1:8">
      <c r="A31" s="2">
        <v>45352</v>
      </c>
      <c r="B31" t="s">
        <v>38</v>
      </c>
      <c r="C31" s="1">
        <v>0.77</v>
      </c>
      <c r="D31">
        <v>105</v>
      </c>
      <c r="E31" t="b">
        <v>0</v>
      </c>
      <c r="F31">
        <f t="shared" si="0"/>
        <v>0</v>
      </c>
      <c r="G31" s="3">
        <f>SUM($F$3:F31)/COUNT($F$3:F31)</f>
        <v>0.55172413793103448</v>
      </c>
      <c r="H31" t="b">
        <v>1</v>
      </c>
    </row>
    <row r="32" spans="1:8">
      <c r="A32" s="2">
        <v>45352</v>
      </c>
      <c r="B32" t="s">
        <v>42</v>
      </c>
      <c r="C32" s="1">
        <v>0.83</v>
      </c>
      <c r="D32">
        <v>-112</v>
      </c>
      <c r="E32" t="b">
        <v>0</v>
      </c>
      <c r="F32">
        <f t="shared" si="0"/>
        <v>0</v>
      </c>
      <c r="G32" s="3">
        <f>SUM($F$3:F32)/COUNT($F$3:F32)</f>
        <v>0.53333333333333333</v>
      </c>
      <c r="H32" t="b">
        <v>1</v>
      </c>
    </row>
    <row r="33" spans="1:11">
      <c r="A33" s="2">
        <v>45352</v>
      </c>
      <c r="B33" t="s">
        <v>45</v>
      </c>
      <c r="C33" s="1">
        <v>0.73</v>
      </c>
      <c r="D33">
        <v>-102</v>
      </c>
      <c r="E33" t="b">
        <v>1</v>
      </c>
      <c r="F33">
        <f t="shared" si="0"/>
        <v>1</v>
      </c>
      <c r="G33" s="3">
        <f>SUM($F$3:F33)/COUNT($F$3:F33)</f>
        <v>0.54838709677419351</v>
      </c>
      <c r="H33" t="b">
        <v>1</v>
      </c>
    </row>
    <row r="34" spans="1:11">
      <c r="A34" s="2">
        <v>45352</v>
      </c>
      <c r="B34" t="s">
        <v>48</v>
      </c>
      <c r="C34" s="1">
        <v>0.81</v>
      </c>
      <c r="D34">
        <v>-110</v>
      </c>
      <c r="E34" t="b">
        <v>1</v>
      </c>
      <c r="F34">
        <f t="shared" si="0"/>
        <v>1</v>
      </c>
      <c r="G34" s="3">
        <f>SUM($F$3:F34)/COUNT($F$3:F34)</f>
        <v>0.5625</v>
      </c>
      <c r="H34" t="b">
        <v>1</v>
      </c>
    </row>
    <row r="35" spans="1:11">
      <c r="A35" s="2">
        <v>45352</v>
      </c>
      <c r="B35" t="s">
        <v>51</v>
      </c>
      <c r="C35" s="1">
        <v>0.81</v>
      </c>
      <c r="D35">
        <v>-115</v>
      </c>
      <c r="E35" t="b">
        <v>1</v>
      </c>
      <c r="F35">
        <f t="shared" si="0"/>
        <v>1</v>
      </c>
      <c r="G35" s="3">
        <f>SUM($F$3:F35)/COUNT($F$3:F35)</f>
        <v>0.5757575757575758</v>
      </c>
      <c r="H35" t="b">
        <v>1</v>
      </c>
    </row>
    <row r="36" spans="1:11">
      <c r="A36" s="2">
        <v>45352</v>
      </c>
      <c r="B36" t="s">
        <v>53</v>
      </c>
      <c r="C36" s="1">
        <v>0.87</v>
      </c>
      <c r="D36">
        <v>-120</v>
      </c>
      <c r="E36" t="b">
        <v>1</v>
      </c>
      <c r="F36">
        <f t="shared" si="0"/>
        <v>1</v>
      </c>
      <c r="G36" s="3">
        <f>SUM($F$3:F36)/COUNT($F$3:F36)</f>
        <v>0.58823529411764708</v>
      </c>
      <c r="H36" t="b">
        <v>1</v>
      </c>
    </row>
    <row r="37" spans="1:11">
      <c r="A37" s="2">
        <v>45352</v>
      </c>
      <c r="B37" t="s">
        <v>54</v>
      </c>
      <c r="C37" s="1">
        <v>0.86</v>
      </c>
      <c r="D37">
        <v>100</v>
      </c>
      <c r="E37" t="b">
        <v>0</v>
      </c>
      <c r="F37">
        <f t="shared" si="0"/>
        <v>0</v>
      </c>
      <c r="G37" s="3">
        <f>SUM($F$3:F37)/COUNT($F$3:F37)</f>
        <v>0.5714285714285714</v>
      </c>
      <c r="H37" t="b">
        <v>1</v>
      </c>
      <c r="K37" t="s">
        <v>57</v>
      </c>
    </row>
    <row r="38" spans="1:11">
      <c r="A38" s="2">
        <v>45353</v>
      </c>
      <c r="B38" t="s">
        <v>59</v>
      </c>
      <c r="C38" s="1">
        <v>0.85</v>
      </c>
      <c r="D38">
        <v>-110</v>
      </c>
      <c r="E38" t="b">
        <v>0</v>
      </c>
      <c r="F38">
        <f t="shared" si="0"/>
        <v>0</v>
      </c>
      <c r="G38" s="3">
        <f>SUM($F$3:F38)/COUNT($F$3:F38)</f>
        <v>0.55555555555555558</v>
      </c>
      <c r="H38" t="b">
        <v>1</v>
      </c>
    </row>
    <row r="39" spans="1:11">
      <c r="A39" s="2">
        <v>45353</v>
      </c>
      <c r="B39" t="s">
        <v>60</v>
      </c>
      <c r="C39" s="1">
        <v>0.7</v>
      </c>
      <c r="D39">
        <v>-105</v>
      </c>
      <c r="E39" t="b">
        <v>1</v>
      </c>
      <c r="F39">
        <f t="shared" si="0"/>
        <v>1</v>
      </c>
      <c r="G39" s="3">
        <f>SUM($F$3:F39)/COUNT($F$3:F39)</f>
        <v>0.56756756756756754</v>
      </c>
      <c r="H39" t="b">
        <v>1</v>
      </c>
    </row>
    <row r="40" spans="1:11">
      <c r="A40" s="2">
        <v>45353</v>
      </c>
      <c r="B40" t="s">
        <v>62</v>
      </c>
      <c r="C40" s="1">
        <v>0.74</v>
      </c>
      <c r="D40">
        <v>-105</v>
      </c>
      <c r="E40" t="b">
        <v>1</v>
      </c>
      <c r="F40">
        <f t="shared" si="0"/>
        <v>1</v>
      </c>
      <c r="G40" s="3">
        <f>SUM($F$3:F40)/COUNT($F$3:F40)</f>
        <v>0.57894736842105265</v>
      </c>
      <c r="H40" t="b">
        <v>1</v>
      </c>
    </row>
    <row r="41" spans="1:11">
      <c r="A41" s="2">
        <v>45353</v>
      </c>
      <c r="B41" t="s">
        <v>64</v>
      </c>
      <c r="C41" s="1">
        <v>0.82</v>
      </c>
      <c r="D41">
        <v>-110</v>
      </c>
      <c r="E41" t="b">
        <v>1</v>
      </c>
      <c r="F41">
        <f t="shared" si="0"/>
        <v>1</v>
      </c>
      <c r="G41" s="3">
        <f>SUM($F$3:F41)/COUNT($F$3:F41)</f>
        <v>0.58974358974358976</v>
      </c>
      <c r="H41" t="b">
        <v>1</v>
      </c>
    </row>
    <row r="42" spans="1:11">
      <c r="A42" s="2">
        <v>45353</v>
      </c>
      <c r="B42" t="s">
        <v>68</v>
      </c>
      <c r="C42" s="1">
        <v>0.7</v>
      </c>
      <c r="D42">
        <v>-110</v>
      </c>
      <c r="E42" t="b">
        <v>1</v>
      </c>
      <c r="F42">
        <f t="shared" si="0"/>
        <v>1</v>
      </c>
      <c r="G42" s="3">
        <f>SUM($F$3:F42)/COUNT($F$3:F42)</f>
        <v>0.6</v>
      </c>
      <c r="H42" t="b">
        <v>1</v>
      </c>
    </row>
    <row r="43" spans="1:11">
      <c r="A43" s="2">
        <v>45353</v>
      </c>
      <c r="B43" t="s">
        <v>69</v>
      </c>
      <c r="C43" s="1">
        <v>0.73</v>
      </c>
      <c r="D43">
        <v>-108</v>
      </c>
      <c r="E43" t="b">
        <v>1</v>
      </c>
      <c r="F43">
        <f t="shared" si="0"/>
        <v>1</v>
      </c>
      <c r="G43" s="3">
        <f>SUM($F$3:F43)/COUNT($F$3:F43)</f>
        <v>0.6097560975609756</v>
      </c>
      <c r="H43" t="b">
        <v>1</v>
      </c>
    </row>
    <row r="44" spans="1:11">
      <c r="A44" s="2">
        <v>45353</v>
      </c>
      <c r="B44" t="s">
        <v>71</v>
      </c>
      <c r="C44" s="1">
        <v>0.73</v>
      </c>
      <c r="D44">
        <v>-102</v>
      </c>
      <c r="E44" t="b">
        <v>0</v>
      </c>
      <c r="F44">
        <f t="shared" si="0"/>
        <v>0</v>
      </c>
      <c r="G44" s="3">
        <f>SUM($F$3:F44)/COUNT($F$3:F44)</f>
        <v>0.59523809523809523</v>
      </c>
      <c r="H44" t="b">
        <v>1</v>
      </c>
    </row>
    <row r="45" spans="1:11">
      <c r="A45" s="2">
        <v>45353</v>
      </c>
      <c r="B45" t="s">
        <v>74</v>
      </c>
      <c r="C45" s="1">
        <v>0.63</v>
      </c>
      <c r="D45">
        <v>-110</v>
      </c>
      <c r="E45" t="b">
        <v>0</v>
      </c>
      <c r="F45">
        <f t="shared" si="0"/>
        <v>0</v>
      </c>
      <c r="G45" s="3">
        <f>SUM($F$3:F45)/COUNT($F$3:F45)</f>
        <v>0.58139534883720934</v>
      </c>
      <c r="H45" t="b">
        <v>1</v>
      </c>
    </row>
    <row r="46" spans="1:11">
      <c r="A46" s="2">
        <v>45353</v>
      </c>
      <c r="B46" t="s">
        <v>78</v>
      </c>
      <c r="C46" s="1">
        <v>0.73</v>
      </c>
      <c r="D46">
        <v>-105</v>
      </c>
      <c r="E46" t="b">
        <v>1</v>
      </c>
      <c r="F46">
        <f t="shared" si="0"/>
        <v>1</v>
      </c>
      <c r="G46" s="3">
        <f>SUM($F$3:F46)/COUNT($F$3:F46)</f>
        <v>0.59090909090909094</v>
      </c>
      <c r="H46" t="b">
        <v>1</v>
      </c>
    </row>
    <row r="47" spans="1:11">
      <c r="A47" s="2">
        <v>45353</v>
      </c>
      <c r="B47" t="s">
        <v>80</v>
      </c>
      <c r="C47" s="1">
        <v>0.78</v>
      </c>
      <c r="D47">
        <v>-110</v>
      </c>
      <c r="E47" t="b">
        <v>0</v>
      </c>
      <c r="F47">
        <f t="shared" si="0"/>
        <v>0</v>
      </c>
      <c r="G47" s="3">
        <f>SUM($F$3:F47)/COUNT($F$3:F47)</f>
        <v>0.57777777777777772</v>
      </c>
      <c r="H47" t="b">
        <v>1</v>
      </c>
    </row>
    <row r="48" spans="1:11">
      <c r="A48" s="2">
        <v>45353</v>
      </c>
      <c r="B48" t="s">
        <v>83</v>
      </c>
      <c r="C48" s="1">
        <v>0.65</v>
      </c>
      <c r="D48">
        <v>-112</v>
      </c>
      <c r="E48" t="b">
        <v>0</v>
      </c>
      <c r="F48">
        <f t="shared" si="0"/>
        <v>0</v>
      </c>
      <c r="G48" s="3">
        <f>SUM($F$3:F48)/COUNT($F$3:F48)</f>
        <v>0.56521739130434778</v>
      </c>
      <c r="H48" t="b">
        <v>1</v>
      </c>
    </row>
    <row r="49" spans="1:8">
      <c r="A49" s="2">
        <v>45353</v>
      </c>
      <c r="B49" t="s">
        <v>85</v>
      </c>
      <c r="C49" s="1">
        <v>0.69</v>
      </c>
      <c r="D49">
        <v>-105</v>
      </c>
      <c r="E49" t="b">
        <v>0</v>
      </c>
      <c r="F49">
        <f t="shared" si="0"/>
        <v>0</v>
      </c>
      <c r="G49" s="3">
        <f>SUM($F$3:F49)/COUNT($F$3:F49)</f>
        <v>0.55319148936170215</v>
      </c>
      <c r="H49" t="b">
        <v>1</v>
      </c>
    </row>
    <row r="50" spans="1:8">
      <c r="A50" s="2">
        <v>45353</v>
      </c>
      <c r="B50" t="s">
        <v>87</v>
      </c>
      <c r="C50" s="1">
        <v>0.71</v>
      </c>
      <c r="D50">
        <v>-110</v>
      </c>
      <c r="E50" t="b">
        <v>0</v>
      </c>
      <c r="F50">
        <f t="shared" si="0"/>
        <v>0</v>
      </c>
      <c r="G50" s="3">
        <f>SUM($F$3:F50)/COUNT($F$3:F50)</f>
        <v>0.54166666666666663</v>
      </c>
      <c r="H50" t="b">
        <v>1</v>
      </c>
    </row>
    <row r="51" spans="1:8">
      <c r="A51" s="2">
        <v>45353</v>
      </c>
      <c r="B51" t="s">
        <v>90</v>
      </c>
      <c r="C51" s="1">
        <v>0.84</v>
      </c>
      <c r="D51">
        <v>114</v>
      </c>
      <c r="E51" t="b">
        <v>0</v>
      </c>
      <c r="F51">
        <f t="shared" si="0"/>
        <v>0</v>
      </c>
      <c r="G51" s="3">
        <f>SUM($F$3:F51)/COUNT($F$3:F51)</f>
        <v>0.53061224489795922</v>
      </c>
      <c r="H51" t="b">
        <v>1</v>
      </c>
    </row>
    <row r="52" spans="1:8">
      <c r="A52" s="2">
        <v>45353</v>
      </c>
      <c r="B52" t="s">
        <v>91</v>
      </c>
      <c r="C52" s="1">
        <v>0.75</v>
      </c>
      <c r="D52">
        <v>-112</v>
      </c>
      <c r="E52" t="b">
        <v>0</v>
      </c>
      <c r="F52">
        <f t="shared" si="0"/>
        <v>0</v>
      </c>
      <c r="G52" s="3">
        <f>SUM($F$3:F52)/COUNT($F$3:F52)</f>
        <v>0.52</v>
      </c>
      <c r="H52" t="b">
        <v>1</v>
      </c>
    </row>
    <row r="53" spans="1:8">
      <c r="A53" s="2">
        <v>45353</v>
      </c>
      <c r="B53" t="s">
        <v>93</v>
      </c>
      <c r="C53" s="1">
        <v>0.67</v>
      </c>
      <c r="D53">
        <v>-110</v>
      </c>
      <c r="E53" t="b">
        <v>1</v>
      </c>
      <c r="F53">
        <f t="shared" si="0"/>
        <v>1</v>
      </c>
      <c r="G53" s="3">
        <f>SUM($F$3:F53)/COUNT($F$3:F53)</f>
        <v>0.52941176470588236</v>
      </c>
      <c r="H53" t="b">
        <v>1</v>
      </c>
    </row>
    <row r="54" spans="1:8">
      <c r="A54" s="2">
        <v>45353</v>
      </c>
      <c r="B54" t="s">
        <v>95</v>
      </c>
      <c r="C54" s="1">
        <v>0.9</v>
      </c>
      <c r="D54">
        <v>-112</v>
      </c>
      <c r="E54" t="b">
        <v>0</v>
      </c>
      <c r="F54">
        <f t="shared" si="0"/>
        <v>0</v>
      </c>
      <c r="G54" s="3">
        <f>SUM($F$3:F54)/COUNT($F$3:F54)</f>
        <v>0.51923076923076927</v>
      </c>
      <c r="H54" t="b">
        <v>1</v>
      </c>
    </row>
    <row r="55" spans="1:8">
      <c r="A55" s="2">
        <v>45353</v>
      </c>
      <c r="B55" t="s">
        <v>96</v>
      </c>
      <c r="C55" s="1">
        <v>0.82</v>
      </c>
      <c r="D55">
        <v>-110</v>
      </c>
      <c r="E55" t="b">
        <v>0</v>
      </c>
      <c r="F55">
        <f t="shared" si="0"/>
        <v>0</v>
      </c>
      <c r="G55" s="3">
        <f>SUM($F$3:F55)/COUNT($F$3:F55)</f>
        <v>0.50943396226415094</v>
      </c>
      <c r="H55" t="b">
        <v>1</v>
      </c>
    </row>
    <row r="56" spans="1:8">
      <c r="A56" s="2">
        <v>45353</v>
      </c>
      <c r="B56" t="s">
        <v>98</v>
      </c>
      <c r="C56" s="1">
        <v>0.71</v>
      </c>
      <c r="D56">
        <v>-108</v>
      </c>
      <c r="E56" t="b">
        <v>0</v>
      </c>
      <c r="F56">
        <f t="shared" si="0"/>
        <v>0</v>
      </c>
      <c r="G56" s="3">
        <f>SUM($F$3:F56)/COUNT($F$3:F56)</f>
        <v>0.5</v>
      </c>
      <c r="H56" t="b">
        <v>1</v>
      </c>
    </row>
    <row r="57" spans="1:8">
      <c r="A57" s="2">
        <v>45353</v>
      </c>
      <c r="B57" t="s">
        <v>100</v>
      </c>
      <c r="C57" s="1">
        <v>0.79</v>
      </c>
      <c r="D57">
        <v>-108</v>
      </c>
      <c r="E57" t="b">
        <v>0</v>
      </c>
      <c r="F57">
        <f t="shared" si="0"/>
        <v>0</v>
      </c>
      <c r="G57" s="3">
        <f>SUM($F$3:F57)/COUNT($F$3:F57)</f>
        <v>0.49090909090909091</v>
      </c>
      <c r="H57" t="b">
        <v>1</v>
      </c>
    </row>
    <row r="58" spans="1:8">
      <c r="A58" s="2">
        <v>45353</v>
      </c>
      <c r="B58" t="s">
        <v>110</v>
      </c>
      <c r="C58" s="1">
        <v>0.88</v>
      </c>
      <c r="D58">
        <v>-110</v>
      </c>
      <c r="E58" t="b">
        <v>1</v>
      </c>
      <c r="F58">
        <f t="shared" si="0"/>
        <v>1</v>
      </c>
      <c r="G58" s="3">
        <f>SUM($F$3:F58)/COUNT($F$3:F58)</f>
        <v>0.5</v>
      </c>
      <c r="H58" t="b">
        <v>1</v>
      </c>
    </row>
    <row r="59" spans="1:8">
      <c r="A59" s="2">
        <v>45353</v>
      </c>
      <c r="B59" t="s">
        <v>111</v>
      </c>
      <c r="C59" s="1">
        <v>0.73</v>
      </c>
      <c r="D59">
        <v>-105</v>
      </c>
      <c r="E59" t="b">
        <v>1</v>
      </c>
      <c r="F59">
        <f t="shared" si="0"/>
        <v>1</v>
      </c>
      <c r="G59" s="3">
        <f>SUM($F$3:F59)/COUNT($F$3:F59)</f>
        <v>0.50877192982456143</v>
      </c>
      <c r="H59" t="b">
        <v>1</v>
      </c>
    </row>
    <row r="60" spans="1:8">
      <c r="A60" s="2">
        <v>45353</v>
      </c>
      <c r="B60" t="s">
        <v>113</v>
      </c>
      <c r="C60" s="1">
        <v>0.73</v>
      </c>
      <c r="D60">
        <v>-120</v>
      </c>
      <c r="E60" t="b">
        <v>0</v>
      </c>
      <c r="F60">
        <f t="shared" si="0"/>
        <v>0</v>
      </c>
      <c r="G60" s="3">
        <f>SUM($F$3:F60)/COUNT($F$3:F60)</f>
        <v>0.5</v>
      </c>
      <c r="H60" t="b">
        <v>1</v>
      </c>
    </row>
    <row r="61" spans="1:8">
      <c r="A61" s="2">
        <v>45353</v>
      </c>
      <c r="B61" t="s">
        <v>116</v>
      </c>
      <c r="C61" s="1">
        <v>0.64</v>
      </c>
      <c r="D61">
        <v>-112</v>
      </c>
      <c r="E61" t="b">
        <v>1</v>
      </c>
      <c r="F61">
        <f t="shared" si="0"/>
        <v>1</v>
      </c>
      <c r="G61" s="3">
        <f>SUM($F$3:F61)/COUNT($F$3:F61)</f>
        <v>0.50847457627118642</v>
      </c>
      <c r="H61" t="b">
        <v>1</v>
      </c>
    </row>
    <row r="62" spans="1:8">
      <c r="A62" s="2">
        <v>45353</v>
      </c>
      <c r="B62" t="s">
        <v>119</v>
      </c>
      <c r="C62" s="1">
        <v>0.77</v>
      </c>
      <c r="D62">
        <v>-108</v>
      </c>
      <c r="E62" t="b">
        <v>1</v>
      </c>
      <c r="F62">
        <f t="shared" si="0"/>
        <v>1</v>
      </c>
      <c r="G62" s="3">
        <f>SUM($F$3:F62)/COUNT($F$3:F62)</f>
        <v>0.51666666666666672</v>
      </c>
      <c r="H62" t="b">
        <v>1</v>
      </c>
    </row>
    <row r="63" spans="1:8">
      <c r="A63" s="2">
        <v>45353</v>
      </c>
      <c r="B63" t="s">
        <v>120</v>
      </c>
      <c r="C63" s="1">
        <v>0.67</v>
      </c>
      <c r="D63">
        <v>-105</v>
      </c>
      <c r="E63" t="b">
        <v>1</v>
      </c>
      <c r="F63">
        <f t="shared" si="0"/>
        <v>1</v>
      </c>
      <c r="G63" s="3">
        <f>SUM($F$3:F63)/COUNT($F$3:F63)</f>
        <v>0.52459016393442626</v>
      </c>
      <c r="H63" t="b">
        <v>1</v>
      </c>
    </row>
    <row r="64" spans="1:8">
      <c r="A64" s="2">
        <v>45353</v>
      </c>
      <c r="B64" t="s">
        <v>122</v>
      </c>
      <c r="C64" s="1">
        <v>0.8</v>
      </c>
      <c r="D64">
        <v>-105</v>
      </c>
      <c r="E64" t="b">
        <v>0</v>
      </c>
      <c r="F64">
        <f t="shared" si="0"/>
        <v>0</v>
      </c>
      <c r="G64" s="3">
        <f>SUM($F$3:F64)/COUNT($F$3:F64)</f>
        <v>0.5161290322580645</v>
      </c>
      <c r="H64" t="b">
        <v>1</v>
      </c>
    </row>
    <row r="65" spans="1:8">
      <c r="A65" s="2">
        <v>45353</v>
      </c>
      <c r="B65" t="s">
        <v>123</v>
      </c>
      <c r="C65" s="1">
        <v>0.74</v>
      </c>
      <c r="D65">
        <v>102</v>
      </c>
      <c r="E65" t="b">
        <v>1</v>
      </c>
      <c r="F65">
        <f t="shared" si="0"/>
        <v>1</v>
      </c>
      <c r="G65" s="3">
        <f>SUM($F$3:F65)/COUNT($F$3:F65)</f>
        <v>0.52380952380952384</v>
      </c>
      <c r="H65" t="b">
        <v>0</v>
      </c>
    </row>
    <row r="66" spans="1:8">
      <c r="A66" s="2">
        <v>45353</v>
      </c>
      <c r="B66" t="s">
        <v>125</v>
      </c>
      <c r="C66" s="1">
        <v>0.7</v>
      </c>
      <c r="D66">
        <v>-110</v>
      </c>
      <c r="E66" t="b">
        <v>0</v>
      </c>
      <c r="F66">
        <f t="shared" si="0"/>
        <v>0</v>
      </c>
      <c r="G66" s="3">
        <f>SUM($F$3:F66)/COUNT($F$3:F66)</f>
        <v>0.515625</v>
      </c>
      <c r="H66" t="b">
        <v>1</v>
      </c>
    </row>
    <row r="67" spans="1:8">
      <c r="A67" s="2">
        <v>45353</v>
      </c>
      <c r="B67" t="s">
        <v>126</v>
      </c>
      <c r="C67" s="1">
        <v>0.71</v>
      </c>
      <c r="D67">
        <v>-108</v>
      </c>
      <c r="E67" t="b">
        <v>1</v>
      </c>
      <c r="F67">
        <f t="shared" si="0"/>
        <v>1</v>
      </c>
      <c r="G67" s="3">
        <f>SUM($F$3:F67)/COUNT($F$3:F67)</f>
        <v>0.52307692307692311</v>
      </c>
      <c r="H67" t="b">
        <v>1</v>
      </c>
    </row>
    <row r="68" spans="1:8">
      <c r="A68" s="2">
        <v>45353</v>
      </c>
      <c r="B68" t="s">
        <v>128</v>
      </c>
      <c r="C68" s="1">
        <v>0.68</v>
      </c>
      <c r="D68">
        <v>-108</v>
      </c>
      <c r="E68" t="b">
        <v>0</v>
      </c>
      <c r="F68">
        <f t="shared" ref="F68:F138" si="1">IF(E68=TRUE,1,0)</f>
        <v>0</v>
      </c>
      <c r="G68" s="3">
        <f>SUM($F$3:F68)/COUNT($F$3:F68)</f>
        <v>0.51515151515151514</v>
      </c>
      <c r="H68" t="b">
        <v>1</v>
      </c>
    </row>
    <row r="69" spans="1:8">
      <c r="A69" s="2">
        <v>45353</v>
      </c>
      <c r="B69" t="s">
        <v>129</v>
      </c>
      <c r="C69" s="1">
        <v>0.65</v>
      </c>
      <c r="D69">
        <v>-125</v>
      </c>
      <c r="E69" t="b">
        <v>0</v>
      </c>
      <c r="F69">
        <f t="shared" si="1"/>
        <v>0</v>
      </c>
      <c r="G69" s="3">
        <f>SUM($F$3:F69)/COUNT($F$3:F69)</f>
        <v>0.5074626865671642</v>
      </c>
      <c r="H69" t="b">
        <v>1</v>
      </c>
    </row>
    <row r="70" spans="1:8">
      <c r="A70" s="2">
        <v>45353</v>
      </c>
      <c r="B70" t="s">
        <v>131</v>
      </c>
      <c r="C70" s="1">
        <v>0.76</v>
      </c>
      <c r="D70">
        <v>-115</v>
      </c>
      <c r="E70" t="b">
        <v>0</v>
      </c>
      <c r="F70">
        <f t="shared" si="1"/>
        <v>0</v>
      </c>
      <c r="G70" s="3">
        <f>SUM($F$3:F70)/COUNT($F$3:F70)</f>
        <v>0.5</v>
      </c>
      <c r="H70" t="b">
        <v>1</v>
      </c>
    </row>
    <row r="71" spans="1:8">
      <c r="A71" s="2">
        <v>45353</v>
      </c>
      <c r="B71" t="s">
        <v>133</v>
      </c>
      <c r="C71" s="1">
        <v>0.66</v>
      </c>
      <c r="D71">
        <v>-112</v>
      </c>
      <c r="E71" t="b">
        <v>0</v>
      </c>
      <c r="F71">
        <f t="shared" si="1"/>
        <v>0</v>
      </c>
      <c r="G71" s="3">
        <f>SUM($F$3:F71)/COUNT($F$3:F71)</f>
        <v>0.49275362318840582</v>
      </c>
      <c r="H71" t="b">
        <v>1</v>
      </c>
    </row>
    <row r="72" spans="1:8">
      <c r="A72" s="2">
        <v>45353</v>
      </c>
      <c r="B72" t="s">
        <v>135</v>
      </c>
      <c r="C72" s="1">
        <v>0.66</v>
      </c>
      <c r="D72">
        <v>105</v>
      </c>
      <c r="E72" t="b">
        <v>0</v>
      </c>
      <c r="F72">
        <f t="shared" si="1"/>
        <v>0</v>
      </c>
      <c r="G72" s="3">
        <f>SUM($F$3:F72)/COUNT($F$3:F72)</f>
        <v>0.48571428571428571</v>
      </c>
      <c r="H72" t="b">
        <v>1</v>
      </c>
    </row>
    <row r="73" spans="1:8">
      <c r="A73" s="2">
        <v>45353</v>
      </c>
      <c r="B73" t="s">
        <v>136</v>
      </c>
      <c r="C73" s="1">
        <v>0.8</v>
      </c>
      <c r="D73">
        <v>-112</v>
      </c>
      <c r="E73" t="b">
        <v>0</v>
      </c>
      <c r="F73">
        <f t="shared" si="1"/>
        <v>0</v>
      </c>
      <c r="G73" s="3">
        <f>SUM($F$3:F73)/COUNT($F$3:F73)</f>
        <v>0.47887323943661969</v>
      </c>
      <c r="H73" t="b">
        <v>1</v>
      </c>
    </row>
    <row r="74" spans="1:8">
      <c r="A74" s="2">
        <v>45353</v>
      </c>
      <c r="B74" t="s">
        <v>139</v>
      </c>
      <c r="C74" s="1">
        <v>0.62</v>
      </c>
      <c r="D74">
        <v>-112</v>
      </c>
      <c r="E74" t="b">
        <v>1</v>
      </c>
      <c r="F74">
        <f t="shared" si="1"/>
        <v>1</v>
      </c>
      <c r="G74" s="3">
        <f>SUM($F$3:F74)/COUNT($F$3:F74)</f>
        <v>0.4861111111111111</v>
      </c>
      <c r="H74" t="b">
        <v>0</v>
      </c>
    </row>
    <row r="75" spans="1:8">
      <c r="A75" s="2">
        <v>45353</v>
      </c>
      <c r="B75" t="s">
        <v>140</v>
      </c>
      <c r="C75" s="1">
        <v>0.7</v>
      </c>
      <c r="D75">
        <v>-112</v>
      </c>
      <c r="E75" t="b">
        <v>0</v>
      </c>
      <c r="F75">
        <f t="shared" si="1"/>
        <v>0</v>
      </c>
      <c r="G75" s="3">
        <f>SUM($F$3:F75)/COUNT($F$3:F75)</f>
        <v>0.47945205479452052</v>
      </c>
      <c r="H75" t="b">
        <v>1</v>
      </c>
    </row>
    <row r="76" spans="1:8">
      <c r="A76" s="2">
        <v>45353</v>
      </c>
      <c r="B76" t="s">
        <v>141</v>
      </c>
      <c r="C76" s="1">
        <v>0.65</v>
      </c>
      <c r="D76">
        <v>-118</v>
      </c>
      <c r="E76" t="b">
        <v>0</v>
      </c>
      <c r="F76">
        <f t="shared" si="1"/>
        <v>0</v>
      </c>
      <c r="G76" s="3">
        <f>SUM($F$3:F76)/COUNT($F$3:F76)</f>
        <v>0.47297297297297297</v>
      </c>
      <c r="H76" t="b">
        <v>0</v>
      </c>
    </row>
    <row r="77" spans="1:8">
      <c r="A77" s="2">
        <v>45353</v>
      </c>
      <c r="B77" t="s">
        <v>143</v>
      </c>
      <c r="C77" s="1">
        <v>0.75</v>
      </c>
      <c r="D77">
        <v>-110</v>
      </c>
      <c r="E77" t="b">
        <v>0</v>
      </c>
      <c r="F77">
        <f t="shared" si="1"/>
        <v>0</v>
      </c>
      <c r="G77" s="3">
        <f>SUM($F$3:F77)/COUNT($F$3:F77)</f>
        <v>0.46666666666666667</v>
      </c>
      <c r="H77" t="b">
        <v>1</v>
      </c>
    </row>
    <row r="78" spans="1:8">
      <c r="A78" s="2">
        <v>45353</v>
      </c>
      <c r="B78" t="s">
        <v>145</v>
      </c>
      <c r="C78" s="1">
        <v>0.69</v>
      </c>
      <c r="D78">
        <v>-108</v>
      </c>
      <c r="E78" t="b">
        <v>1</v>
      </c>
      <c r="F78">
        <f t="shared" si="1"/>
        <v>1</v>
      </c>
      <c r="G78" s="3">
        <f>SUM($F$3:F78)/COUNT($F$3:F78)</f>
        <v>0.47368421052631576</v>
      </c>
      <c r="H78" t="b">
        <v>1</v>
      </c>
    </row>
    <row r="79" spans="1:8">
      <c r="A79" s="2">
        <v>45353</v>
      </c>
      <c r="B79" t="s">
        <v>147</v>
      </c>
      <c r="C79" s="1">
        <v>0.87</v>
      </c>
      <c r="D79">
        <v>102</v>
      </c>
      <c r="E79" t="b">
        <v>1</v>
      </c>
      <c r="F79">
        <f t="shared" si="1"/>
        <v>1</v>
      </c>
      <c r="G79" s="3">
        <f>SUM($F$3:F79)/COUNT($F$3:F79)</f>
        <v>0.48051948051948051</v>
      </c>
      <c r="H79" t="b">
        <v>1</v>
      </c>
    </row>
    <row r="80" spans="1:8">
      <c r="A80" s="2">
        <v>45353</v>
      </c>
      <c r="B80" t="s">
        <v>148</v>
      </c>
      <c r="C80" s="1">
        <v>0.66</v>
      </c>
      <c r="D80">
        <v>-105</v>
      </c>
      <c r="E80" t="b">
        <v>1</v>
      </c>
      <c r="F80">
        <f t="shared" si="1"/>
        <v>1</v>
      </c>
      <c r="G80" s="3">
        <f>SUM($F$3:F80)/COUNT($F$3:F80)</f>
        <v>0.48717948717948717</v>
      </c>
      <c r="H80" t="b">
        <v>1</v>
      </c>
    </row>
    <row r="81" spans="1:8">
      <c r="A81" s="2">
        <v>45353</v>
      </c>
      <c r="B81" t="s">
        <v>150</v>
      </c>
      <c r="C81" s="1">
        <v>0.73</v>
      </c>
      <c r="D81">
        <v>-105</v>
      </c>
      <c r="E81" t="b">
        <v>0</v>
      </c>
      <c r="F81">
        <f t="shared" si="1"/>
        <v>0</v>
      </c>
      <c r="G81" s="3">
        <f>SUM($F$3:F81)/COUNT($F$3:F81)</f>
        <v>0.48101265822784811</v>
      </c>
      <c r="H81" t="b">
        <v>1</v>
      </c>
    </row>
    <row r="82" spans="1:8">
      <c r="A82" s="2">
        <v>45353</v>
      </c>
      <c r="B82" t="s">
        <v>153</v>
      </c>
      <c r="C82" s="1">
        <v>0.76</v>
      </c>
      <c r="D82">
        <v>-105</v>
      </c>
      <c r="E82" t="b">
        <v>0</v>
      </c>
      <c r="F82">
        <f t="shared" si="1"/>
        <v>0</v>
      </c>
      <c r="G82" s="3">
        <f>SUM($F$3:F82)/COUNT($F$3:F82)</f>
        <v>0.47499999999999998</v>
      </c>
      <c r="H82" t="b">
        <v>1</v>
      </c>
    </row>
    <row r="83" spans="1:8">
      <c r="A83" s="2">
        <v>45353</v>
      </c>
      <c r="B83" t="s">
        <v>158</v>
      </c>
      <c r="C83" s="1">
        <v>0.63</v>
      </c>
      <c r="D83">
        <v>-118</v>
      </c>
      <c r="E83" t="b">
        <v>1</v>
      </c>
      <c r="F83">
        <f t="shared" si="1"/>
        <v>1</v>
      </c>
      <c r="G83" s="3">
        <f>SUM($F$3:F83)/COUNT($F$3:F83)</f>
        <v>0.48148148148148145</v>
      </c>
      <c r="H83" t="b">
        <v>0</v>
      </c>
    </row>
    <row r="84" spans="1:8">
      <c r="A84" s="2">
        <v>45353</v>
      </c>
      <c r="B84" t="s">
        <v>161</v>
      </c>
      <c r="C84" s="1">
        <v>0.79</v>
      </c>
      <c r="D84">
        <v>-110</v>
      </c>
      <c r="E84" t="b">
        <v>1</v>
      </c>
      <c r="F84">
        <f t="shared" si="1"/>
        <v>1</v>
      </c>
      <c r="G84" s="3">
        <f>SUM($F$3:F84)/COUNT($F$3:F84)</f>
        <v>0.48780487804878048</v>
      </c>
      <c r="H84" t="b">
        <v>1</v>
      </c>
    </row>
    <row r="85" spans="1:8">
      <c r="A85" s="2">
        <v>45353</v>
      </c>
      <c r="B85" t="s">
        <v>163</v>
      </c>
      <c r="C85" s="1">
        <v>0.73</v>
      </c>
      <c r="D85">
        <v>-105</v>
      </c>
      <c r="E85" t="b">
        <v>0</v>
      </c>
      <c r="F85">
        <f t="shared" si="1"/>
        <v>0</v>
      </c>
      <c r="G85" s="3">
        <f>SUM($F$3:F85)/COUNT($F$3:F85)</f>
        <v>0.48192771084337349</v>
      </c>
      <c r="H85" t="b">
        <v>1</v>
      </c>
    </row>
    <row r="86" spans="1:8">
      <c r="A86" s="2">
        <v>45353</v>
      </c>
      <c r="B86" t="s">
        <v>165</v>
      </c>
      <c r="C86" s="1">
        <v>0.65</v>
      </c>
      <c r="D86">
        <v>-108</v>
      </c>
      <c r="E86" t="b">
        <v>0</v>
      </c>
      <c r="F86">
        <f t="shared" si="1"/>
        <v>0</v>
      </c>
      <c r="G86" s="3">
        <f>SUM($F$3:F86)/COUNT($F$3:F86)</f>
        <v>0.47619047619047616</v>
      </c>
      <c r="H86" t="b">
        <v>1</v>
      </c>
    </row>
    <row r="87" spans="1:8">
      <c r="A87" s="2">
        <v>45353</v>
      </c>
      <c r="B87" t="s">
        <v>167</v>
      </c>
      <c r="C87" s="1">
        <v>0.76</v>
      </c>
      <c r="D87">
        <v>-108</v>
      </c>
      <c r="E87" t="b">
        <v>1</v>
      </c>
      <c r="F87">
        <f t="shared" si="1"/>
        <v>1</v>
      </c>
      <c r="G87" s="3">
        <f>SUM($F$3:F87)/COUNT($F$3:F87)</f>
        <v>0.4823529411764706</v>
      </c>
      <c r="H87" t="b">
        <v>1</v>
      </c>
    </row>
    <row r="88" spans="1:8">
      <c r="A88" s="2">
        <v>45353</v>
      </c>
      <c r="B88" t="s">
        <v>169</v>
      </c>
      <c r="C88" s="1">
        <v>0.7</v>
      </c>
      <c r="D88">
        <v>-108</v>
      </c>
      <c r="E88" t="b">
        <v>0</v>
      </c>
      <c r="F88">
        <f t="shared" si="1"/>
        <v>0</v>
      </c>
      <c r="G88" s="3">
        <f>SUM($F$3:F88)/COUNT($F$3:F88)</f>
        <v>0.47674418604651164</v>
      </c>
      <c r="H88" t="b">
        <v>0</v>
      </c>
    </row>
    <row r="89" spans="1:8">
      <c r="A89" s="2">
        <v>45353</v>
      </c>
      <c r="B89" t="s">
        <v>171</v>
      </c>
      <c r="C89" s="1">
        <v>0.77</v>
      </c>
      <c r="D89">
        <v>-112</v>
      </c>
      <c r="E89" t="b">
        <v>1</v>
      </c>
      <c r="F89">
        <f t="shared" si="1"/>
        <v>1</v>
      </c>
      <c r="G89" s="3">
        <f>SUM($F$3:F89)/COUNT($F$3:F89)</f>
        <v>0.48275862068965519</v>
      </c>
      <c r="H89" t="b">
        <v>1</v>
      </c>
    </row>
    <row r="90" spans="1:8">
      <c r="A90" s="2">
        <v>45353</v>
      </c>
      <c r="B90" t="s">
        <v>172</v>
      </c>
      <c r="C90" s="1">
        <v>0.79</v>
      </c>
      <c r="D90">
        <v>-108</v>
      </c>
      <c r="E90" t="b">
        <v>1</v>
      </c>
      <c r="F90">
        <f t="shared" si="1"/>
        <v>1</v>
      </c>
      <c r="G90" s="3">
        <f>SUM($F$3:F90)/COUNT($F$3:F90)</f>
        <v>0.48863636363636365</v>
      </c>
      <c r="H90" t="b">
        <v>1</v>
      </c>
    </row>
    <row r="91" spans="1:8">
      <c r="A91" s="2">
        <v>45353</v>
      </c>
      <c r="B91" t="s">
        <v>174</v>
      </c>
      <c r="C91" s="1">
        <v>0.74</v>
      </c>
      <c r="D91">
        <v>-112</v>
      </c>
      <c r="E91" t="b">
        <v>0</v>
      </c>
      <c r="F91">
        <f t="shared" si="1"/>
        <v>0</v>
      </c>
      <c r="G91" s="3">
        <f>SUM($F$3:F91)/COUNT($F$3:F91)</f>
        <v>0.48314606741573035</v>
      </c>
      <c r="H91" t="b">
        <v>1</v>
      </c>
    </row>
    <row r="92" spans="1:8">
      <c r="A92" s="2">
        <v>45353</v>
      </c>
      <c r="B92" t="s">
        <v>175</v>
      </c>
      <c r="C92" s="1">
        <v>0.63</v>
      </c>
      <c r="D92">
        <v>-108</v>
      </c>
      <c r="E92" t="b">
        <v>1</v>
      </c>
      <c r="F92">
        <f t="shared" si="1"/>
        <v>1</v>
      </c>
      <c r="G92" s="3">
        <f>SUM($F$3:F92)/COUNT($F$3:F92)</f>
        <v>0.48888888888888887</v>
      </c>
      <c r="H92" t="b">
        <v>1</v>
      </c>
    </row>
    <row r="93" spans="1:8">
      <c r="A93" s="2">
        <v>45353</v>
      </c>
      <c r="B93" t="s">
        <v>177</v>
      </c>
      <c r="C93" s="1">
        <v>0.74</v>
      </c>
      <c r="D93">
        <v>-110</v>
      </c>
      <c r="E93" t="b">
        <v>0</v>
      </c>
      <c r="F93">
        <f t="shared" si="1"/>
        <v>0</v>
      </c>
      <c r="G93" s="3">
        <f>SUM($F$3:F93)/COUNT($F$3:F93)</f>
        <v>0.48351648351648352</v>
      </c>
      <c r="H93" t="b">
        <v>1</v>
      </c>
    </row>
    <row r="94" spans="1:8">
      <c r="A94" s="2">
        <v>45353</v>
      </c>
      <c r="B94" t="s">
        <v>180</v>
      </c>
      <c r="C94" s="1">
        <v>0.7</v>
      </c>
      <c r="D94">
        <v>-120</v>
      </c>
      <c r="E94" t="b">
        <v>1</v>
      </c>
      <c r="F94">
        <f t="shared" si="1"/>
        <v>1</v>
      </c>
      <c r="G94" s="3">
        <f>SUM($F$3:F94)/COUNT($F$3:F94)</f>
        <v>0.4891304347826087</v>
      </c>
      <c r="H94" t="b">
        <v>1</v>
      </c>
    </row>
    <row r="95" spans="1:8">
      <c r="A95" s="2">
        <v>45353</v>
      </c>
      <c r="B95" t="s">
        <v>184</v>
      </c>
      <c r="C95" s="1">
        <v>0.65</v>
      </c>
      <c r="D95">
        <v>-108</v>
      </c>
      <c r="E95" t="b">
        <v>1</v>
      </c>
      <c r="F95">
        <f t="shared" si="1"/>
        <v>1</v>
      </c>
      <c r="G95" s="3">
        <f>SUM($F$3:F95)/COUNT($F$3:F95)</f>
        <v>0.4946236559139785</v>
      </c>
      <c r="H95" t="b">
        <v>1</v>
      </c>
    </row>
    <row r="96" spans="1:8">
      <c r="A96" s="2">
        <v>45353</v>
      </c>
      <c r="B96" t="s">
        <v>185</v>
      </c>
      <c r="C96" s="1">
        <v>0.64</v>
      </c>
      <c r="D96">
        <v>-112</v>
      </c>
      <c r="E96" t="b">
        <v>1</v>
      </c>
      <c r="F96">
        <f t="shared" si="1"/>
        <v>1</v>
      </c>
      <c r="G96" s="3">
        <f>SUM($F$3:F96)/COUNT($F$3:F96)</f>
        <v>0.5</v>
      </c>
      <c r="H96" t="b">
        <v>1</v>
      </c>
    </row>
    <row r="97" spans="1:8">
      <c r="A97" s="2">
        <v>45353</v>
      </c>
      <c r="B97" t="s">
        <v>186</v>
      </c>
      <c r="C97" s="1">
        <v>0.62</v>
      </c>
      <c r="D97">
        <v>110</v>
      </c>
      <c r="E97" t="b">
        <v>0</v>
      </c>
      <c r="F97">
        <f t="shared" si="1"/>
        <v>0</v>
      </c>
      <c r="G97" s="3">
        <f>SUM($F$3:F97)/COUNT($F$3:F97)</f>
        <v>0.49473684210526314</v>
      </c>
      <c r="H97" t="b">
        <v>1</v>
      </c>
    </row>
    <row r="98" spans="1:8">
      <c r="A98" s="2">
        <v>45353</v>
      </c>
      <c r="B98" t="s">
        <v>188</v>
      </c>
      <c r="C98" s="1">
        <v>0.8</v>
      </c>
      <c r="D98">
        <v>-110</v>
      </c>
      <c r="E98" t="b">
        <v>0</v>
      </c>
      <c r="F98">
        <f t="shared" si="1"/>
        <v>0</v>
      </c>
      <c r="G98" s="3">
        <f>SUM($F$3:F98)/COUNT($F$3:F98)</f>
        <v>0.48958333333333331</v>
      </c>
      <c r="H98" t="b">
        <v>1</v>
      </c>
    </row>
    <row r="99" spans="1:8">
      <c r="A99" s="2">
        <v>45353</v>
      </c>
      <c r="B99" t="s">
        <v>190</v>
      </c>
      <c r="C99" s="1">
        <v>0.64</v>
      </c>
      <c r="D99">
        <v>-105</v>
      </c>
      <c r="E99" t="b">
        <v>1</v>
      </c>
      <c r="F99">
        <f t="shared" si="1"/>
        <v>1</v>
      </c>
      <c r="G99" s="3">
        <f>SUM($F$3:F99)/COUNT($F$3:F99)</f>
        <v>0.49484536082474229</v>
      </c>
      <c r="H99" t="b">
        <v>1</v>
      </c>
    </row>
    <row r="100" spans="1:8">
      <c r="A100" s="2">
        <v>45353</v>
      </c>
      <c r="B100" t="s">
        <v>192</v>
      </c>
      <c r="C100" s="1">
        <v>0.82</v>
      </c>
      <c r="D100">
        <v>-112</v>
      </c>
      <c r="E100" t="b">
        <v>1</v>
      </c>
      <c r="F100">
        <f t="shared" si="1"/>
        <v>1</v>
      </c>
      <c r="G100" s="3">
        <f>SUM($F$3:F100)/COUNT($F$3:F100)</f>
        <v>0.5</v>
      </c>
      <c r="H100" t="b">
        <v>1</v>
      </c>
    </row>
    <row r="101" spans="1:8">
      <c r="A101" s="2">
        <v>45353</v>
      </c>
      <c r="B101" t="s">
        <v>195</v>
      </c>
      <c r="C101" s="1">
        <v>0.67</v>
      </c>
      <c r="D101">
        <v>-108</v>
      </c>
      <c r="E101" t="b">
        <v>1</v>
      </c>
      <c r="F101">
        <f t="shared" si="1"/>
        <v>1</v>
      </c>
      <c r="G101" s="3">
        <f>SUM($F$3:F101)/COUNT($F$3:F101)</f>
        <v>0.50505050505050508</v>
      </c>
      <c r="H101" t="b">
        <v>1</v>
      </c>
    </row>
    <row r="102" spans="1:8">
      <c r="A102" s="2">
        <v>45353</v>
      </c>
      <c r="B102" t="s">
        <v>196</v>
      </c>
      <c r="C102" s="1">
        <v>0.69</v>
      </c>
      <c r="D102">
        <v>-108</v>
      </c>
      <c r="E102" t="b">
        <v>0</v>
      </c>
      <c r="F102">
        <f t="shared" si="1"/>
        <v>0</v>
      </c>
      <c r="G102" s="3">
        <f>SUM($F$3:F102)/COUNT($F$3:F102)</f>
        <v>0.5</v>
      </c>
      <c r="H102" t="b">
        <v>1</v>
      </c>
    </row>
    <row r="103" spans="1:8">
      <c r="A103" s="2">
        <v>45353</v>
      </c>
      <c r="B103" t="s">
        <v>198</v>
      </c>
      <c r="C103" s="1">
        <v>0.72</v>
      </c>
      <c r="D103">
        <v>-122</v>
      </c>
      <c r="E103" t="b">
        <v>1</v>
      </c>
      <c r="F103">
        <f t="shared" si="1"/>
        <v>1</v>
      </c>
      <c r="G103" s="3">
        <f>SUM($F$3:F103)/COUNT($F$3:F103)</f>
        <v>0.50495049504950495</v>
      </c>
      <c r="H103" t="b">
        <v>1</v>
      </c>
    </row>
    <row r="104" spans="1:8">
      <c r="A104" s="2">
        <v>45353</v>
      </c>
      <c r="B104" t="s">
        <v>199</v>
      </c>
      <c r="C104" s="1">
        <v>0.7</v>
      </c>
      <c r="D104">
        <v>-110</v>
      </c>
      <c r="E104" t="b">
        <v>0</v>
      </c>
      <c r="F104">
        <f t="shared" si="1"/>
        <v>0</v>
      </c>
      <c r="G104" s="3">
        <f>SUM($F$3:F104)/COUNT($F$3:F104)</f>
        <v>0.5</v>
      </c>
      <c r="H104" t="b">
        <v>1</v>
      </c>
    </row>
    <row r="105" spans="1:8">
      <c r="A105" s="2">
        <v>45353</v>
      </c>
      <c r="B105" t="s">
        <v>202</v>
      </c>
      <c r="C105" s="1">
        <v>0.66</v>
      </c>
      <c r="D105">
        <v>-105</v>
      </c>
      <c r="E105" t="b">
        <v>1</v>
      </c>
      <c r="F105">
        <f t="shared" si="1"/>
        <v>1</v>
      </c>
      <c r="G105" s="3">
        <f>SUM($F$3:F105)/COUNT($F$3:F105)</f>
        <v>0.50485436893203883</v>
      </c>
      <c r="H105" t="b">
        <v>1</v>
      </c>
    </row>
    <row r="106" spans="1:8">
      <c r="A106" s="2">
        <v>45353</v>
      </c>
      <c r="B106" t="s">
        <v>203</v>
      </c>
      <c r="C106" s="1">
        <v>0.6</v>
      </c>
      <c r="D106">
        <v>-105</v>
      </c>
      <c r="E106" t="b">
        <v>1</v>
      </c>
      <c r="F106">
        <f t="shared" si="1"/>
        <v>1</v>
      </c>
      <c r="G106" s="3">
        <f>SUM($F$3:F106)/COUNT($F$3:F106)</f>
        <v>0.50961538461538458</v>
      </c>
      <c r="H106" t="b">
        <v>0</v>
      </c>
    </row>
    <row r="107" spans="1:8">
      <c r="A107" s="2">
        <v>45353</v>
      </c>
      <c r="B107" t="s">
        <v>205</v>
      </c>
      <c r="C107" s="1">
        <v>0.92</v>
      </c>
      <c r="D107">
        <v>-110</v>
      </c>
      <c r="E107" t="b">
        <v>0</v>
      </c>
      <c r="F107">
        <f t="shared" si="1"/>
        <v>0</v>
      </c>
      <c r="G107" s="3">
        <f>SUM($F$3:F107)/COUNT($F$3:F107)</f>
        <v>0.50476190476190474</v>
      </c>
      <c r="H107" t="b">
        <v>1</v>
      </c>
    </row>
    <row r="108" spans="1:8">
      <c r="A108" s="2">
        <v>45353</v>
      </c>
      <c r="B108" t="s">
        <v>208</v>
      </c>
      <c r="C108" s="1">
        <v>0.72</v>
      </c>
      <c r="D108">
        <v>-112</v>
      </c>
      <c r="E108" t="b">
        <v>1</v>
      </c>
      <c r="F108">
        <f t="shared" si="1"/>
        <v>1</v>
      </c>
      <c r="G108" s="3">
        <f>SUM($F$3:F108)/COUNT($F$3:F108)</f>
        <v>0.50943396226415094</v>
      </c>
      <c r="H108" t="b">
        <v>1</v>
      </c>
    </row>
    <row r="109" spans="1:8">
      <c r="A109" s="2">
        <v>45353</v>
      </c>
      <c r="B109" t="s">
        <v>210</v>
      </c>
      <c r="C109" s="1">
        <v>0.98</v>
      </c>
      <c r="D109">
        <v>-110</v>
      </c>
      <c r="E109" t="b">
        <v>0</v>
      </c>
      <c r="F109">
        <f t="shared" si="1"/>
        <v>0</v>
      </c>
      <c r="G109" s="3">
        <f>SUM($F$3:F109)/COUNT($F$3:F109)</f>
        <v>0.50467289719626163</v>
      </c>
      <c r="H109" t="b">
        <v>1</v>
      </c>
    </row>
    <row r="110" spans="1:8">
      <c r="A110" s="2">
        <v>45353</v>
      </c>
      <c r="B110" t="s">
        <v>212</v>
      </c>
      <c r="C110" s="1">
        <v>0.68</v>
      </c>
      <c r="D110">
        <v>-110</v>
      </c>
      <c r="E110" t="b">
        <v>0</v>
      </c>
      <c r="F110">
        <f t="shared" si="1"/>
        <v>0</v>
      </c>
      <c r="G110" s="3">
        <f>SUM($F$3:F110)/COUNT($F$3:F110)</f>
        <v>0.5</v>
      </c>
      <c r="H110" t="b">
        <v>1</v>
      </c>
    </row>
    <row r="111" spans="1:8">
      <c r="A111" s="2">
        <v>45353</v>
      </c>
      <c r="B111" t="s">
        <v>215</v>
      </c>
      <c r="C111" s="1">
        <v>0.83</v>
      </c>
      <c r="D111">
        <v>-112</v>
      </c>
      <c r="E111" t="b">
        <v>0</v>
      </c>
      <c r="F111">
        <f t="shared" si="1"/>
        <v>0</v>
      </c>
      <c r="G111" s="3">
        <f>SUM($F$3:F111)/COUNT($F$3:F111)</f>
        <v>0.49541284403669728</v>
      </c>
      <c r="H111" t="b">
        <v>1</v>
      </c>
    </row>
    <row r="112" spans="1:8">
      <c r="A112" s="2">
        <v>45353</v>
      </c>
      <c r="B112" t="s">
        <v>218</v>
      </c>
      <c r="C112" s="1">
        <v>0.68</v>
      </c>
      <c r="D112">
        <v>-105</v>
      </c>
      <c r="E112" t="b">
        <v>0</v>
      </c>
      <c r="F112">
        <f t="shared" si="1"/>
        <v>0</v>
      </c>
      <c r="G112" s="3">
        <f>SUM($F$3:F112)/COUNT($F$3:F112)</f>
        <v>0.49090909090909091</v>
      </c>
      <c r="H112" t="b">
        <v>1</v>
      </c>
    </row>
    <row r="113" spans="1:8">
      <c r="A113" s="2">
        <v>45353</v>
      </c>
      <c r="B113" t="s">
        <v>221</v>
      </c>
      <c r="C113" s="1">
        <v>0.75</v>
      </c>
      <c r="D113">
        <v>-110</v>
      </c>
      <c r="E113" t="b">
        <v>1</v>
      </c>
      <c r="F113">
        <f t="shared" si="1"/>
        <v>1</v>
      </c>
      <c r="G113" s="3">
        <f>SUM($F$3:F113)/COUNT($F$3:F113)</f>
        <v>0.49549549549549549</v>
      </c>
      <c r="H113" t="b">
        <v>1</v>
      </c>
    </row>
    <row r="114" spans="1:8">
      <c r="A114" s="2">
        <v>45353</v>
      </c>
      <c r="B114" t="s">
        <v>223</v>
      </c>
      <c r="C114" s="1">
        <v>0.64</v>
      </c>
      <c r="D114">
        <v>-112</v>
      </c>
      <c r="E114" t="b">
        <v>0</v>
      </c>
      <c r="F114">
        <f t="shared" si="1"/>
        <v>0</v>
      </c>
      <c r="G114" s="3">
        <f>SUM($F$3:F114)/COUNT($F$3:F114)</f>
        <v>0.49107142857142855</v>
      </c>
      <c r="H114" t="b">
        <v>0</v>
      </c>
    </row>
    <row r="115" spans="1:8">
      <c r="A115" s="2">
        <v>45353</v>
      </c>
      <c r="B115" t="s">
        <v>224</v>
      </c>
      <c r="C115" s="1">
        <v>0.73</v>
      </c>
      <c r="D115">
        <v>-110</v>
      </c>
      <c r="E115" t="b">
        <v>0</v>
      </c>
      <c r="F115">
        <f t="shared" si="1"/>
        <v>0</v>
      </c>
      <c r="G115" s="3">
        <f>SUM($F$3:F115)/COUNT($F$3:F115)</f>
        <v>0.48672566371681414</v>
      </c>
      <c r="H115" t="b">
        <v>1</v>
      </c>
    </row>
    <row r="116" spans="1:8">
      <c r="A116" s="2">
        <v>45353</v>
      </c>
      <c r="B116" t="s">
        <v>226</v>
      </c>
      <c r="C116" s="1">
        <v>0.86</v>
      </c>
      <c r="D116">
        <v>-112</v>
      </c>
      <c r="E116" t="b">
        <v>1</v>
      </c>
      <c r="F116">
        <f t="shared" si="1"/>
        <v>1</v>
      </c>
      <c r="G116" s="3">
        <f>SUM($F$3:F116)/COUNT($F$3:F116)</f>
        <v>0.49122807017543857</v>
      </c>
      <c r="H116" t="b">
        <v>1</v>
      </c>
    </row>
    <row r="117" spans="1:8">
      <c r="A117" s="2">
        <v>45353</v>
      </c>
      <c r="B117" t="s">
        <v>228</v>
      </c>
      <c r="C117" s="1">
        <v>0.77</v>
      </c>
      <c r="D117">
        <v>110</v>
      </c>
      <c r="E117" t="b">
        <v>0</v>
      </c>
      <c r="F117">
        <f t="shared" si="1"/>
        <v>0</v>
      </c>
      <c r="G117" s="3">
        <f>SUM($F$3:F117)/COUNT($F$3:F117)</f>
        <v>0.48695652173913045</v>
      </c>
      <c r="H117" t="b">
        <v>1</v>
      </c>
    </row>
    <row r="118" spans="1:8">
      <c r="A118" s="2">
        <v>45353</v>
      </c>
      <c r="B118" t="s">
        <v>229</v>
      </c>
      <c r="C118" s="1">
        <v>0.61</v>
      </c>
      <c r="D118">
        <v>-108</v>
      </c>
      <c r="E118" t="b">
        <v>1</v>
      </c>
      <c r="F118">
        <f t="shared" si="1"/>
        <v>1</v>
      </c>
      <c r="G118" s="3">
        <f>SUM($F$3:F118)/COUNT($F$3:F118)</f>
        <v>0.49137931034482757</v>
      </c>
      <c r="H118" t="b">
        <v>0</v>
      </c>
    </row>
    <row r="119" spans="1:8">
      <c r="A119" s="2">
        <v>45353</v>
      </c>
      <c r="B119" t="s">
        <v>231</v>
      </c>
      <c r="C119" s="1">
        <v>0.83</v>
      </c>
      <c r="D119">
        <v>-108</v>
      </c>
      <c r="E119" t="b">
        <v>1</v>
      </c>
      <c r="F119">
        <f t="shared" si="1"/>
        <v>1</v>
      </c>
      <c r="G119" s="3">
        <f>SUM($F$3:F119)/COUNT($F$3:F119)</f>
        <v>0.49572649572649574</v>
      </c>
      <c r="H119" t="b">
        <v>1</v>
      </c>
    </row>
    <row r="120" spans="1:8">
      <c r="A120" s="2">
        <v>45353</v>
      </c>
      <c r="B120" t="s">
        <v>233</v>
      </c>
      <c r="C120" s="1">
        <v>0.72</v>
      </c>
      <c r="D120">
        <v>-110</v>
      </c>
      <c r="E120" t="b">
        <v>0</v>
      </c>
      <c r="F120">
        <f t="shared" si="1"/>
        <v>0</v>
      </c>
      <c r="G120" s="3">
        <f>SUM($F$3:F120)/COUNT($F$3:F120)</f>
        <v>0.49152542372881358</v>
      </c>
      <c r="H120" t="b">
        <v>1</v>
      </c>
    </row>
    <row r="121" spans="1:8">
      <c r="A121" s="2">
        <v>45353</v>
      </c>
      <c r="B121" t="s">
        <v>236</v>
      </c>
      <c r="C121" s="1">
        <v>0.68</v>
      </c>
      <c r="D121">
        <v>-108</v>
      </c>
      <c r="E121" t="b">
        <v>1</v>
      </c>
      <c r="F121">
        <f t="shared" si="1"/>
        <v>1</v>
      </c>
      <c r="G121" s="3">
        <f>SUM($F$3:F121)/COUNT($F$3:F121)</f>
        <v>0.49579831932773111</v>
      </c>
      <c r="H121" t="b">
        <v>1</v>
      </c>
    </row>
    <row r="122" spans="1:8">
      <c r="A122" s="2">
        <v>45353</v>
      </c>
      <c r="B122" t="s">
        <v>238</v>
      </c>
      <c r="C122" s="1">
        <v>0.68</v>
      </c>
      <c r="D122">
        <v>-108</v>
      </c>
      <c r="E122" t="b">
        <v>1</v>
      </c>
      <c r="F122">
        <f t="shared" si="1"/>
        <v>1</v>
      </c>
      <c r="G122" s="3">
        <f>SUM($F$3:F122)/COUNT($F$3:F122)</f>
        <v>0.5</v>
      </c>
      <c r="H122" t="b">
        <v>1</v>
      </c>
    </row>
    <row r="123" spans="1:8">
      <c r="A123" s="2">
        <v>45353</v>
      </c>
      <c r="B123" t="s">
        <v>240</v>
      </c>
      <c r="C123" s="1">
        <v>0.96</v>
      </c>
      <c r="D123">
        <v>130</v>
      </c>
      <c r="E123" t="b">
        <v>1</v>
      </c>
      <c r="F123">
        <f t="shared" si="1"/>
        <v>1</v>
      </c>
      <c r="G123" s="3">
        <f>SUM($F$3:F123)/COUNT($F$3:F123)</f>
        <v>0.50413223140495866</v>
      </c>
      <c r="H123" t="b">
        <v>1</v>
      </c>
    </row>
    <row r="124" spans="1:8">
      <c r="A124" s="2">
        <v>45353</v>
      </c>
      <c r="B124" t="s">
        <v>241</v>
      </c>
      <c r="C124" s="1">
        <v>0.71</v>
      </c>
      <c r="D124">
        <v>-112</v>
      </c>
      <c r="E124" t="b">
        <v>1</v>
      </c>
      <c r="F124">
        <f t="shared" si="1"/>
        <v>1</v>
      </c>
      <c r="G124" s="3">
        <f>SUM($F$3:F124)/COUNT($F$3:F124)</f>
        <v>0.50819672131147542</v>
      </c>
      <c r="H124" t="b">
        <v>1</v>
      </c>
    </row>
    <row r="125" spans="1:8">
      <c r="A125" s="2">
        <v>45353</v>
      </c>
      <c r="B125" t="s">
        <v>243</v>
      </c>
      <c r="C125" s="1">
        <v>0.79</v>
      </c>
      <c r="D125">
        <v>-110</v>
      </c>
      <c r="E125" t="b">
        <v>0</v>
      </c>
      <c r="F125">
        <f t="shared" si="1"/>
        <v>0</v>
      </c>
      <c r="G125" s="3">
        <f>SUM($F$3:F125)/COUNT($F$3:F125)</f>
        <v>0.50406504065040647</v>
      </c>
      <c r="H125" t="b">
        <v>1</v>
      </c>
    </row>
    <row r="126" spans="1:8">
      <c r="A126" s="2">
        <v>45353</v>
      </c>
      <c r="B126" t="s">
        <v>245</v>
      </c>
      <c r="C126" s="1">
        <v>0.68</v>
      </c>
      <c r="D126">
        <v>-112</v>
      </c>
      <c r="E126" t="b">
        <v>1</v>
      </c>
      <c r="F126">
        <f t="shared" si="1"/>
        <v>1</v>
      </c>
      <c r="G126" s="3">
        <f>SUM($F$3:F126)/COUNT($F$3:F126)</f>
        <v>0.50806451612903225</v>
      </c>
      <c r="H126" t="b">
        <v>1</v>
      </c>
    </row>
    <row r="127" spans="1:8">
      <c r="A127" s="2">
        <v>45354</v>
      </c>
      <c r="B127" t="s">
        <v>254</v>
      </c>
      <c r="C127" s="1">
        <v>0.73</v>
      </c>
      <c r="D127">
        <v>-105</v>
      </c>
      <c r="E127" t="b">
        <v>1</v>
      </c>
      <c r="F127">
        <f t="shared" si="1"/>
        <v>1</v>
      </c>
      <c r="G127" s="3">
        <f>SUM($F$3:F127)/COUNT($F$3:F127)</f>
        <v>0.51200000000000001</v>
      </c>
      <c r="H127" t="b">
        <v>1</v>
      </c>
    </row>
    <row r="128" spans="1:8">
      <c r="A128" s="2">
        <v>45354</v>
      </c>
      <c r="B128" t="s">
        <v>255</v>
      </c>
      <c r="C128" s="1">
        <v>0.73</v>
      </c>
      <c r="D128">
        <v>-112</v>
      </c>
      <c r="E128" t="b">
        <v>0</v>
      </c>
      <c r="F128">
        <f t="shared" si="1"/>
        <v>0</v>
      </c>
      <c r="G128" s="3">
        <f>SUM($F$3:F128)/COUNT($F$3:F128)</f>
        <v>0.50793650793650791</v>
      </c>
      <c r="H128" t="b">
        <v>1</v>
      </c>
    </row>
    <row r="129" spans="1:8">
      <c r="A129" s="2">
        <v>45354</v>
      </c>
      <c r="B129" t="s">
        <v>257</v>
      </c>
      <c r="C129" s="1">
        <v>0.63</v>
      </c>
      <c r="D129">
        <v>-110</v>
      </c>
      <c r="E129" t="b">
        <v>0</v>
      </c>
      <c r="F129">
        <f t="shared" si="1"/>
        <v>0</v>
      </c>
      <c r="G129" s="3">
        <f>SUM($F$3:F129)/COUNT($F$3:F129)</f>
        <v>0.50393700787401574</v>
      </c>
      <c r="H129" t="b">
        <v>1</v>
      </c>
    </row>
    <row r="130" spans="1:8">
      <c r="A130" s="2">
        <v>45354</v>
      </c>
      <c r="B130" t="s">
        <v>260</v>
      </c>
      <c r="C130" s="1">
        <v>0.84</v>
      </c>
      <c r="D130">
        <v>-108</v>
      </c>
      <c r="E130" t="b">
        <v>1</v>
      </c>
      <c r="F130">
        <f t="shared" si="1"/>
        <v>1</v>
      </c>
      <c r="G130" s="3">
        <f>SUM($F$3:F130)/COUNT($F$3:F130)</f>
        <v>0.5078125</v>
      </c>
      <c r="H130" t="b">
        <v>1</v>
      </c>
    </row>
    <row r="131" spans="1:8">
      <c r="A131" s="2">
        <v>45354</v>
      </c>
      <c r="B131" t="s">
        <v>261</v>
      </c>
      <c r="C131" s="1">
        <v>0.84</v>
      </c>
      <c r="D131">
        <v>-115</v>
      </c>
      <c r="E131" t="b">
        <v>1</v>
      </c>
      <c r="F131">
        <f t="shared" si="1"/>
        <v>1</v>
      </c>
      <c r="G131" s="3">
        <f>SUM($F$3:F131)/COUNT($F$3:F131)</f>
        <v>0.51162790697674421</v>
      </c>
      <c r="H131" t="b">
        <v>1</v>
      </c>
    </row>
    <row r="132" spans="1:8">
      <c r="A132" s="2">
        <v>45354</v>
      </c>
      <c r="B132" t="s">
        <v>262</v>
      </c>
      <c r="C132" s="1">
        <v>0.87</v>
      </c>
      <c r="D132">
        <v>-102</v>
      </c>
      <c r="E132" t="b">
        <v>1</v>
      </c>
      <c r="F132">
        <f t="shared" si="1"/>
        <v>1</v>
      </c>
      <c r="G132" s="3">
        <f>SUM($F$3:F132)/COUNT($F$3:F132)</f>
        <v>0.51538461538461533</v>
      </c>
      <c r="H132" t="b">
        <v>1</v>
      </c>
    </row>
    <row r="133" spans="1:8">
      <c r="A133" s="2">
        <v>45354</v>
      </c>
      <c r="B133" t="s">
        <v>265</v>
      </c>
      <c r="C133" s="1">
        <v>0.89</v>
      </c>
      <c r="D133">
        <v>-108</v>
      </c>
      <c r="E133" t="b">
        <v>1</v>
      </c>
      <c r="F133">
        <f t="shared" si="1"/>
        <v>1</v>
      </c>
      <c r="G133" s="3">
        <f>SUM($F$3:F133)/COUNT($F$3:F133)</f>
        <v>0.51908396946564883</v>
      </c>
      <c r="H133" t="b">
        <v>1</v>
      </c>
    </row>
    <row r="134" spans="1:8">
      <c r="A134" s="2">
        <v>45354</v>
      </c>
      <c r="B134" t="s">
        <v>266</v>
      </c>
      <c r="C134" s="1">
        <v>0.71</v>
      </c>
      <c r="D134">
        <v>-112</v>
      </c>
      <c r="E134" t="b">
        <v>0</v>
      </c>
      <c r="F134">
        <f t="shared" si="1"/>
        <v>0</v>
      </c>
      <c r="G134" s="3">
        <f>SUM($F$3:F134)/COUNT($F$3:F134)</f>
        <v>0.51515151515151514</v>
      </c>
      <c r="H134" t="b">
        <v>1</v>
      </c>
    </row>
    <row r="135" spans="1:8">
      <c r="A135" s="2">
        <v>45354</v>
      </c>
      <c r="B135" t="s">
        <v>268</v>
      </c>
      <c r="C135" s="1">
        <v>0.75</v>
      </c>
      <c r="D135">
        <v>-110</v>
      </c>
      <c r="E135" t="b">
        <v>0</v>
      </c>
      <c r="F135">
        <f t="shared" si="1"/>
        <v>0</v>
      </c>
      <c r="G135" s="3">
        <f>SUM($F$3:F135)/COUNT($F$3:F135)</f>
        <v>0.51127819548872178</v>
      </c>
      <c r="H135" t="b">
        <v>1</v>
      </c>
    </row>
    <row r="136" spans="1:8">
      <c r="A136" s="2">
        <v>45354</v>
      </c>
      <c r="B136" t="s">
        <v>270</v>
      </c>
      <c r="C136" s="1">
        <v>0.63</v>
      </c>
      <c r="D136">
        <v>-112</v>
      </c>
      <c r="E136" t="b">
        <v>0</v>
      </c>
      <c r="F136">
        <f t="shared" si="1"/>
        <v>0</v>
      </c>
      <c r="G136" s="3">
        <f>SUM($F$3:F136)/COUNT($F$3:F136)</f>
        <v>0.5074626865671642</v>
      </c>
      <c r="H136" t="b">
        <v>1</v>
      </c>
    </row>
    <row r="137" spans="1:8">
      <c r="A137" s="2">
        <v>45354</v>
      </c>
      <c r="B137" t="s">
        <v>272</v>
      </c>
      <c r="C137" s="1">
        <v>0.66</v>
      </c>
      <c r="D137">
        <v>-110</v>
      </c>
      <c r="E137" t="b">
        <v>1</v>
      </c>
      <c r="F137">
        <f t="shared" si="1"/>
        <v>1</v>
      </c>
      <c r="G137" s="3">
        <f>SUM($F$3:F137)/COUNT($F$3:F137)</f>
        <v>0.51111111111111107</v>
      </c>
      <c r="H137" t="b">
        <v>1</v>
      </c>
    </row>
    <row r="138" spans="1:8">
      <c r="A138" s="2">
        <v>45354</v>
      </c>
      <c r="B138" t="s">
        <v>274</v>
      </c>
      <c r="C138" s="1">
        <v>0.66</v>
      </c>
      <c r="D138">
        <v>-115</v>
      </c>
      <c r="E138" t="b">
        <v>1</v>
      </c>
      <c r="F138">
        <f t="shared" si="1"/>
        <v>1</v>
      </c>
      <c r="G138" s="3">
        <f>SUM($F$3:F138)/COUNT($F$3:F138)</f>
        <v>0.51470588235294112</v>
      </c>
      <c r="H138" t="b">
        <v>1</v>
      </c>
    </row>
    <row r="139" spans="1:8">
      <c r="A139" s="2">
        <v>45354</v>
      </c>
      <c r="B139" t="s">
        <v>275</v>
      </c>
      <c r="C139" s="1">
        <v>0.87</v>
      </c>
      <c r="D139">
        <v>-108</v>
      </c>
      <c r="E139" t="b">
        <v>0</v>
      </c>
      <c r="F139">
        <f t="shared" ref="F139:F146" si="2">IF(E139=TRUE,1,0)</f>
        <v>0</v>
      </c>
      <c r="G139" s="3">
        <f>SUM($F$3:F139)/COUNT($F$3:F139)</f>
        <v>0.51094890510948909</v>
      </c>
      <c r="H139" t="b">
        <v>1</v>
      </c>
    </row>
    <row r="140" spans="1:8">
      <c r="A140" s="2">
        <v>45354</v>
      </c>
      <c r="B140" t="s">
        <v>277</v>
      </c>
      <c r="C140" s="1">
        <v>0.63</v>
      </c>
      <c r="D140">
        <v>-102</v>
      </c>
      <c r="E140" t="b">
        <v>1</v>
      </c>
      <c r="F140">
        <f t="shared" si="2"/>
        <v>1</v>
      </c>
      <c r="G140" s="3">
        <f>SUM($F$3:F140)/COUNT($F$3:F140)</f>
        <v>0.51449275362318836</v>
      </c>
      <c r="H140" t="b">
        <v>1</v>
      </c>
    </row>
    <row r="141" spans="1:8">
      <c r="A141" s="2">
        <v>45354</v>
      </c>
      <c r="B141" t="s">
        <v>278</v>
      </c>
      <c r="C141" s="1">
        <v>0.86</v>
      </c>
      <c r="D141">
        <v>-110</v>
      </c>
      <c r="E141" t="b">
        <v>0</v>
      </c>
      <c r="F141">
        <f t="shared" si="2"/>
        <v>0</v>
      </c>
      <c r="G141" s="3">
        <f>SUM($F$3:F141)/COUNT($F$3:F141)</f>
        <v>0.51079136690647486</v>
      </c>
      <c r="H141" t="b">
        <v>1</v>
      </c>
    </row>
    <row r="142" spans="1:8">
      <c r="A142" s="2">
        <v>45354</v>
      </c>
      <c r="B142" t="s">
        <v>280</v>
      </c>
      <c r="C142" s="1">
        <v>0.83</v>
      </c>
      <c r="D142">
        <v>-102</v>
      </c>
      <c r="E142" t="b">
        <v>0</v>
      </c>
      <c r="F142">
        <f t="shared" si="2"/>
        <v>0</v>
      </c>
      <c r="G142" s="3">
        <f>SUM($F$3:F142)/COUNT($F$3:F142)</f>
        <v>0.50714285714285712</v>
      </c>
      <c r="H142" t="b">
        <v>1</v>
      </c>
    </row>
    <row r="143" spans="1:8">
      <c r="A143" s="2">
        <v>45354</v>
      </c>
      <c r="B143" t="s">
        <v>281</v>
      </c>
      <c r="C143" s="1">
        <v>0.61</v>
      </c>
      <c r="D143">
        <v>-110</v>
      </c>
      <c r="E143" t="b">
        <v>0</v>
      </c>
      <c r="F143">
        <f t="shared" si="2"/>
        <v>0</v>
      </c>
      <c r="G143" s="3">
        <f>SUM($F$3:F143)/COUNT($F$3:F143)</f>
        <v>0.50354609929078009</v>
      </c>
      <c r="H143" t="b">
        <v>1</v>
      </c>
    </row>
    <row r="144" spans="1:8">
      <c r="A144" s="2">
        <v>45354</v>
      </c>
      <c r="B144" t="s">
        <v>283</v>
      </c>
      <c r="C144" s="1">
        <v>0.6</v>
      </c>
      <c r="D144">
        <v>-105</v>
      </c>
      <c r="E144" t="b">
        <v>0</v>
      </c>
      <c r="F144">
        <f t="shared" si="2"/>
        <v>0</v>
      </c>
      <c r="G144" s="3">
        <f>SUM($F$3:F144)/COUNT($F$3:F144)</f>
        <v>0.5</v>
      </c>
      <c r="H144" t="b">
        <v>1</v>
      </c>
    </row>
    <row r="145" spans="1:8">
      <c r="A145" s="2">
        <v>45354</v>
      </c>
      <c r="B145" t="s">
        <v>285</v>
      </c>
      <c r="C145" s="1">
        <v>0.69</v>
      </c>
      <c r="D145">
        <v>-108</v>
      </c>
      <c r="F145">
        <f t="shared" si="2"/>
        <v>0</v>
      </c>
      <c r="G145" s="3">
        <f>SUM($F$3:F145)/COUNT($F$3:F145)</f>
        <v>0.49650349650349651</v>
      </c>
      <c r="H145" t="b">
        <v>1</v>
      </c>
    </row>
    <row r="146" spans="1:8">
      <c r="A146" s="2">
        <v>45354</v>
      </c>
      <c r="B146" t="s">
        <v>286</v>
      </c>
      <c r="C146" s="1">
        <v>0.74</v>
      </c>
      <c r="D146">
        <v>-110</v>
      </c>
      <c r="F146">
        <f t="shared" si="2"/>
        <v>0</v>
      </c>
      <c r="G146" s="3">
        <f>SUM($F$3:F146)/COUNT($F$3:F146)</f>
        <v>0.49305555555555558</v>
      </c>
      <c r="H146" t="b">
        <v>1</v>
      </c>
    </row>
    <row r="147" spans="1:8">
      <c r="A147" s="2">
        <v>45355</v>
      </c>
      <c r="B147" t="s">
        <v>289</v>
      </c>
      <c r="C147" s="1">
        <v>0.64</v>
      </c>
      <c r="D147">
        <v>-110</v>
      </c>
    </row>
    <row r="148" spans="1:8">
      <c r="A148" s="2">
        <v>45355</v>
      </c>
      <c r="B148" t="s">
        <v>290</v>
      </c>
      <c r="C148" s="1">
        <v>0.64</v>
      </c>
      <c r="D148">
        <v>-112</v>
      </c>
    </row>
    <row r="149" spans="1:8">
      <c r="A149" s="2">
        <v>45355</v>
      </c>
      <c r="B149" t="s">
        <v>291</v>
      </c>
      <c r="C149" s="1">
        <v>0.62</v>
      </c>
      <c r="D149">
        <v>-110</v>
      </c>
    </row>
    <row r="150" spans="1:8">
      <c r="A150" s="2">
        <v>45355</v>
      </c>
      <c r="B150" t="s">
        <v>292</v>
      </c>
      <c r="C150" s="1">
        <v>0.7</v>
      </c>
      <c r="D150">
        <v>-108</v>
      </c>
    </row>
    <row r="151" spans="1:8">
      <c r="A151" s="2">
        <v>45355</v>
      </c>
      <c r="B151" t="s">
        <v>295</v>
      </c>
      <c r="C151" s="1">
        <v>0.63</v>
      </c>
      <c r="D151">
        <v>-108</v>
      </c>
    </row>
    <row r="152" spans="1:8">
      <c r="A152" s="2">
        <v>45355</v>
      </c>
      <c r="B152" t="s">
        <v>296</v>
      </c>
      <c r="C152" s="1">
        <v>0.67</v>
      </c>
      <c r="D152">
        <v>-115</v>
      </c>
    </row>
    <row r="153" spans="1:8">
      <c r="A153" s="2">
        <v>45355</v>
      </c>
      <c r="B153" t="s">
        <v>297</v>
      </c>
      <c r="C153" s="1">
        <v>0.61</v>
      </c>
      <c r="D153">
        <v>-108</v>
      </c>
    </row>
    <row r="154" spans="1:8">
      <c r="A154" s="2">
        <v>45355</v>
      </c>
      <c r="B154" t="s">
        <v>298</v>
      </c>
      <c r="C154" s="1">
        <v>0.6</v>
      </c>
      <c r="D154">
        <v>-108</v>
      </c>
    </row>
    <row r="155" spans="1:8">
      <c r="A155" s="2">
        <v>45355</v>
      </c>
      <c r="B155" t="s">
        <v>301</v>
      </c>
      <c r="C155" s="1">
        <v>0.74</v>
      </c>
      <c r="D155">
        <v>-115</v>
      </c>
    </row>
    <row r="156" spans="1:8">
      <c r="A156" s="2">
        <v>45355</v>
      </c>
      <c r="B156" t="s">
        <v>303</v>
      </c>
      <c r="C156" s="1">
        <v>0.64</v>
      </c>
      <c r="D156">
        <v>-112</v>
      </c>
    </row>
    <row r="157" spans="1:8">
      <c r="A157" s="2">
        <v>45355</v>
      </c>
      <c r="B157" t="s">
        <v>304</v>
      </c>
      <c r="C157" s="1">
        <v>0.61</v>
      </c>
      <c r="D157">
        <v>-112</v>
      </c>
    </row>
    <row r="158" spans="1:8">
      <c r="A158" s="2">
        <v>45355</v>
      </c>
      <c r="B158" t="s">
        <v>308</v>
      </c>
      <c r="C158" s="1">
        <v>0.81</v>
      </c>
      <c r="D158">
        <v>-112</v>
      </c>
    </row>
    <row r="159" spans="1:8">
      <c r="A159" s="2">
        <v>45355</v>
      </c>
      <c r="B159" t="s">
        <v>309</v>
      </c>
      <c r="C159" s="1">
        <v>0.73</v>
      </c>
      <c r="D159">
        <v>-108</v>
      </c>
    </row>
    <row r="160" spans="1:8">
      <c r="A160" s="2">
        <v>45355</v>
      </c>
      <c r="B160" t="s">
        <v>311</v>
      </c>
      <c r="C160" s="1">
        <v>0.75</v>
      </c>
      <c r="D160">
        <v>-110</v>
      </c>
    </row>
    <row r="161" spans="1:4">
      <c r="A161" s="2">
        <v>45355</v>
      </c>
      <c r="B161" t="s">
        <v>312</v>
      </c>
      <c r="C161" s="1">
        <v>0.74</v>
      </c>
      <c r="D161">
        <v>-105</v>
      </c>
    </row>
    <row r="162" spans="1:4">
      <c r="A162" s="2">
        <v>45355</v>
      </c>
      <c r="B162" t="s">
        <v>316</v>
      </c>
      <c r="C162" s="1">
        <v>0.61</v>
      </c>
      <c r="D162">
        <v>-105</v>
      </c>
    </row>
    <row r="163" spans="1:4">
      <c r="A163" s="2">
        <v>45355</v>
      </c>
      <c r="B163" t="s">
        <v>317</v>
      </c>
      <c r="C163" s="1">
        <v>0.6</v>
      </c>
      <c r="D163">
        <v>-108</v>
      </c>
    </row>
    <row r="164" spans="1:4">
      <c r="A164" s="2">
        <v>45355</v>
      </c>
      <c r="B164" t="s">
        <v>318</v>
      </c>
      <c r="C164" s="1">
        <v>0.75</v>
      </c>
      <c r="D164">
        <v>-110</v>
      </c>
    </row>
    <row r="165" spans="1:4">
      <c r="A165" s="2">
        <v>45355</v>
      </c>
      <c r="B165" t="s">
        <v>320</v>
      </c>
      <c r="C165" s="1">
        <v>0.79</v>
      </c>
      <c r="D165">
        <v>100</v>
      </c>
    </row>
    <row r="166" spans="1:4">
      <c r="A166" s="2">
        <v>45355</v>
      </c>
      <c r="B166" t="s">
        <v>321</v>
      </c>
      <c r="C166" s="1">
        <v>0.68</v>
      </c>
      <c r="D166">
        <v>-110</v>
      </c>
    </row>
    <row r="167" spans="1:4">
      <c r="A167" s="2">
        <v>45355</v>
      </c>
      <c r="B167" t="s">
        <v>322</v>
      </c>
      <c r="C167" s="1">
        <v>0.61</v>
      </c>
      <c r="D167">
        <v>-110</v>
      </c>
    </row>
    <row r="168" spans="1:4">
      <c r="A168" s="2">
        <v>45355</v>
      </c>
      <c r="B168" t="s">
        <v>323</v>
      </c>
      <c r="C168" s="1">
        <v>0.65</v>
      </c>
      <c r="D168">
        <v>-115</v>
      </c>
    </row>
  </sheetData>
  <conditionalFormatting sqref="E1:F1048576 G2:H2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2C16-7BDC-417B-A063-6F96F281E8DA}">
  <dimension ref="A1:R146"/>
  <sheetViews>
    <sheetView tabSelected="1" topLeftCell="A120" workbookViewId="0">
      <selection activeCell="F132" sqref="F132"/>
    </sheetView>
  </sheetViews>
  <sheetFormatPr defaultRowHeight="14.4"/>
  <cols>
    <col min="2" max="2" width="18.6640625" bestFit="1" customWidth="1"/>
    <col min="6" max="6" width="9.109375" customWidth="1"/>
    <col min="11" max="11" width="13.5546875" hidden="1" customWidth="1"/>
    <col min="12" max="12" width="13.5546875" customWidth="1"/>
    <col min="13" max="13" width="17.88671875" hidden="1" customWidth="1"/>
    <col min="14" max="14" width="13.88671875" bestFit="1" customWidth="1"/>
    <col min="15" max="15" width="13.88671875" customWidth="1"/>
  </cols>
  <sheetData>
    <row r="1" spans="1:18">
      <c r="A1" t="s">
        <v>8</v>
      </c>
      <c r="B1" t="s">
        <v>1</v>
      </c>
      <c r="C1" t="s">
        <v>6</v>
      </c>
      <c r="D1" t="s">
        <v>41</v>
      </c>
      <c r="E1" t="s">
        <v>4</v>
      </c>
      <c r="F1" t="s">
        <v>35</v>
      </c>
      <c r="G1" s="3" t="s">
        <v>34</v>
      </c>
      <c r="H1" t="s">
        <v>108</v>
      </c>
      <c r="I1" t="s">
        <v>248</v>
      </c>
      <c r="J1" t="s">
        <v>249</v>
      </c>
      <c r="K1" t="s">
        <v>250</v>
      </c>
      <c r="L1" t="s">
        <v>252</v>
      </c>
      <c r="M1" t="s">
        <v>251</v>
      </c>
      <c r="N1" t="s">
        <v>253</v>
      </c>
    </row>
    <row r="2" spans="1:18">
      <c r="A2" s="2">
        <v>45352</v>
      </c>
      <c r="B2" t="s">
        <v>40</v>
      </c>
      <c r="C2" s="4">
        <v>0.50600000000000001</v>
      </c>
      <c r="D2">
        <v>-148</v>
      </c>
      <c r="E2" t="b">
        <v>1</v>
      </c>
      <c r="F2">
        <f>IF(E2=TRUE,1,0)</f>
        <v>1</v>
      </c>
      <c r="G2" s="3">
        <f>SUM($F2:F$3)/COUNT($F2:F$3)</f>
        <v>1</v>
      </c>
      <c r="H2" t="b">
        <v>1</v>
      </c>
      <c r="I2">
        <f>IF(H2,1,0)*0.5</f>
        <v>0.5</v>
      </c>
      <c r="J2">
        <v>0.5</v>
      </c>
      <c r="K2" s="5" cm="1">
        <f t="array" ref="K2">IF(E2,_xlfn.IFS(D2="","",I2="","",D2&lt;0,ROUND(I2/D2,3)*-100,D2&gt;0,I2*D2/100),-I2)</f>
        <v>0.3</v>
      </c>
      <c r="L2" s="5">
        <f>SUM($K$2:K2)</f>
        <v>0.3</v>
      </c>
      <c r="M2" cm="1">
        <f t="array" ref="M2">IF(E2,_xlfn.IFS(D2="","",J2="","",D2&lt;0,ROUND(J2/D2,3)*-100,D2&gt;0,J2*D2/100),-J2)</f>
        <v>0.3</v>
      </c>
      <c r="N2">
        <f>SUM($M$2:M2)</f>
        <v>0.3</v>
      </c>
      <c r="P2" t="s">
        <v>36</v>
      </c>
      <c r="R2" s="3">
        <f>SUMIF($E:$E,FALSE,$C:$C)/COUNTIF($E:$E,FALSE)</f>
        <v>0.58786046511627899</v>
      </c>
    </row>
    <row r="3" spans="1:18">
      <c r="A3" s="2">
        <v>45352</v>
      </c>
      <c r="B3" t="s">
        <v>43</v>
      </c>
      <c r="C3" s="1">
        <v>0.8</v>
      </c>
      <c r="D3">
        <v>-1450</v>
      </c>
      <c r="E3" t="b">
        <v>1</v>
      </c>
      <c r="F3">
        <f t="shared" ref="F3:F66" si="0">IF(E3=TRUE,1,0)</f>
        <v>1</v>
      </c>
      <c r="G3" s="3">
        <f>SUM($F$3:F3)/COUNT($F$3:F3)</f>
        <v>1</v>
      </c>
      <c r="H3" t="b">
        <v>1</v>
      </c>
      <c r="I3">
        <f t="shared" ref="I3:I66" si="1">IF(H3,1,0)*0.5</f>
        <v>0.5</v>
      </c>
      <c r="J3">
        <v>0.5</v>
      </c>
      <c r="K3" s="5" cm="1">
        <f t="array" ref="K3">IF(E3,_xlfn.IFS(D3="","",I3="","",D3&lt;0,ROUND(I3/D3,3)*-100,D3&gt;0,I3*D3/100),-I3)</f>
        <v>0</v>
      </c>
      <c r="L3" s="5">
        <f>SUM($K$2:K3)</f>
        <v>0.3</v>
      </c>
      <c r="M3" cm="1">
        <f t="array" ref="M3">IF(E3,_xlfn.IFS(D3="","",J3="","",D3&lt;0,ROUND(J3/D3,3)*-100,D3&gt;0,J3*D3/100),-J3)</f>
        <v>0</v>
      </c>
      <c r="N3">
        <f>SUM($M$2:M3)</f>
        <v>0.3</v>
      </c>
      <c r="P3" t="s">
        <v>37</v>
      </c>
      <c r="R3" s="3">
        <f>SUMIF($E:$E,TRUE,$C:$C)/COUNTIF($E:$E,TRUE)</f>
        <v>0.63062499999999988</v>
      </c>
    </row>
    <row r="4" spans="1:18">
      <c r="A4" s="2">
        <v>45352</v>
      </c>
      <c r="B4" t="s">
        <v>44</v>
      </c>
      <c r="C4" s="1">
        <v>0.56000000000000005</v>
      </c>
      <c r="D4">
        <v>-185</v>
      </c>
      <c r="E4" t="b">
        <v>1</v>
      </c>
      <c r="F4">
        <f t="shared" si="0"/>
        <v>1</v>
      </c>
      <c r="G4" s="3">
        <f>SUM($F$3:F4)/COUNT($F$3:F4)</f>
        <v>1</v>
      </c>
      <c r="H4" t="b">
        <v>1</v>
      </c>
      <c r="I4">
        <f t="shared" si="1"/>
        <v>0.5</v>
      </c>
      <c r="J4">
        <v>0.5</v>
      </c>
      <c r="K4" s="5" cm="1">
        <f t="array" ref="K4">IF(E4,_xlfn.IFS(D4="","",I4="","",D4&lt;0,ROUND(I4/D4,3)*-100,D4&gt;0,I4*D4/100),-I4)</f>
        <v>0.3</v>
      </c>
      <c r="L4" s="5">
        <f>SUM($K$2:K4)</f>
        <v>0.6</v>
      </c>
      <c r="M4" cm="1">
        <f t="array" ref="M4">IF(E4,_xlfn.IFS(D4="","",J4="","",D4&lt;0,ROUND(J4/D4,3)*-100,D4&gt;0,J4*D4/100),-J4)</f>
        <v>0.3</v>
      </c>
      <c r="N4">
        <f>SUM($M$2:M4)</f>
        <v>0.6</v>
      </c>
    </row>
    <row r="5" spans="1:18">
      <c r="A5" s="2">
        <v>45352</v>
      </c>
      <c r="B5" t="s">
        <v>46</v>
      </c>
      <c r="C5" s="1">
        <v>0.6</v>
      </c>
      <c r="D5">
        <v>-166</v>
      </c>
      <c r="E5" t="b">
        <v>1</v>
      </c>
      <c r="F5">
        <f t="shared" si="0"/>
        <v>1</v>
      </c>
      <c r="G5" s="3">
        <f>SUM($F$3:F5)/COUNT($F$3:F5)</f>
        <v>1</v>
      </c>
      <c r="H5" t="b">
        <v>1</v>
      </c>
      <c r="I5">
        <f t="shared" si="1"/>
        <v>0.5</v>
      </c>
      <c r="J5">
        <v>0.5</v>
      </c>
      <c r="K5" s="5" cm="1">
        <f t="array" ref="K5">IF(E5,_xlfn.IFS(D5="","",I5="","",D5&lt;0,ROUND(I5/D5,3)*-100,D5&gt;0,I5*D5/100),-I5)</f>
        <v>0.3</v>
      </c>
      <c r="L5" s="5">
        <f>SUM($K$2:K5)</f>
        <v>0.89999999999999991</v>
      </c>
      <c r="M5" cm="1">
        <f t="array" ref="M5">IF(E5,_xlfn.IFS(D5="","",J5="","",D5&lt;0,ROUND(J5/D5,3)*-100,D5&gt;0,J5*D5/100),-J5)</f>
        <v>0.3</v>
      </c>
      <c r="N5">
        <f>SUM($M$2:M5)</f>
        <v>0.89999999999999991</v>
      </c>
    </row>
    <row r="6" spans="1:18">
      <c r="A6" s="2">
        <v>45352</v>
      </c>
      <c r="B6" t="s">
        <v>47</v>
      </c>
      <c r="C6" s="1">
        <v>0.6</v>
      </c>
      <c r="D6">
        <v>-325</v>
      </c>
      <c r="E6" t="b">
        <v>1</v>
      </c>
      <c r="F6">
        <f t="shared" si="0"/>
        <v>1</v>
      </c>
      <c r="G6" s="3">
        <f>SUM($F$3:F6)/COUNT($F$3:F6)</f>
        <v>1</v>
      </c>
      <c r="H6" t="b">
        <v>1</v>
      </c>
      <c r="I6">
        <f t="shared" si="1"/>
        <v>0.5</v>
      </c>
      <c r="J6">
        <v>0.5</v>
      </c>
      <c r="K6" s="5" cm="1">
        <f t="array" ref="K6">IF(E6,_xlfn.IFS(D6="","",I6="","",D6&lt;0,ROUND(I6/D6,3)*-100,D6&gt;0,I6*D6/100),-I6)</f>
        <v>0.2</v>
      </c>
      <c r="L6" s="5">
        <f>SUM($K$2:K6)</f>
        <v>1.0999999999999999</v>
      </c>
      <c r="M6" cm="1">
        <f t="array" ref="M6">IF(E6,_xlfn.IFS(D6="","",J6="","",D6&lt;0,ROUND(J6/D6,3)*-100,D6&gt;0,J6*D6/100),-J6)</f>
        <v>0.2</v>
      </c>
      <c r="N6">
        <f>SUM($M$2:M6)</f>
        <v>1.0999999999999999</v>
      </c>
    </row>
    <row r="7" spans="1:18">
      <c r="A7" s="2">
        <v>45352</v>
      </c>
      <c r="B7" t="s">
        <v>49</v>
      </c>
      <c r="C7" s="1">
        <v>0.56999999999999995</v>
      </c>
      <c r="D7">
        <v>-455</v>
      </c>
      <c r="E7" t="b">
        <v>1</v>
      </c>
      <c r="F7">
        <f t="shared" si="0"/>
        <v>1</v>
      </c>
      <c r="G7" s="3">
        <f>SUM($F$3:F7)/COUNT($F$3:F7)</f>
        <v>1</v>
      </c>
      <c r="H7" t="b">
        <v>1</v>
      </c>
      <c r="I7">
        <f t="shared" si="1"/>
        <v>0.5</v>
      </c>
      <c r="J7">
        <v>0.5</v>
      </c>
      <c r="K7" s="5" cm="1">
        <f t="array" ref="K7">IF(E7,_xlfn.IFS(D7="","",I7="","",D7&lt;0,ROUND(I7/D7,3)*-100,D7&gt;0,I7*D7/100),-I7)</f>
        <v>0.1</v>
      </c>
      <c r="L7" s="5">
        <f>SUM($K$2:K7)</f>
        <v>1.2</v>
      </c>
      <c r="M7" cm="1">
        <f t="array" ref="M7">IF(E7,_xlfn.IFS(D7="","",J7="","",D7&lt;0,ROUND(J7/D7,3)*-100,D7&gt;0,J7*D7/100),-J7)</f>
        <v>0.1</v>
      </c>
      <c r="N7">
        <f>SUM($M$2:M7)</f>
        <v>1.2</v>
      </c>
    </row>
    <row r="8" spans="1:18">
      <c r="A8" s="2">
        <v>45352</v>
      </c>
      <c r="B8" t="s">
        <v>50</v>
      </c>
      <c r="C8" s="1">
        <v>0.7</v>
      </c>
      <c r="D8">
        <v>-198</v>
      </c>
      <c r="E8" t="b">
        <v>0</v>
      </c>
      <c r="F8">
        <f t="shared" si="0"/>
        <v>0</v>
      </c>
      <c r="G8" s="3">
        <f>SUM($F$3:F8)/COUNT($F$3:F8)</f>
        <v>0.83333333333333337</v>
      </c>
      <c r="H8" t="b">
        <v>1</v>
      </c>
      <c r="I8">
        <f t="shared" si="1"/>
        <v>0.5</v>
      </c>
      <c r="J8">
        <v>0.5</v>
      </c>
      <c r="K8" s="5" cm="1">
        <f t="array" ref="K8">IF(E8,_xlfn.IFS(D8="","",I8="","",D8&lt;0,ROUND(I8/D8,3)*-100,D8&gt;0,I8*D8/100),-I8)</f>
        <v>-0.5</v>
      </c>
      <c r="L8" s="5">
        <f>SUM($K$2:K8)</f>
        <v>0.7</v>
      </c>
      <c r="M8" cm="1">
        <f t="array" ref="M8">IF(E8,_xlfn.IFS(D8="","",J8="","",D8&lt;0,ROUND(J8/D8,3)*-100,D8&gt;0,J8*D8/100),-J8)</f>
        <v>-0.5</v>
      </c>
      <c r="N8">
        <f>SUM($M$2:M8)</f>
        <v>0.7</v>
      </c>
    </row>
    <row r="9" spans="1:18">
      <c r="A9" s="2">
        <v>45352</v>
      </c>
      <c r="B9" t="s">
        <v>52</v>
      </c>
      <c r="C9" s="1">
        <v>0.56999999999999995</v>
      </c>
      <c r="D9">
        <v>-118</v>
      </c>
      <c r="E9" t="b">
        <v>0</v>
      </c>
      <c r="F9">
        <f t="shared" si="0"/>
        <v>0</v>
      </c>
      <c r="G9" s="3">
        <f>SUM($F$3:F9)/COUNT($F$3:F9)</f>
        <v>0.7142857142857143</v>
      </c>
      <c r="H9" t="b">
        <v>1</v>
      </c>
      <c r="I9">
        <f t="shared" si="1"/>
        <v>0.5</v>
      </c>
      <c r="J9">
        <v>0.5</v>
      </c>
      <c r="K9" s="5" cm="1">
        <f t="array" ref="K9">IF(E9,_xlfn.IFS(D9="","",I9="","",D9&lt;0,ROUND(I9/D9,3)*-100,D9&gt;0,I9*D9/100),-I9)</f>
        <v>-0.5</v>
      </c>
      <c r="L9" s="5">
        <f>SUM($K$2:K9)</f>
        <v>0.19999999999999996</v>
      </c>
      <c r="M9" cm="1">
        <f t="array" ref="M9">IF(E9,_xlfn.IFS(D9="","",J9="","",D9&lt;0,ROUND(J9/D9,3)*-100,D9&gt;0,J9*D9/100),-J9)</f>
        <v>-0.5</v>
      </c>
      <c r="N9">
        <f>SUM($M$2:M9)</f>
        <v>0.19999999999999996</v>
      </c>
    </row>
    <row r="10" spans="1:18">
      <c r="A10" s="2">
        <v>45352</v>
      </c>
      <c r="B10" t="s">
        <v>56</v>
      </c>
      <c r="C10" s="1">
        <v>0.59</v>
      </c>
      <c r="D10">
        <v>-1350</v>
      </c>
      <c r="E10" t="b">
        <v>1</v>
      </c>
      <c r="F10">
        <f t="shared" si="0"/>
        <v>1</v>
      </c>
      <c r="G10" s="3">
        <f>SUM($F$3:F10)/COUNT($F$3:F10)</f>
        <v>0.75</v>
      </c>
      <c r="H10" t="b">
        <v>1</v>
      </c>
      <c r="I10">
        <f t="shared" si="1"/>
        <v>0.5</v>
      </c>
      <c r="J10">
        <v>0.5</v>
      </c>
      <c r="K10" s="5" cm="1">
        <f t="array" ref="K10">IF(E10,_xlfn.IFS(D10="","",I10="","",D10&lt;0,ROUND(I10/D10,3)*-100,D10&gt;0,I10*D10/100),-I10)</f>
        <v>0</v>
      </c>
      <c r="L10" s="5">
        <f>SUM($K$2:K10)</f>
        <v>0.19999999999999996</v>
      </c>
      <c r="M10" cm="1">
        <f t="array" ref="M10">IF(E10,_xlfn.IFS(D10="","",J10="","",D10&lt;0,ROUND(J10/D10,3)*-100,D10&gt;0,J10*D10/100),-J10)</f>
        <v>0</v>
      </c>
      <c r="N10">
        <f>SUM($M$2:M10)</f>
        <v>0.19999999999999996</v>
      </c>
    </row>
    <row r="11" spans="1:18">
      <c r="A11" s="2">
        <v>45352</v>
      </c>
      <c r="B11" t="s">
        <v>55</v>
      </c>
      <c r="C11" s="1">
        <v>0.66</v>
      </c>
      <c r="D11">
        <v>-2100</v>
      </c>
      <c r="E11" t="b">
        <v>1</v>
      </c>
      <c r="F11">
        <f t="shared" si="0"/>
        <v>1</v>
      </c>
      <c r="G11" s="3">
        <f>SUM($F$3:F11)/COUNT($F$3:F11)</f>
        <v>0.77777777777777779</v>
      </c>
      <c r="H11" t="b">
        <v>1</v>
      </c>
      <c r="I11">
        <f t="shared" si="1"/>
        <v>0.5</v>
      </c>
      <c r="J11">
        <v>0.5</v>
      </c>
      <c r="K11" s="5" cm="1">
        <f t="array" ref="K11">IF(E11,_xlfn.IFS(D11="","",I11="","",D11&lt;0,ROUND(I11/D11,3)*-100,D11&gt;0,I11*D11/100),-I11)</f>
        <v>0</v>
      </c>
      <c r="L11" s="5">
        <f>SUM($K$2:K11)</f>
        <v>0.19999999999999996</v>
      </c>
      <c r="M11" cm="1">
        <f t="array" ref="M11">IF(E11,_xlfn.IFS(D11="","",J11="","",D11&lt;0,ROUND(J11/D11,3)*-100,D11&gt;0,J11*D11/100),-J11)</f>
        <v>0</v>
      </c>
      <c r="N11">
        <f>SUM($M$2:M11)</f>
        <v>0.19999999999999996</v>
      </c>
    </row>
    <row r="12" spans="1:18">
      <c r="A12" s="2">
        <v>45353</v>
      </c>
      <c r="B12" t="s">
        <v>58</v>
      </c>
      <c r="C12" s="1">
        <v>0.53</v>
      </c>
      <c r="D12">
        <v>114</v>
      </c>
      <c r="E12" t="b">
        <v>0</v>
      </c>
      <c r="F12">
        <f t="shared" si="0"/>
        <v>0</v>
      </c>
      <c r="G12" s="3">
        <f>SUM($F$3:F12)/COUNT($F$3:F12)</f>
        <v>0.7</v>
      </c>
      <c r="H12" t="b">
        <v>1</v>
      </c>
      <c r="I12">
        <f t="shared" si="1"/>
        <v>0.5</v>
      </c>
      <c r="J12">
        <v>0.5</v>
      </c>
      <c r="K12" s="5" cm="1">
        <f t="array" ref="K12">IF(E12,_xlfn.IFS(D12="","",I12="","",D12&lt;0,ROUND(I12/D12,3)*-100,D12&gt;0,I12*D12/100),-I12)</f>
        <v>-0.5</v>
      </c>
      <c r="L12" s="5">
        <f>SUM($K$2:K12)</f>
        <v>-0.30000000000000004</v>
      </c>
      <c r="M12" cm="1">
        <f t="array" ref="M12">IF(E12,_xlfn.IFS(D12="","",J12="","",D12&lt;0,ROUND(J12/D12,3)*-100,D12&gt;0,J12*D12/100),-J12)</f>
        <v>-0.5</v>
      </c>
      <c r="N12">
        <f>SUM($M$2:M12)</f>
        <v>-0.30000000000000004</v>
      </c>
    </row>
    <row r="13" spans="1:18">
      <c r="A13" s="2">
        <v>45353</v>
      </c>
      <c r="B13" t="s">
        <v>61</v>
      </c>
      <c r="C13" s="1">
        <v>0.63</v>
      </c>
      <c r="D13">
        <v>124</v>
      </c>
      <c r="E13" t="b">
        <v>1</v>
      </c>
      <c r="F13">
        <f t="shared" si="0"/>
        <v>1</v>
      </c>
      <c r="G13" s="3">
        <f>SUM($F$3:F13)/COUNT($F$3:F13)</f>
        <v>0.72727272727272729</v>
      </c>
      <c r="H13" t="b">
        <v>1</v>
      </c>
      <c r="I13">
        <f t="shared" si="1"/>
        <v>0.5</v>
      </c>
      <c r="J13">
        <v>0.5</v>
      </c>
      <c r="K13" s="5" cm="1">
        <f t="array" ref="K13">IF(E13,_xlfn.IFS(D13="","",I13="","",D13&lt;0,ROUND(I13/D13,3)*-100,D13&gt;0,I13*D13/100),-I13)</f>
        <v>0.62</v>
      </c>
      <c r="L13" s="5">
        <f>SUM($K$2:K13)</f>
        <v>0.31999999999999995</v>
      </c>
      <c r="M13" cm="1">
        <f t="array" ref="M13">IF(E13,_xlfn.IFS(D13="","",J13="","",D13&lt;0,ROUND(J13/D13,3)*-100,D13&gt;0,J13*D13/100),-J13)</f>
        <v>0.62</v>
      </c>
      <c r="N13">
        <f>SUM($M$2:M13)</f>
        <v>0.31999999999999995</v>
      </c>
    </row>
    <row r="14" spans="1:18">
      <c r="A14" s="2">
        <v>45353</v>
      </c>
      <c r="B14" t="s">
        <v>63</v>
      </c>
      <c r="C14" s="1">
        <v>0.54</v>
      </c>
      <c r="D14">
        <v>-470</v>
      </c>
      <c r="E14" t="b">
        <v>1</v>
      </c>
      <c r="F14">
        <f t="shared" si="0"/>
        <v>1</v>
      </c>
      <c r="G14" s="3">
        <f>SUM($F$3:F14)/COUNT($F$3:F14)</f>
        <v>0.75</v>
      </c>
      <c r="H14" t="b">
        <v>1</v>
      </c>
      <c r="I14">
        <f t="shared" si="1"/>
        <v>0.5</v>
      </c>
      <c r="J14">
        <v>0.5</v>
      </c>
      <c r="K14" s="5" cm="1">
        <f t="array" ref="K14">IF(E14,_xlfn.IFS(D14="","",I14="","",D14&lt;0,ROUND(I14/D14,3)*-100,D14&gt;0,I14*D14/100),-I14)</f>
        <v>0.1</v>
      </c>
      <c r="L14" s="5">
        <f>SUM($K$2:K14)</f>
        <v>0.41999999999999993</v>
      </c>
      <c r="M14" cm="1">
        <f t="array" ref="M14">IF(E14,_xlfn.IFS(D14="","",J14="","",D14&lt;0,ROUND(J14/D14,3)*-100,D14&gt;0,J14*D14/100),-J14)</f>
        <v>0.1</v>
      </c>
      <c r="N14">
        <f>SUM($M$2:M14)</f>
        <v>0.41999999999999993</v>
      </c>
    </row>
    <row r="15" spans="1:18">
      <c r="A15" s="2">
        <v>45353</v>
      </c>
      <c r="B15" t="s">
        <v>65</v>
      </c>
      <c r="C15" s="1">
        <v>0.56999999999999995</v>
      </c>
      <c r="D15">
        <v>-1600</v>
      </c>
      <c r="E15" t="b">
        <v>1</v>
      </c>
      <c r="F15">
        <f t="shared" si="0"/>
        <v>1</v>
      </c>
      <c r="G15" s="3">
        <f>SUM($F$3:F15)/COUNT($F$3:F15)</f>
        <v>0.76923076923076927</v>
      </c>
      <c r="H15" t="b">
        <v>1</v>
      </c>
      <c r="I15">
        <f t="shared" si="1"/>
        <v>0.5</v>
      </c>
      <c r="J15">
        <v>0.5</v>
      </c>
      <c r="K15" s="5" cm="1">
        <f t="array" ref="K15">IF(E15,_xlfn.IFS(D15="","",I15="","",D15&lt;0,ROUND(I15/D15,3)*-100,D15&gt;0,I15*D15/100),-I15)</f>
        <v>0</v>
      </c>
      <c r="L15" s="5">
        <f>SUM($K$2:K15)</f>
        <v>0.41999999999999993</v>
      </c>
      <c r="M15" cm="1">
        <f t="array" ref="M15">IF(E15,_xlfn.IFS(D15="","",J15="","",D15&lt;0,ROUND(J15/D15,3)*-100,D15&gt;0,J15*D15/100),-J15)</f>
        <v>0</v>
      </c>
      <c r="N15">
        <f>SUM($M$2:M15)</f>
        <v>0.41999999999999993</v>
      </c>
    </row>
    <row r="16" spans="1:18">
      <c r="A16" s="2">
        <v>45353</v>
      </c>
      <c r="B16" t="s">
        <v>66</v>
      </c>
      <c r="C16" s="1">
        <v>0.79</v>
      </c>
      <c r="D16">
        <v>-900</v>
      </c>
      <c r="E16" t="b">
        <v>1</v>
      </c>
      <c r="F16">
        <f t="shared" si="0"/>
        <v>1</v>
      </c>
      <c r="G16" s="3">
        <f>SUM($F$3:F16)/COUNT($F$3:F16)</f>
        <v>0.7857142857142857</v>
      </c>
      <c r="H16" t="b">
        <v>1</v>
      </c>
      <c r="I16">
        <f t="shared" si="1"/>
        <v>0.5</v>
      </c>
      <c r="J16">
        <v>0.5</v>
      </c>
      <c r="K16" s="5" cm="1">
        <f t="array" ref="K16">IF(E16,_xlfn.IFS(D16="","",I16="","",D16&lt;0,ROUND(I16/D16,3)*-100,D16&gt;0,I16*D16/100),-I16)</f>
        <v>0.1</v>
      </c>
      <c r="L16" s="5">
        <f>SUM($K$2:K16)</f>
        <v>0.51999999999999991</v>
      </c>
      <c r="M16" cm="1">
        <f t="array" ref="M16">IF(E16,_xlfn.IFS(D16="","",J16="","",D16&lt;0,ROUND(J16/D16,3)*-100,D16&gt;0,J16*D16/100),-J16)</f>
        <v>0.1</v>
      </c>
      <c r="N16">
        <f>SUM($M$2:M16)</f>
        <v>0.51999999999999991</v>
      </c>
    </row>
    <row r="17" spans="1:14">
      <c r="A17" s="2">
        <v>45353</v>
      </c>
      <c r="B17" t="s">
        <v>67</v>
      </c>
      <c r="C17" s="1">
        <v>0.53</v>
      </c>
      <c r="D17">
        <v>-175</v>
      </c>
      <c r="E17" t="b">
        <v>0</v>
      </c>
      <c r="F17">
        <f t="shared" si="0"/>
        <v>0</v>
      </c>
      <c r="G17" s="3">
        <f>SUM($F$3:F17)/COUNT($F$3:F17)</f>
        <v>0.73333333333333328</v>
      </c>
      <c r="H17" t="b">
        <v>1</v>
      </c>
      <c r="I17">
        <f t="shared" si="1"/>
        <v>0.5</v>
      </c>
      <c r="J17">
        <v>0.5</v>
      </c>
      <c r="K17" s="5" cm="1">
        <f t="array" ref="K17">IF(E17,_xlfn.IFS(D17="","",I17="","",D17&lt;0,ROUND(I17/D17,3)*-100,D17&gt;0,I17*D17/100),-I17)</f>
        <v>-0.5</v>
      </c>
      <c r="L17" s="5">
        <f>SUM($K$2:K17)</f>
        <v>1.9999999999999907E-2</v>
      </c>
      <c r="M17" cm="1">
        <f t="array" ref="M17">IF(E17,_xlfn.IFS(D17="","",J17="","",D17&lt;0,ROUND(J17/D17,3)*-100,D17&gt;0,J17*D17/100),-J17)</f>
        <v>-0.5</v>
      </c>
      <c r="N17">
        <f>SUM($M$2:M17)</f>
        <v>1.9999999999999907E-2</v>
      </c>
    </row>
    <row r="18" spans="1:14">
      <c r="A18" s="2">
        <v>45353</v>
      </c>
      <c r="B18" t="s">
        <v>70</v>
      </c>
      <c r="C18" s="1">
        <v>0.6</v>
      </c>
      <c r="D18">
        <v>-270</v>
      </c>
      <c r="E18" t="b">
        <v>0</v>
      </c>
      <c r="F18">
        <f t="shared" si="0"/>
        <v>0</v>
      </c>
      <c r="G18" s="3">
        <f>SUM($F$3:F18)/COUNT($F$3:F18)</f>
        <v>0.6875</v>
      </c>
      <c r="H18" t="b">
        <v>1</v>
      </c>
      <c r="I18">
        <f t="shared" si="1"/>
        <v>0.5</v>
      </c>
      <c r="J18">
        <v>0.5</v>
      </c>
      <c r="K18" s="5" cm="1">
        <f t="array" ref="K18">IF(E18,_xlfn.IFS(D18="","",I18="","",D18&lt;0,ROUND(I18/D18,3)*-100,D18&gt;0,I18*D18/100),-I18)</f>
        <v>-0.5</v>
      </c>
      <c r="L18" s="5">
        <f>SUM($K$2:K18)</f>
        <v>-0.48000000000000009</v>
      </c>
      <c r="M18" cm="1">
        <f t="array" ref="M18">IF(E18,_xlfn.IFS(D18="","",J18="","",D18&lt;0,ROUND(J18/D18,3)*-100,D18&gt;0,J18*D18/100),-J18)</f>
        <v>-0.5</v>
      </c>
      <c r="N18">
        <f>SUM($M$2:M18)</f>
        <v>-0.48000000000000009</v>
      </c>
    </row>
    <row r="19" spans="1:14">
      <c r="A19" s="2">
        <v>45353</v>
      </c>
      <c r="B19" t="s">
        <v>72</v>
      </c>
      <c r="C19" s="1">
        <v>0.73</v>
      </c>
      <c r="D19">
        <v>-225</v>
      </c>
      <c r="E19" t="b">
        <v>1</v>
      </c>
      <c r="F19">
        <f t="shared" si="0"/>
        <v>1</v>
      </c>
      <c r="G19" s="3">
        <f>SUM($F$3:F19)/COUNT($F$3:F19)</f>
        <v>0.70588235294117652</v>
      </c>
      <c r="H19" t="b">
        <v>1</v>
      </c>
      <c r="I19">
        <f t="shared" si="1"/>
        <v>0.5</v>
      </c>
      <c r="J19">
        <v>0.5</v>
      </c>
      <c r="K19" s="5" cm="1">
        <f t="array" ref="K19">IF(E19,_xlfn.IFS(D19="","",I19="","",D19&lt;0,ROUND(I19/D19,3)*-100,D19&gt;0,I19*D19/100),-I19)</f>
        <v>0.2</v>
      </c>
      <c r="L19" s="5">
        <f>SUM($K$2:K19)</f>
        <v>-0.28000000000000008</v>
      </c>
      <c r="M19" cm="1">
        <f t="array" ref="M19">IF(E19,_xlfn.IFS(D19="","",J19="","",D19&lt;0,ROUND(J19/D19,3)*-100,D19&gt;0,J19*D19/100),-J19)</f>
        <v>0.2</v>
      </c>
      <c r="N19">
        <f>SUM($M$2:M19)</f>
        <v>-0.28000000000000008</v>
      </c>
    </row>
    <row r="20" spans="1:14">
      <c r="A20" s="2">
        <v>45353</v>
      </c>
      <c r="B20" t="s">
        <v>73</v>
      </c>
      <c r="C20" s="1">
        <v>0.57999999999999996</v>
      </c>
      <c r="D20">
        <v>-218</v>
      </c>
      <c r="E20" t="b">
        <v>1</v>
      </c>
      <c r="F20">
        <f t="shared" si="0"/>
        <v>1</v>
      </c>
      <c r="G20" s="3">
        <f>SUM($F$3:F20)/COUNT($F$3:F20)</f>
        <v>0.72222222222222221</v>
      </c>
      <c r="H20" t="b">
        <v>1</v>
      </c>
      <c r="I20">
        <f t="shared" si="1"/>
        <v>0.5</v>
      </c>
      <c r="J20">
        <v>0.5</v>
      </c>
      <c r="K20" s="5" cm="1">
        <f t="array" ref="K20">IF(E20,_xlfn.IFS(D20="","",I20="","",D20&lt;0,ROUND(I20/D20,3)*-100,D20&gt;0,I20*D20/100),-I20)</f>
        <v>0.2</v>
      </c>
      <c r="L20" s="5">
        <f>SUM($K$2:K20)</f>
        <v>-8.0000000000000071E-2</v>
      </c>
      <c r="M20" cm="1">
        <f t="array" ref="M20">IF(E20,_xlfn.IFS(D20="","",J20="","",D20&lt;0,ROUND(J20/D20,3)*-100,D20&gt;0,J20*D20/100),-J20)</f>
        <v>0.2</v>
      </c>
      <c r="N20">
        <f>SUM($M$2:M20)</f>
        <v>-8.0000000000000071E-2</v>
      </c>
    </row>
    <row r="21" spans="1:14">
      <c r="A21" s="2">
        <v>45353</v>
      </c>
      <c r="B21" t="s">
        <v>75</v>
      </c>
      <c r="C21" s="1">
        <v>0.51</v>
      </c>
      <c r="D21">
        <v>136</v>
      </c>
      <c r="E21" t="b">
        <v>1</v>
      </c>
      <c r="F21">
        <f t="shared" si="0"/>
        <v>1</v>
      </c>
      <c r="G21" s="3">
        <f>SUM($F$3:F21)/COUNT($F$3:F21)</f>
        <v>0.73684210526315785</v>
      </c>
      <c r="H21" t="b">
        <v>1</v>
      </c>
      <c r="I21">
        <f t="shared" si="1"/>
        <v>0.5</v>
      </c>
      <c r="J21">
        <v>0.5</v>
      </c>
      <c r="K21" s="5" cm="1">
        <f t="array" ref="K21">IF(E21,_xlfn.IFS(D21="","",I21="","",D21&lt;0,ROUND(I21/D21,3)*-100,D21&gt;0,I21*D21/100),-I21)</f>
        <v>0.68</v>
      </c>
      <c r="L21" s="5">
        <f>SUM($K$2:K21)</f>
        <v>0.6</v>
      </c>
      <c r="M21" cm="1">
        <f t="array" ref="M21">IF(E21,_xlfn.IFS(D21="","",J21="","",D21&lt;0,ROUND(J21/D21,3)*-100,D21&gt;0,J21*D21/100),-J21)</f>
        <v>0.68</v>
      </c>
      <c r="N21">
        <f>SUM($M$2:M21)</f>
        <v>0.6</v>
      </c>
    </row>
    <row r="22" spans="1:14">
      <c r="A22" s="2">
        <v>45353</v>
      </c>
      <c r="B22" t="s">
        <v>76</v>
      </c>
      <c r="C22" s="1">
        <v>0.65</v>
      </c>
      <c r="D22">
        <v>-1350</v>
      </c>
      <c r="E22" t="b">
        <v>1</v>
      </c>
      <c r="F22">
        <f t="shared" si="0"/>
        <v>1</v>
      </c>
      <c r="G22" s="3">
        <f>SUM($F$3:F22)/COUNT($F$3:F22)</f>
        <v>0.75</v>
      </c>
      <c r="H22" t="b">
        <v>1</v>
      </c>
      <c r="I22">
        <f t="shared" si="1"/>
        <v>0.5</v>
      </c>
      <c r="J22">
        <v>0.5</v>
      </c>
      <c r="K22" s="5" cm="1">
        <f t="array" ref="K22">IF(E22,_xlfn.IFS(D22="","",I22="","",D22&lt;0,ROUND(I22/D22,3)*-100,D22&gt;0,I22*D22/100),-I22)</f>
        <v>0</v>
      </c>
      <c r="L22" s="5">
        <f>SUM($K$2:K22)</f>
        <v>0.6</v>
      </c>
      <c r="M22" cm="1">
        <f t="array" ref="M22">IF(E22,_xlfn.IFS(D22="","",J22="","",D22&lt;0,ROUND(J22/D22,3)*-100,D22&gt;0,J22*D22/100),-J22)</f>
        <v>0</v>
      </c>
      <c r="N22">
        <f>SUM($M$2:M22)</f>
        <v>0.6</v>
      </c>
    </row>
    <row r="23" spans="1:14">
      <c r="A23" s="2">
        <v>45353</v>
      </c>
      <c r="B23" t="s">
        <v>77</v>
      </c>
      <c r="C23" s="1">
        <v>0.51</v>
      </c>
      <c r="D23">
        <v>-148</v>
      </c>
      <c r="E23" t="b">
        <v>1</v>
      </c>
      <c r="F23">
        <f t="shared" si="0"/>
        <v>1</v>
      </c>
      <c r="G23" s="3">
        <f>SUM($F$3:F23)/COUNT($F$3:F23)</f>
        <v>0.76190476190476186</v>
      </c>
      <c r="H23" t="b">
        <v>1</v>
      </c>
      <c r="I23">
        <f t="shared" si="1"/>
        <v>0.5</v>
      </c>
      <c r="J23">
        <v>0.5</v>
      </c>
      <c r="K23" s="5" cm="1">
        <f t="array" ref="K23">IF(E23,_xlfn.IFS(D23="","",I23="","",D23&lt;0,ROUND(I23/D23,3)*-100,D23&gt;0,I23*D23/100),-I23)</f>
        <v>0.3</v>
      </c>
      <c r="L23" s="5">
        <f>SUM($K$2:K23)</f>
        <v>0.89999999999999991</v>
      </c>
      <c r="M23" cm="1">
        <f t="array" ref="M23">IF(E23,_xlfn.IFS(D23="","",J23="","",D23&lt;0,ROUND(J23/D23,3)*-100,D23&gt;0,J23*D23/100),-J23)</f>
        <v>0.3</v>
      </c>
      <c r="N23">
        <f>SUM($M$2:M23)</f>
        <v>0.89999999999999991</v>
      </c>
    </row>
    <row r="24" spans="1:14">
      <c r="A24" s="2">
        <v>45353</v>
      </c>
      <c r="B24" t="s">
        <v>79</v>
      </c>
      <c r="C24" s="1">
        <v>0.66</v>
      </c>
      <c r="D24">
        <v>-1350</v>
      </c>
      <c r="E24" t="b">
        <v>1</v>
      </c>
      <c r="F24">
        <f t="shared" si="0"/>
        <v>1</v>
      </c>
      <c r="G24" s="3">
        <f>SUM($F$3:F24)/COUNT($F$3:F24)</f>
        <v>0.77272727272727271</v>
      </c>
      <c r="H24" t="b">
        <v>1</v>
      </c>
      <c r="I24">
        <f t="shared" si="1"/>
        <v>0.5</v>
      </c>
      <c r="J24">
        <v>0.5</v>
      </c>
      <c r="K24" s="5" cm="1">
        <f t="array" ref="K24">IF(E24,_xlfn.IFS(D24="","",I24="","",D24&lt;0,ROUND(I24/D24,3)*-100,D24&gt;0,I24*D24/100),-I24)</f>
        <v>0</v>
      </c>
      <c r="L24" s="5">
        <f>SUM($K$2:K24)</f>
        <v>0.89999999999999991</v>
      </c>
      <c r="M24" cm="1">
        <f t="array" ref="M24">IF(E24,_xlfn.IFS(D24="","",J24="","",D24&lt;0,ROUND(J24/D24,3)*-100,D24&gt;0,J24*D24/100),-J24)</f>
        <v>0</v>
      </c>
      <c r="N24">
        <f>SUM($M$2:M24)</f>
        <v>0.89999999999999991</v>
      </c>
    </row>
    <row r="25" spans="1:14">
      <c r="A25" s="2">
        <v>45353</v>
      </c>
      <c r="B25" t="s">
        <v>81</v>
      </c>
      <c r="C25" s="1">
        <v>0.7</v>
      </c>
      <c r="D25">
        <v>-1100</v>
      </c>
      <c r="E25" t="b">
        <v>1</v>
      </c>
      <c r="F25">
        <f t="shared" si="0"/>
        <v>1</v>
      </c>
      <c r="G25" s="3">
        <f>SUM($F$3:F25)/COUNT($F$3:F25)</f>
        <v>0.78260869565217395</v>
      </c>
      <c r="H25" t="b">
        <v>1</v>
      </c>
      <c r="I25">
        <f t="shared" si="1"/>
        <v>0.5</v>
      </c>
      <c r="J25">
        <v>0.5</v>
      </c>
      <c r="K25" s="5" cm="1">
        <f t="array" ref="K25">IF(E25,_xlfn.IFS(D25="","",I25="","",D25&lt;0,ROUND(I25/D25,3)*-100,D25&gt;0,I25*D25/100),-I25)</f>
        <v>0</v>
      </c>
      <c r="L25" s="5">
        <f>SUM($K$2:K25)</f>
        <v>0.89999999999999991</v>
      </c>
      <c r="M25" cm="1">
        <f t="array" ref="M25">IF(E25,_xlfn.IFS(D25="","",J25="","",D25&lt;0,ROUND(J25/D25,3)*-100,D25&gt;0,J25*D25/100),-J25)</f>
        <v>0</v>
      </c>
      <c r="N25">
        <f>SUM($M$2:M25)</f>
        <v>0.89999999999999991</v>
      </c>
    </row>
    <row r="26" spans="1:14">
      <c r="A26" s="2">
        <v>45353</v>
      </c>
      <c r="B26" t="s">
        <v>82</v>
      </c>
      <c r="C26" s="1">
        <v>0.56000000000000005</v>
      </c>
      <c r="D26">
        <v>-238</v>
      </c>
      <c r="E26" t="b">
        <v>1</v>
      </c>
      <c r="F26">
        <f t="shared" si="0"/>
        <v>1</v>
      </c>
      <c r="G26" s="3">
        <f>SUM($F$3:F26)/COUNT($F$3:F26)</f>
        <v>0.79166666666666663</v>
      </c>
      <c r="H26" t="b">
        <v>1</v>
      </c>
      <c r="I26">
        <f t="shared" si="1"/>
        <v>0.5</v>
      </c>
      <c r="J26">
        <v>0.5</v>
      </c>
      <c r="K26" s="5" cm="1">
        <f t="array" ref="K26">IF(E26,_xlfn.IFS(D26="","",I26="","",D26&lt;0,ROUND(I26/D26,3)*-100,D26&gt;0,I26*D26/100),-I26)</f>
        <v>0.2</v>
      </c>
      <c r="L26" s="5">
        <f>SUM($K$2:K26)</f>
        <v>1.0999999999999999</v>
      </c>
      <c r="M26" cm="1">
        <f t="array" ref="M26">IF(E26,_xlfn.IFS(D26="","",J26="","",D26&lt;0,ROUND(J26/D26,3)*-100,D26&gt;0,J26*D26/100),-J26)</f>
        <v>0.2</v>
      </c>
      <c r="N26">
        <f>SUM($M$2:M26)</f>
        <v>1.0999999999999999</v>
      </c>
    </row>
    <row r="27" spans="1:14">
      <c r="A27" s="2">
        <v>45353</v>
      </c>
      <c r="B27" t="s">
        <v>84</v>
      </c>
      <c r="C27" s="1">
        <v>0.65</v>
      </c>
      <c r="D27">
        <v>-520</v>
      </c>
      <c r="E27" t="b">
        <v>0</v>
      </c>
      <c r="F27">
        <f t="shared" si="0"/>
        <v>0</v>
      </c>
      <c r="G27" s="3">
        <f>SUM($F$3:F27)/COUNT($F$3:F27)</f>
        <v>0.76</v>
      </c>
      <c r="H27" t="b">
        <v>1</v>
      </c>
      <c r="I27">
        <f t="shared" si="1"/>
        <v>0.5</v>
      </c>
      <c r="J27">
        <v>0.5</v>
      </c>
      <c r="K27" s="5" cm="1">
        <f t="array" ref="K27">IF(E27,_xlfn.IFS(D27="","",I27="","",D27&lt;0,ROUND(I27/D27,3)*-100,D27&gt;0,I27*D27/100),-I27)</f>
        <v>-0.5</v>
      </c>
      <c r="L27" s="5">
        <f>SUM($K$2:K27)</f>
        <v>0.59999999999999987</v>
      </c>
      <c r="M27" cm="1">
        <f t="array" ref="M27">IF(E27,_xlfn.IFS(D27="","",J27="","",D27&lt;0,ROUND(J27/D27,3)*-100,D27&gt;0,J27*D27/100),-J27)</f>
        <v>-0.5</v>
      </c>
      <c r="N27">
        <f>SUM($M$2:M27)</f>
        <v>0.59999999999999987</v>
      </c>
    </row>
    <row r="28" spans="1:14">
      <c r="A28" s="2">
        <v>45353</v>
      </c>
      <c r="B28" t="s">
        <v>86</v>
      </c>
      <c r="C28" s="1">
        <v>0.65</v>
      </c>
      <c r="D28">
        <v>-250</v>
      </c>
      <c r="E28" t="b">
        <v>1</v>
      </c>
      <c r="F28">
        <f t="shared" si="0"/>
        <v>1</v>
      </c>
      <c r="G28" s="3">
        <f>SUM($F$3:F28)/COUNT($F$3:F28)</f>
        <v>0.76923076923076927</v>
      </c>
      <c r="H28" t="b">
        <v>1</v>
      </c>
      <c r="I28">
        <f t="shared" si="1"/>
        <v>0.5</v>
      </c>
      <c r="J28">
        <v>0.5</v>
      </c>
      <c r="K28" s="5" cm="1">
        <f t="array" ref="K28">IF(E28,_xlfn.IFS(D28="","",I28="","",D28&lt;0,ROUND(I28/D28,3)*-100,D28&gt;0,I28*D28/100),-I28)</f>
        <v>0.2</v>
      </c>
      <c r="L28" s="5">
        <f>SUM($K$2:K28)</f>
        <v>0.79999999999999982</v>
      </c>
      <c r="M28" cm="1">
        <f t="array" ref="M28">IF(E28,_xlfn.IFS(D28="","",J28="","",D28&lt;0,ROUND(J28/D28,3)*-100,D28&gt;0,J28*D28/100),-J28)</f>
        <v>0.2</v>
      </c>
      <c r="N28">
        <f>SUM($M$2:M28)</f>
        <v>0.79999999999999982</v>
      </c>
    </row>
    <row r="29" spans="1:14">
      <c r="A29" s="2">
        <v>45353</v>
      </c>
      <c r="B29" t="s">
        <v>88</v>
      </c>
      <c r="C29" s="1">
        <v>0.68</v>
      </c>
      <c r="D29">
        <v>-180</v>
      </c>
      <c r="E29" t="b">
        <v>0</v>
      </c>
      <c r="F29">
        <f t="shared" si="0"/>
        <v>0</v>
      </c>
      <c r="G29" s="3">
        <f>SUM($F$3:F29)/COUNT($F$3:F29)</f>
        <v>0.7407407407407407</v>
      </c>
      <c r="H29" t="b">
        <v>1</v>
      </c>
      <c r="I29">
        <f t="shared" si="1"/>
        <v>0.5</v>
      </c>
      <c r="J29">
        <v>0.5</v>
      </c>
      <c r="K29" s="5" cm="1">
        <f t="array" ref="K29">IF(E29,_xlfn.IFS(D29="","",I29="","",D29&lt;0,ROUND(I29/D29,3)*-100,D29&gt;0,I29*D29/100),-I29)</f>
        <v>-0.5</v>
      </c>
      <c r="L29" s="5">
        <f>SUM($K$2:K29)</f>
        <v>0.29999999999999982</v>
      </c>
      <c r="M29" cm="1">
        <f t="array" ref="M29">IF(E29,_xlfn.IFS(D29="","",J29="","",D29&lt;0,ROUND(J29/D29,3)*-100,D29&gt;0,J29*D29/100),-J29)</f>
        <v>-0.5</v>
      </c>
      <c r="N29">
        <f>SUM($M$2:M29)</f>
        <v>0.29999999999999982</v>
      </c>
    </row>
    <row r="30" spans="1:14">
      <c r="A30" s="2">
        <v>45353</v>
      </c>
      <c r="B30" t="s">
        <v>89</v>
      </c>
      <c r="C30" s="1">
        <v>0.54</v>
      </c>
      <c r="D30">
        <v>-155</v>
      </c>
      <c r="E30" t="b">
        <v>1</v>
      </c>
      <c r="F30">
        <f t="shared" si="0"/>
        <v>1</v>
      </c>
      <c r="G30" s="3">
        <f>SUM($F$3:F30)/COUNT($F$3:F30)</f>
        <v>0.75</v>
      </c>
      <c r="H30" t="b">
        <v>1</v>
      </c>
      <c r="I30">
        <f t="shared" si="1"/>
        <v>0.5</v>
      </c>
      <c r="J30">
        <v>0.5</v>
      </c>
      <c r="K30" s="5" cm="1">
        <f t="array" ref="K30">IF(E30,_xlfn.IFS(D30="","",I30="","",D30&lt;0,ROUND(I30/D30,3)*-100,D30&gt;0,I30*D30/100),-I30)</f>
        <v>0.3</v>
      </c>
      <c r="L30" s="5">
        <f>SUM($K$2:K30)</f>
        <v>0.59999999999999987</v>
      </c>
      <c r="M30" cm="1">
        <f t="array" ref="M30">IF(E30,_xlfn.IFS(D30="","",J30="","",D30&lt;0,ROUND(J30/D30,3)*-100,D30&gt;0,J30*D30/100),-J30)</f>
        <v>0.3</v>
      </c>
      <c r="N30">
        <f>SUM($M$2:M30)</f>
        <v>0.59999999999999987</v>
      </c>
    </row>
    <row r="31" spans="1:14">
      <c r="A31" s="2">
        <v>45353</v>
      </c>
      <c r="B31" t="s">
        <v>92</v>
      </c>
      <c r="C31" s="1">
        <v>0.51</v>
      </c>
      <c r="D31">
        <v>320</v>
      </c>
      <c r="E31" t="b">
        <v>0</v>
      </c>
      <c r="F31">
        <f t="shared" si="0"/>
        <v>0</v>
      </c>
      <c r="G31" s="3">
        <f>SUM($F$3:F31)/COUNT($F$3:F31)</f>
        <v>0.72413793103448276</v>
      </c>
      <c r="H31" t="b">
        <v>1</v>
      </c>
      <c r="I31">
        <f t="shared" si="1"/>
        <v>0.5</v>
      </c>
      <c r="J31">
        <v>0.5</v>
      </c>
      <c r="K31" s="5" cm="1">
        <f t="array" ref="K31">IF(E31,_xlfn.IFS(D31="","",I31="","",D31&lt;0,ROUND(I31/D31,3)*-100,D31&gt;0,I31*D31/100),-I31)</f>
        <v>-0.5</v>
      </c>
      <c r="L31" s="5">
        <f>SUM($K$2:K31)</f>
        <v>9.9999999999999867E-2</v>
      </c>
      <c r="M31" cm="1">
        <f t="array" ref="M31">IF(E31,_xlfn.IFS(D31="","",J31="","",D31&lt;0,ROUND(J31/D31,3)*-100,D31&gt;0,J31*D31/100),-J31)</f>
        <v>-0.5</v>
      </c>
      <c r="N31">
        <f>SUM($M$2:M31)</f>
        <v>9.9999999999999867E-2</v>
      </c>
    </row>
    <row r="32" spans="1:14">
      <c r="A32" s="2">
        <v>45353</v>
      </c>
      <c r="B32" t="s">
        <v>94</v>
      </c>
      <c r="C32" s="1">
        <v>0.57999999999999996</v>
      </c>
      <c r="D32">
        <v>-225</v>
      </c>
      <c r="E32" t="b">
        <v>1</v>
      </c>
      <c r="F32">
        <f t="shared" si="0"/>
        <v>1</v>
      </c>
      <c r="G32" s="3">
        <f>SUM($F$3:F32)/COUNT($F$3:F32)</f>
        <v>0.73333333333333328</v>
      </c>
      <c r="H32" t="b">
        <v>1</v>
      </c>
      <c r="I32">
        <f t="shared" si="1"/>
        <v>0.5</v>
      </c>
      <c r="J32">
        <v>0.5</v>
      </c>
      <c r="K32" s="5" cm="1">
        <f t="array" ref="K32">IF(E32,_xlfn.IFS(D32="","",I32="","",D32&lt;0,ROUND(I32/D32,3)*-100,D32&gt;0,I32*D32/100),-I32)</f>
        <v>0.2</v>
      </c>
      <c r="L32" s="5">
        <f>SUM($K$2:K32)</f>
        <v>0.29999999999999988</v>
      </c>
      <c r="M32" cm="1">
        <f t="array" ref="M32">IF(E32,_xlfn.IFS(D32="","",J32="","",D32&lt;0,ROUND(J32/D32,3)*-100,D32&gt;0,J32*D32/100),-J32)</f>
        <v>0.2</v>
      </c>
      <c r="N32">
        <f>SUM($M$2:M32)</f>
        <v>0.29999999999999988</v>
      </c>
    </row>
    <row r="33" spans="1:14">
      <c r="A33" s="2">
        <v>45353</v>
      </c>
      <c r="B33" t="s">
        <v>247</v>
      </c>
      <c r="C33" s="1"/>
      <c r="D33">
        <v>220</v>
      </c>
      <c r="E33" t="b">
        <v>1</v>
      </c>
      <c r="F33">
        <f t="shared" si="0"/>
        <v>1</v>
      </c>
      <c r="G33" s="3">
        <f>SUM($F$3:F33)/COUNT($F$3:F33)</f>
        <v>0.74193548387096775</v>
      </c>
      <c r="I33">
        <f t="shared" si="1"/>
        <v>0</v>
      </c>
      <c r="J33">
        <v>0.5</v>
      </c>
      <c r="K33" s="5" cm="1">
        <f t="array" ref="K33">IF(E33,_xlfn.IFS(D33="","",I33="","",D33&lt;0,ROUND(I33/D33,3)*-100,D33&gt;0,I33*D33/100),-I33)</f>
        <v>0</v>
      </c>
      <c r="L33" s="5">
        <f>SUM($K$2:K33)</f>
        <v>0.29999999999999988</v>
      </c>
      <c r="M33" cm="1">
        <f t="array" ref="M33">IF(E33,_xlfn.IFS(D33="","",J33="","",D33&lt;0,ROUND(J33/D33,3)*-100,D33&gt;0,J33*D33/100),-J33)</f>
        <v>1.1000000000000001</v>
      </c>
      <c r="N33">
        <f>SUM($M$2:M33)</f>
        <v>1.4</v>
      </c>
    </row>
    <row r="34" spans="1:14">
      <c r="A34" s="2">
        <v>45353</v>
      </c>
      <c r="B34" t="s">
        <v>97</v>
      </c>
      <c r="C34" s="4">
        <v>0.504</v>
      </c>
      <c r="D34">
        <v>-900</v>
      </c>
      <c r="E34" t="b">
        <v>1</v>
      </c>
      <c r="F34">
        <f t="shared" si="0"/>
        <v>1</v>
      </c>
      <c r="G34" s="3">
        <f>SUM($F$3:F34)/COUNT($F$3:F34)</f>
        <v>0.75</v>
      </c>
      <c r="H34" t="b">
        <v>1</v>
      </c>
      <c r="I34">
        <f t="shared" si="1"/>
        <v>0.5</v>
      </c>
      <c r="J34">
        <v>0.5</v>
      </c>
      <c r="K34" s="5" cm="1">
        <f t="array" ref="K34">IF(E34,_xlfn.IFS(D34="","",I34="","",D34&lt;0,ROUND(I34/D34,3)*-100,D34&gt;0,I34*D34/100),-I34)</f>
        <v>0.1</v>
      </c>
      <c r="L34" s="5">
        <f>SUM($K$2:K34)</f>
        <v>0.39999999999999991</v>
      </c>
      <c r="M34" cm="1">
        <f t="array" ref="M34">IF(E34,_xlfn.IFS(D34="","",J34="","",D34&lt;0,ROUND(J34/D34,3)*-100,D34&gt;0,J34*D34/100),-J34)</f>
        <v>0.1</v>
      </c>
      <c r="N34">
        <f>SUM($M$2:M34)</f>
        <v>1.5</v>
      </c>
    </row>
    <row r="35" spans="1:14">
      <c r="A35" s="2">
        <v>45353</v>
      </c>
      <c r="B35" t="s">
        <v>99</v>
      </c>
      <c r="C35" s="1">
        <v>0.69</v>
      </c>
      <c r="D35">
        <v>-285</v>
      </c>
      <c r="E35" t="b">
        <v>1</v>
      </c>
      <c r="F35">
        <f t="shared" si="0"/>
        <v>1</v>
      </c>
      <c r="G35" s="3">
        <f>SUM($F$3:F35)/COUNT($F$3:F35)</f>
        <v>0.75757575757575757</v>
      </c>
      <c r="H35" t="b">
        <v>1</v>
      </c>
      <c r="I35">
        <f t="shared" si="1"/>
        <v>0.5</v>
      </c>
      <c r="J35">
        <v>0.5</v>
      </c>
      <c r="K35" s="5" cm="1">
        <f t="array" ref="K35">IF(E35,_xlfn.IFS(D35="","",I35="","",D35&lt;0,ROUND(I35/D35,3)*-100,D35&gt;0,I35*D35/100),-I35)</f>
        <v>0.2</v>
      </c>
      <c r="L35" s="5">
        <f>SUM($K$2:K35)</f>
        <v>0.59999999999999987</v>
      </c>
      <c r="M35" cm="1">
        <f t="array" ref="M35">IF(E35,_xlfn.IFS(D35="","",J35="","",D35&lt;0,ROUND(J35/D35,3)*-100,D35&gt;0,J35*D35/100),-J35)</f>
        <v>0.2</v>
      </c>
      <c r="N35">
        <f>SUM($M$2:M35)</f>
        <v>1.7</v>
      </c>
    </row>
    <row r="36" spans="1:14">
      <c r="A36" s="2">
        <v>45353</v>
      </c>
      <c r="B36" t="s">
        <v>101</v>
      </c>
      <c r="C36" s="1">
        <v>0.59</v>
      </c>
      <c r="D36">
        <v>-135</v>
      </c>
      <c r="E36" t="b">
        <v>0</v>
      </c>
      <c r="F36">
        <f t="shared" si="0"/>
        <v>0</v>
      </c>
      <c r="G36" s="3">
        <f>SUM($F$3:F36)/COUNT($F$3:F36)</f>
        <v>0.73529411764705888</v>
      </c>
      <c r="H36" t="b">
        <v>1</v>
      </c>
      <c r="I36">
        <f t="shared" si="1"/>
        <v>0.5</v>
      </c>
      <c r="J36">
        <v>0.5</v>
      </c>
      <c r="K36" s="5" cm="1">
        <f t="array" ref="K36">IF(E36,_xlfn.IFS(D36="","",I36="","",D36&lt;0,ROUND(I36/D36,3)*-100,D36&gt;0,I36*D36/100),-I36)</f>
        <v>-0.5</v>
      </c>
      <c r="L36" s="5">
        <f>SUM($K$2:K36)</f>
        <v>9.9999999999999867E-2</v>
      </c>
      <c r="M36" cm="1">
        <f t="array" ref="M36">IF(E36,_xlfn.IFS(D36="","",J36="","",D36&lt;0,ROUND(J36/D36,3)*-100,D36&gt;0,J36*D36/100),-J36)</f>
        <v>-0.5</v>
      </c>
      <c r="N36">
        <f>SUM($M$2:M36)</f>
        <v>1.2</v>
      </c>
    </row>
    <row r="37" spans="1:14">
      <c r="A37" s="2">
        <v>45353</v>
      </c>
      <c r="B37" t="s">
        <v>102</v>
      </c>
      <c r="C37" s="1">
        <v>0.53</v>
      </c>
      <c r="D37">
        <v>-230</v>
      </c>
      <c r="E37" t="b">
        <v>0</v>
      </c>
      <c r="F37">
        <f t="shared" si="0"/>
        <v>0</v>
      </c>
      <c r="G37" s="3">
        <f>SUM($F$3:F37)/COUNT($F$3:F37)</f>
        <v>0.7142857142857143</v>
      </c>
      <c r="H37" t="b">
        <v>1</v>
      </c>
      <c r="I37">
        <f t="shared" si="1"/>
        <v>0.5</v>
      </c>
      <c r="J37">
        <v>0.5</v>
      </c>
      <c r="K37" s="5" cm="1">
        <f t="array" ref="K37">IF(E37,_xlfn.IFS(D37="","",I37="","",D37&lt;0,ROUND(I37/D37,3)*-100,D37&gt;0,I37*D37/100),-I37)</f>
        <v>-0.5</v>
      </c>
      <c r="L37" s="5">
        <f>SUM($K$2:K37)</f>
        <v>-0.40000000000000013</v>
      </c>
      <c r="M37" cm="1">
        <f t="array" ref="M37">IF(E37,_xlfn.IFS(D37="","",J37="","",D37&lt;0,ROUND(J37/D37,3)*-100,D37&gt;0,J37*D37/100),-J37)</f>
        <v>-0.5</v>
      </c>
      <c r="N37">
        <f>SUM($M$2:M37)</f>
        <v>0.7</v>
      </c>
    </row>
    <row r="38" spans="1:14">
      <c r="A38" s="2">
        <v>45353</v>
      </c>
      <c r="B38" t="s">
        <v>103</v>
      </c>
      <c r="C38" s="1">
        <v>0.52</v>
      </c>
      <c r="D38">
        <v>-105</v>
      </c>
      <c r="E38" t="b">
        <v>1</v>
      </c>
      <c r="F38">
        <f t="shared" si="0"/>
        <v>1</v>
      </c>
      <c r="G38" s="3">
        <f>SUM($F$3:F38)/COUNT($F$3:F38)</f>
        <v>0.72222222222222221</v>
      </c>
      <c r="H38" t="b">
        <v>1</v>
      </c>
      <c r="I38">
        <f t="shared" si="1"/>
        <v>0.5</v>
      </c>
      <c r="J38">
        <v>0.5</v>
      </c>
      <c r="K38" s="5" cm="1">
        <f t="array" ref="K38">IF(E38,_xlfn.IFS(D38="","",I38="","",D38&lt;0,ROUND(I38/D38,3)*-100,D38&gt;0,I38*D38/100),-I38)</f>
        <v>0.5</v>
      </c>
      <c r="L38" s="5">
        <f>SUM($K$2:K38)</f>
        <v>9.9999999999999867E-2</v>
      </c>
      <c r="M38" cm="1">
        <f t="array" ref="M38">IF(E38,_xlfn.IFS(D38="","",J38="","",D38&lt;0,ROUND(J38/D38,3)*-100,D38&gt;0,J38*D38/100),-J38)</f>
        <v>0.5</v>
      </c>
      <c r="N38">
        <f>SUM($M$2:M38)</f>
        <v>1.2</v>
      </c>
    </row>
    <row r="39" spans="1:14">
      <c r="A39" s="2">
        <v>45353</v>
      </c>
      <c r="B39" t="s">
        <v>104</v>
      </c>
      <c r="C39" s="1">
        <v>0.64</v>
      </c>
      <c r="E39" t="b">
        <v>0</v>
      </c>
      <c r="F39">
        <f t="shared" si="0"/>
        <v>0</v>
      </c>
      <c r="G39" s="3">
        <f>SUM($F$3:F39)/COUNT($F$3:F39)</f>
        <v>0.70270270270270274</v>
      </c>
      <c r="H39" t="b">
        <v>0</v>
      </c>
      <c r="I39">
        <f t="shared" si="1"/>
        <v>0</v>
      </c>
      <c r="J39">
        <v>0</v>
      </c>
      <c r="K39" s="5" cm="1">
        <f t="array" ref="K39">IF(E39,_xlfn.IFS(D39="","",I39="","",D39&lt;0,ROUND(I39/D39,3)*-100,D39&gt;0,I39*D39/100),-I39)</f>
        <v>0</v>
      </c>
      <c r="L39" s="5">
        <f>SUM($K$2:K39)</f>
        <v>9.9999999999999867E-2</v>
      </c>
      <c r="M39" cm="1">
        <f t="array" ref="M39">IF(E39,_xlfn.IFS(D39="","",J39="","",D39&lt;0,ROUND(J39/D39,3)*-100,D39&gt;0,J39*D39/100),-J39)</f>
        <v>0</v>
      </c>
      <c r="N39">
        <f>SUM($M$2:M39)</f>
        <v>1.2</v>
      </c>
    </row>
    <row r="40" spans="1:14">
      <c r="A40" s="2">
        <v>45353</v>
      </c>
      <c r="B40" t="s">
        <v>105</v>
      </c>
      <c r="C40" s="1">
        <v>0.51</v>
      </c>
      <c r="E40" t="b">
        <v>0</v>
      </c>
      <c r="F40">
        <f t="shared" si="0"/>
        <v>0</v>
      </c>
      <c r="G40" s="3">
        <f>SUM($F$3:F40)/COUNT($F$3:F40)</f>
        <v>0.68421052631578949</v>
      </c>
      <c r="H40" t="b">
        <v>0</v>
      </c>
      <c r="I40">
        <f t="shared" si="1"/>
        <v>0</v>
      </c>
      <c r="J40">
        <v>0</v>
      </c>
      <c r="K40" s="5" cm="1">
        <f t="array" ref="K40">IF(E40,_xlfn.IFS(D40="","",I40="","",D40&lt;0,ROUND(I40/D40,3)*-100,D40&gt;0,I40*D40/100),-I40)</f>
        <v>0</v>
      </c>
      <c r="L40" s="5">
        <f>SUM($K$2:K40)</f>
        <v>9.9999999999999867E-2</v>
      </c>
      <c r="M40" cm="1">
        <f t="array" ref="M40">IF(E40,_xlfn.IFS(D40="","",J40="","",D40&lt;0,ROUND(J40/D40,3)*-100,D40&gt;0,J40*D40/100),-J40)</f>
        <v>0</v>
      </c>
      <c r="N40">
        <f>SUM($M$2:M40)</f>
        <v>1.2</v>
      </c>
    </row>
    <row r="41" spans="1:14">
      <c r="A41" s="2">
        <v>45353</v>
      </c>
      <c r="B41" t="s">
        <v>106</v>
      </c>
      <c r="C41" s="1">
        <v>0.61</v>
      </c>
      <c r="E41" t="b">
        <v>1</v>
      </c>
      <c r="F41">
        <f t="shared" si="0"/>
        <v>1</v>
      </c>
      <c r="G41" s="3">
        <f>SUM($F$3:F41)/COUNT($F$3:F41)</f>
        <v>0.69230769230769229</v>
      </c>
      <c r="H41" t="b">
        <v>0</v>
      </c>
      <c r="I41">
        <f t="shared" si="1"/>
        <v>0</v>
      </c>
      <c r="J41">
        <v>0</v>
      </c>
      <c r="K41" s="5" t="str" cm="1">
        <f t="array" ref="K41">IF(E41,_xlfn.IFS(D41="","",I41="","",D41&lt;0,ROUND(I41/D41,3)*-100,D41&gt;0,I41*D41/100),-I41)</f>
        <v/>
      </c>
      <c r="L41" s="5">
        <f>SUM($K$2:K41)</f>
        <v>9.9999999999999867E-2</v>
      </c>
      <c r="M41" t="str" cm="1">
        <f t="array" ref="M41">IF(E41,_xlfn.IFS(D41="","",J41="","",D41&lt;0,ROUND(J41/D41,3)*-100,D41&gt;0,J41*D41/100),-J41)</f>
        <v/>
      </c>
      <c r="N41">
        <f>SUM($M$2:M41)</f>
        <v>1.2</v>
      </c>
    </row>
    <row r="42" spans="1:14">
      <c r="A42" s="2">
        <v>45353</v>
      </c>
      <c r="B42" t="s">
        <v>107</v>
      </c>
      <c r="C42" s="1">
        <v>0.51</v>
      </c>
      <c r="E42" t="b">
        <v>0</v>
      </c>
      <c r="F42">
        <f t="shared" si="0"/>
        <v>0</v>
      </c>
      <c r="G42" s="3">
        <f>SUM($F$3:F42)/COUNT($F$3:F42)</f>
        <v>0.67500000000000004</v>
      </c>
      <c r="H42" t="b">
        <v>0</v>
      </c>
      <c r="I42">
        <f t="shared" si="1"/>
        <v>0</v>
      </c>
      <c r="J42">
        <v>0</v>
      </c>
      <c r="K42" s="5" cm="1">
        <f t="array" ref="K42">IF(E42,_xlfn.IFS(D42="","",I42="","",D42&lt;0,ROUND(I42/D42,3)*-100,D42&gt;0,I42*D42/100),-I42)</f>
        <v>0</v>
      </c>
      <c r="L42" s="5">
        <f>SUM($K$2:K42)</f>
        <v>9.9999999999999867E-2</v>
      </c>
      <c r="M42" cm="1">
        <f t="array" ref="M42">IF(E42,_xlfn.IFS(D42="","",J42="","",D42&lt;0,ROUND(J42/D42,3)*-100,D42&gt;0,J42*D42/100),-J42)</f>
        <v>0</v>
      </c>
      <c r="N42">
        <f>SUM($M$2:M42)</f>
        <v>1.2</v>
      </c>
    </row>
    <row r="43" spans="1:14">
      <c r="A43" s="2">
        <v>45353</v>
      </c>
      <c r="B43" t="s">
        <v>109</v>
      </c>
      <c r="C43" s="1">
        <v>0.76</v>
      </c>
      <c r="D43">
        <v>-1100</v>
      </c>
      <c r="E43" t="b">
        <v>1</v>
      </c>
      <c r="F43">
        <f t="shared" si="0"/>
        <v>1</v>
      </c>
      <c r="G43" s="3">
        <f>SUM($F$3:F43)/COUNT($F$3:F43)</f>
        <v>0.68292682926829273</v>
      </c>
      <c r="H43" t="b">
        <v>0</v>
      </c>
      <c r="I43">
        <f t="shared" si="1"/>
        <v>0</v>
      </c>
      <c r="J43">
        <v>0.5</v>
      </c>
      <c r="K43" s="5" cm="1">
        <f t="array" ref="K43">IF(E43,_xlfn.IFS(D43="","",I43="","",D43&lt;0,ROUND(I43/D43,3)*-100,D43&gt;0,I43*D43/100),-I43)</f>
        <v>0</v>
      </c>
      <c r="L43" s="5">
        <f>SUM($K$2:K43)</f>
        <v>9.9999999999999867E-2</v>
      </c>
      <c r="M43" cm="1">
        <f t="array" ref="M43">IF(E43,_xlfn.IFS(D43="","",J43="","",D43&lt;0,ROUND(J43/D43,3)*-100,D43&gt;0,J43*D43/100),-J43)</f>
        <v>0</v>
      </c>
      <c r="N43">
        <f>SUM($M$2:M43)</f>
        <v>1.2</v>
      </c>
    </row>
    <row r="44" spans="1:14">
      <c r="A44" s="2">
        <v>45353</v>
      </c>
      <c r="B44" t="s">
        <v>112</v>
      </c>
      <c r="C44" s="1">
        <v>0.64</v>
      </c>
      <c r="D44">
        <v>-1800</v>
      </c>
      <c r="E44" t="b">
        <v>0</v>
      </c>
      <c r="F44">
        <f t="shared" si="0"/>
        <v>0</v>
      </c>
      <c r="G44" s="3">
        <f>SUM($F$3:F44)/COUNT($F$3:F44)</f>
        <v>0.66666666666666663</v>
      </c>
      <c r="H44" t="b">
        <v>0</v>
      </c>
      <c r="I44">
        <f t="shared" si="1"/>
        <v>0</v>
      </c>
      <c r="J44">
        <v>0.5</v>
      </c>
      <c r="K44" s="5" cm="1">
        <f t="array" ref="K44">IF(E44,_xlfn.IFS(D44="","",I44="","",D44&lt;0,ROUND(I44/D44,3)*-100,D44&gt;0,I44*D44/100),-I44)</f>
        <v>0</v>
      </c>
      <c r="L44" s="5">
        <f>SUM($K$2:K44)</f>
        <v>9.9999999999999867E-2</v>
      </c>
      <c r="M44" cm="1">
        <f t="array" ref="M44">IF(E44,_xlfn.IFS(D44="","",J44="","",D44&lt;0,ROUND(J44/D44,3)*-100,D44&gt;0,J44*D44/100),-J44)</f>
        <v>-0.5</v>
      </c>
      <c r="N44">
        <f>SUM($M$2:M44)</f>
        <v>0.7</v>
      </c>
    </row>
    <row r="45" spans="1:14">
      <c r="A45" s="2">
        <v>45353</v>
      </c>
      <c r="B45" t="s">
        <v>114</v>
      </c>
      <c r="C45" s="1">
        <v>0.69</v>
      </c>
      <c r="D45">
        <v>-290</v>
      </c>
      <c r="E45" t="b">
        <v>1</v>
      </c>
      <c r="F45">
        <f t="shared" si="0"/>
        <v>1</v>
      </c>
      <c r="G45" s="3">
        <f>SUM($F$3:F45)/COUNT($F$3:F45)</f>
        <v>0.67441860465116277</v>
      </c>
      <c r="H45" t="b">
        <v>1</v>
      </c>
      <c r="I45">
        <f t="shared" si="1"/>
        <v>0.5</v>
      </c>
      <c r="J45">
        <v>0.5</v>
      </c>
      <c r="K45" s="5" cm="1">
        <f t="array" ref="K45">IF(E45,_xlfn.IFS(D45="","",I45="","",D45&lt;0,ROUND(I45/D45,3)*-100,D45&gt;0,I45*D45/100),-I45)</f>
        <v>0.2</v>
      </c>
      <c r="L45" s="5">
        <f>SUM($K$2:K45)</f>
        <v>0.29999999999999988</v>
      </c>
      <c r="M45" cm="1">
        <f t="array" ref="M45">IF(E45,_xlfn.IFS(D45="","",J45="","",D45&lt;0,ROUND(J45/D45,3)*-100,D45&gt;0,J45*D45/100),-J45)</f>
        <v>0.2</v>
      </c>
      <c r="N45">
        <f>SUM($M$2:M45)</f>
        <v>0.89999999999999991</v>
      </c>
    </row>
    <row r="46" spans="1:14">
      <c r="A46" s="2">
        <v>45353</v>
      </c>
      <c r="B46" t="s">
        <v>115</v>
      </c>
      <c r="C46" s="1">
        <v>0.7</v>
      </c>
      <c r="D46">
        <v>-305</v>
      </c>
      <c r="E46" t="b">
        <v>1</v>
      </c>
      <c r="F46">
        <f t="shared" si="0"/>
        <v>1</v>
      </c>
      <c r="G46" s="3">
        <f>SUM($F$3:F46)/COUNT($F$3:F46)</f>
        <v>0.68181818181818177</v>
      </c>
      <c r="H46" t="b">
        <v>1</v>
      </c>
      <c r="I46">
        <f t="shared" si="1"/>
        <v>0.5</v>
      </c>
      <c r="J46">
        <v>0.5</v>
      </c>
      <c r="K46" s="5" cm="1">
        <f t="array" ref="K46">IF(E46,_xlfn.IFS(D46="","",I46="","",D46&lt;0,ROUND(I46/D46,3)*-100,D46&gt;0,I46*D46/100),-I46)</f>
        <v>0.2</v>
      </c>
      <c r="L46" s="5">
        <f>SUM($K$2:K46)</f>
        <v>0.49999999999999989</v>
      </c>
      <c r="M46" cm="1">
        <f t="array" ref="M46">IF(E46,_xlfn.IFS(D46="","",J46="","",D46&lt;0,ROUND(J46/D46,3)*-100,D46&gt;0,J46*D46/100),-J46)</f>
        <v>0.2</v>
      </c>
      <c r="N46">
        <f>SUM($M$2:M46)</f>
        <v>1.0999999999999999</v>
      </c>
    </row>
    <row r="47" spans="1:14">
      <c r="A47" s="2">
        <v>45353</v>
      </c>
      <c r="B47" t="s">
        <v>117</v>
      </c>
      <c r="C47" s="1">
        <v>0.53</v>
      </c>
      <c r="D47">
        <v>-325</v>
      </c>
      <c r="E47" t="b">
        <v>0</v>
      </c>
      <c r="F47">
        <f t="shared" si="0"/>
        <v>0</v>
      </c>
      <c r="G47" s="3">
        <f>SUM($F$3:F47)/COUNT($F$3:F47)</f>
        <v>0.66666666666666663</v>
      </c>
      <c r="H47" t="b">
        <v>0</v>
      </c>
      <c r="I47">
        <f t="shared" si="1"/>
        <v>0</v>
      </c>
      <c r="J47">
        <v>0.5</v>
      </c>
      <c r="K47" s="5" cm="1">
        <f t="array" ref="K47">IF(E47,_xlfn.IFS(D47="","",I47="","",D47&lt;0,ROUND(I47/D47,3)*-100,D47&gt;0,I47*D47/100),-I47)</f>
        <v>0</v>
      </c>
      <c r="L47" s="5">
        <f>SUM($K$2:K47)</f>
        <v>0.49999999999999989</v>
      </c>
      <c r="M47" cm="1">
        <f t="array" ref="M47">IF(E47,_xlfn.IFS(D47="","",J47="","",D47&lt;0,ROUND(J47/D47,3)*-100,D47&gt;0,J47*D47/100),-J47)</f>
        <v>-0.5</v>
      </c>
      <c r="N47">
        <f>SUM($M$2:M47)</f>
        <v>0.59999999999999987</v>
      </c>
    </row>
    <row r="48" spans="1:14">
      <c r="A48" s="2">
        <v>45353</v>
      </c>
      <c r="B48" t="s">
        <v>118</v>
      </c>
      <c r="C48" s="1">
        <v>0.64</v>
      </c>
      <c r="D48">
        <v>-179</v>
      </c>
      <c r="E48" t="b">
        <v>1</v>
      </c>
      <c r="F48">
        <f t="shared" si="0"/>
        <v>1</v>
      </c>
      <c r="G48" s="3">
        <f>SUM($F$3:F48)/COUNT($F$3:F48)</f>
        <v>0.67391304347826086</v>
      </c>
      <c r="H48" t="b">
        <v>1</v>
      </c>
      <c r="I48">
        <f t="shared" si="1"/>
        <v>0.5</v>
      </c>
      <c r="J48">
        <v>0.5</v>
      </c>
      <c r="K48" s="5" cm="1">
        <f t="array" ref="K48">IF(E48,_xlfn.IFS(D48="","",I48="","",D48&lt;0,ROUND(I48/D48,3)*-100,D48&gt;0,I48*D48/100),-I48)</f>
        <v>0.3</v>
      </c>
      <c r="L48" s="5">
        <f>SUM($K$2:K48)</f>
        <v>0.79999999999999982</v>
      </c>
      <c r="M48" cm="1">
        <f t="array" ref="M48">IF(E48,_xlfn.IFS(D48="","",J48="","",D48&lt;0,ROUND(J48/D48,3)*-100,D48&gt;0,J48*D48/100),-J48)</f>
        <v>0.3</v>
      </c>
      <c r="N48">
        <f>SUM($M$2:M48)</f>
        <v>0.89999999999999991</v>
      </c>
    </row>
    <row r="49" spans="1:14">
      <c r="A49" s="2">
        <v>45353</v>
      </c>
      <c r="B49" t="s">
        <v>121</v>
      </c>
      <c r="C49" s="1">
        <v>0.59</v>
      </c>
      <c r="D49">
        <v>-550</v>
      </c>
      <c r="E49" t="b">
        <v>1</v>
      </c>
      <c r="F49">
        <f t="shared" si="0"/>
        <v>1</v>
      </c>
      <c r="G49" s="3">
        <f>SUM($F$3:F49)/COUNT($F$3:F49)</f>
        <v>0.68085106382978722</v>
      </c>
      <c r="H49" t="b">
        <v>0</v>
      </c>
      <c r="I49">
        <f t="shared" si="1"/>
        <v>0</v>
      </c>
      <c r="J49">
        <v>0.5</v>
      </c>
      <c r="K49" s="5" cm="1">
        <f t="array" ref="K49">IF(E49,_xlfn.IFS(D49="","",I49="","",D49&lt;0,ROUND(I49/D49,3)*-100,D49&gt;0,I49*D49/100),-I49)</f>
        <v>0</v>
      </c>
      <c r="L49" s="5">
        <f>SUM($K$2:K49)</f>
        <v>0.79999999999999982</v>
      </c>
      <c r="M49" cm="1">
        <f t="array" ref="M49">IF(E49,_xlfn.IFS(D49="","",J49="","",D49&lt;0,ROUND(J49/D49,3)*-100,D49&gt;0,J49*D49/100),-J49)</f>
        <v>0.1</v>
      </c>
      <c r="N49">
        <f>SUM($M$2:M49)</f>
        <v>0.99999999999999989</v>
      </c>
    </row>
    <row r="50" spans="1:14">
      <c r="A50" s="2">
        <v>45353</v>
      </c>
      <c r="B50" t="s">
        <v>124</v>
      </c>
      <c r="C50" s="1">
        <v>0.8</v>
      </c>
      <c r="D50">
        <v>-9999</v>
      </c>
      <c r="E50" t="b">
        <v>1</v>
      </c>
      <c r="F50">
        <f t="shared" si="0"/>
        <v>1</v>
      </c>
      <c r="G50" s="3">
        <f>SUM($F$3:F50)/COUNT($F$3:F50)</f>
        <v>0.6875</v>
      </c>
      <c r="H50" t="b">
        <v>0</v>
      </c>
      <c r="I50">
        <f t="shared" si="1"/>
        <v>0</v>
      </c>
      <c r="J50">
        <v>0.5</v>
      </c>
      <c r="K50" s="5" cm="1">
        <f t="array" ref="K50">IF(E50,_xlfn.IFS(D50="","",I50="","",D50&lt;0,ROUND(I50/D50,3)*-100,D50&gt;0,I50*D50/100),-I50)</f>
        <v>0</v>
      </c>
      <c r="L50" s="5">
        <f>SUM($K$2:K50)</f>
        <v>0.79999999999999982</v>
      </c>
      <c r="M50" cm="1">
        <f t="array" ref="M50">IF(E50,_xlfn.IFS(D50="","",J50="","",D50&lt;0,ROUND(J50/D50,3)*-100,D50&gt;0,J50*D50/100),-J50)</f>
        <v>0</v>
      </c>
      <c r="N50">
        <f>SUM($M$2:M50)</f>
        <v>0.99999999999999989</v>
      </c>
    </row>
    <row r="51" spans="1:14">
      <c r="A51" s="2">
        <v>45353</v>
      </c>
      <c r="B51" t="s">
        <v>127</v>
      </c>
      <c r="C51" s="1">
        <v>0.66</v>
      </c>
      <c r="D51">
        <v>-1600</v>
      </c>
      <c r="E51" t="b">
        <v>1</v>
      </c>
      <c r="F51">
        <f t="shared" si="0"/>
        <v>1</v>
      </c>
      <c r="G51" s="3">
        <f>SUM($F$3:F51)/COUNT($F$3:F51)</f>
        <v>0.69387755102040816</v>
      </c>
      <c r="H51" t="b">
        <v>0</v>
      </c>
      <c r="I51">
        <f t="shared" si="1"/>
        <v>0</v>
      </c>
      <c r="J51">
        <v>0.5</v>
      </c>
      <c r="K51" s="5" cm="1">
        <f t="array" ref="K51">IF(E51,_xlfn.IFS(D51="","",I51="","",D51&lt;0,ROUND(I51/D51,3)*-100,D51&gt;0,I51*D51/100),-I51)</f>
        <v>0</v>
      </c>
      <c r="L51" s="5">
        <f>SUM($K$2:K51)</f>
        <v>0.79999999999999982</v>
      </c>
      <c r="M51" cm="1">
        <f t="array" ref="M51">IF(E51,_xlfn.IFS(D51="","",J51="","",D51&lt;0,ROUND(J51/D51,3)*-100,D51&gt;0,J51*D51/100),-J51)</f>
        <v>0</v>
      </c>
      <c r="N51">
        <f>SUM($M$2:M51)</f>
        <v>0.99999999999999989</v>
      </c>
    </row>
    <row r="52" spans="1:14">
      <c r="A52" s="2">
        <v>45353</v>
      </c>
      <c r="B52" t="s">
        <v>130</v>
      </c>
      <c r="C52" s="1">
        <v>0.69</v>
      </c>
      <c r="D52">
        <v>-142</v>
      </c>
      <c r="E52" t="b">
        <v>0</v>
      </c>
      <c r="F52">
        <f t="shared" si="0"/>
        <v>0</v>
      </c>
      <c r="G52" s="3">
        <f>SUM($F$3:F52)/COUNT($F$3:F52)</f>
        <v>0.68</v>
      </c>
      <c r="H52" t="b">
        <v>1</v>
      </c>
      <c r="I52">
        <f t="shared" si="1"/>
        <v>0.5</v>
      </c>
      <c r="J52">
        <v>0.5</v>
      </c>
      <c r="K52" s="5" cm="1">
        <f t="array" ref="K52">IF(E52,_xlfn.IFS(D52="","",I52="","",D52&lt;0,ROUND(I52/D52,3)*-100,D52&gt;0,I52*D52/100),-I52)</f>
        <v>-0.5</v>
      </c>
      <c r="L52" s="5">
        <f>SUM($K$2:K52)</f>
        <v>0.29999999999999982</v>
      </c>
      <c r="M52" cm="1">
        <f t="array" ref="M52">IF(E52,_xlfn.IFS(D52="","",J52="","",D52&lt;0,ROUND(J52/D52,3)*-100,D52&gt;0,J52*D52/100),-J52)</f>
        <v>-0.5</v>
      </c>
      <c r="N52">
        <f>SUM($M$2:M52)</f>
        <v>0.49999999999999989</v>
      </c>
    </row>
    <row r="53" spans="1:14">
      <c r="A53" s="2">
        <v>45353</v>
      </c>
      <c r="B53" t="s">
        <v>132</v>
      </c>
      <c r="C53" s="1">
        <v>0.53</v>
      </c>
      <c r="D53">
        <v>-142</v>
      </c>
      <c r="E53" t="b">
        <v>0</v>
      </c>
      <c r="F53">
        <f t="shared" si="0"/>
        <v>0</v>
      </c>
      <c r="G53" s="3">
        <f>SUM($F$3:F53)/COUNT($F$3:F53)</f>
        <v>0.66666666666666663</v>
      </c>
      <c r="H53" t="b">
        <v>0</v>
      </c>
      <c r="I53">
        <f t="shared" si="1"/>
        <v>0</v>
      </c>
      <c r="J53">
        <v>0.5</v>
      </c>
      <c r="K53" s="5" cm="1">
        <f t="array" ref="K53">IF(E53,_xlfn.IFS(D53="","",I53="","",D53&lt;0,ROUND(I53/D53,3)*-100,D53&gt;0,I53*D53/100),-I53)</f>
        <v>0</v>
      </c>
      <c r="L53" s="5">
        <f>SUM($K$2:K53)</f>
        <v>0.29999999999999982</v>
      </c>
      <c r="M53" cm="1">
        <f t="array" ref="M53">IF(E53,_xlfn.IFS(D53="","",J53="","",D53&lt;0,ROUND(J53/D53,3)*-100,D53&gt;0,J53*D53/100),-J53)</f>
        <v>-0.5</v>
      </c>
      <c r="N53">
        <f>SUM($M$2:M53)</f>
        <v>0</v>
      </c>
    </row>
    <row r="54" spans="1:14">
      <c r="A54" s="2">
        <v>45353</v>
      </c>
      <c r="B54" t="s">
        <v>134</v>
      </c>
      <c r="C54" s="1">
        <v>0.79</v>
      </c>
      <c r="D54">
        <v>-900</v>
      </c>
      <c r="E54" t="b">
        <v>1</v>
      </c>
      <c r="F54">
        <f t="shared" si="0"/>
        <v>1</v>
      </c>
      <c r="G54" s="3">
        <f>SUM($F$3:F54)/COUNT($F$3:F54)</f>
        <v>0.67307692307692313</v>
      </c>
      <c r="H54" t="b">
        <v>0</v>
      </c>
      <c r="I54">
        <f t="shared" si="1"/>
        <v>0</v>
      </c>
      <c r="J54">
        <v>0.5</v>
      </c>
      <c r="K54" s="5" cm="1">
        <f t="array" ref="K54">IF(E54,_xlfn.IFS(D54="","",I54="","",D54&lt;0,ROUND(I54/D54,3)*-100,D54&gt;0,I54*D54/100),-I54)</f>
        <v>0</v>
      </c>
      <c r="L54" s="5">
        <f>SUM($K$2:K54)</f>
        <v>0.29999999999999982</v>
      </c>
      <c r="M54" cm="1">
        <f t="array" ref="M54">IF(E54,_xlfn.IFS(D54="","",J54="","",D54&lt;0,ROUND(J54/D54,3)*-100,D54&gt;0,J54*D54/100),-J54)</f>
        <v>0.1</v>
      </c>
      <c r="N54">
        <f>SUM($M$2:M54)</f>
        <v>9.9999999999999895E-2</v>
      </c>
    </row>
    <row r="55" spans="1:14">
      <c r="A55" s="2">
        <v>45353</v>
      </c>
      <c r="B55" t="s">
        <v>137</v>
      </c>
      <c r="C55" s="1">
        <v>0.52</v>
      </c>
      <c r="D55">
        <v>-1050</v>
      </c>
      <c r="E55" t="b">
        <v>1</v>
      </c>
      <c r="F55">
        <f t="shared" si="0"/>
        <v>1</v>
      </c>
      <c r="G55" s="3">
        <f>SUM($F$3:F55)/COUNT($F$3:F55)</f>
        <v>0.67924528301886788</v>
      </c>
      <c r="H55" t="b">
        <v>0</v>
      </c>
      <c r="I55">
        <f t="shared" si="1"/>
        <v>0</v>
      </c>
      <c r="J55">
        <v>0.5</v>
      </c>
      <c r="K55" s="5" cm="1">
        <f t="array" ref="K55">IF(E55,_xlfn.IFS(D55="","",I55="","",D55&lt;0,ROUND(I55/D55,3)*-100,D55&gt;0,I55*D55/100),-I55)</f>
        <v>0</v>
      </c>
      <c r="L55" s="5">
        <f>SUM($K$2:K55)</f>
        <v>0.29999999999999982</v>
      </c>
      <c r="M55" cm="1">
        <f t="array" ref="M55">IF(E55,_xlfn.IFS(D55="","",J55="","",D55&lt;0,ROUND(J55/D55,3)*-100,D55&gt;0,J55*D55/100),-J55)</f>
        <v>0</v>
      </c>
      <c r="N55">
        <f>SUM($M$2:M55)</f>
        <v>9.9999999999999895E-2</v>
      </c>
    </row>
    <row r="56" spans="1:14">
      <c r="A56" s="2">
        <v>45353</v>
      </c>
      <c r="B56" t="s">
        <v>138</v>
      </c>
      <c r="C56" s="1">
        <v>0.71</v>
      </c>
      <c r="D56">
        <v>-575</v>
      </c>
      <c r="E56" t="b">
        <v>1</v>
      </c>
      <c r="F56">
        <f t="shared" si="0"/>
        <v>1</v>
      </c>
      <c r="G56" s="3">
        <f>SUM($F$3:F56)/COUNT($F$3:F56)</f>
        <v>0.68518518518518523</v>
      </c>
      <c r="H56" t="b">
        <v>0</v>
      </c>
      <c r="I56">
        <f t="shared" si="1"/>
        <v>0</v>
      </c>
      <c r="J56">
        <v>0.5</v>
      </c>
      <c r="K56" s="5" cm="1">
        <f t="array" ref="K56">IF(E56,_xlfn.IFS(D56="","",I56="","",D56&lt;0,ROUND(I56/D56,3)*-100,D56&gt;0,I56*D56/100),-I56)</f>
        <v>0</v>
      </c>
      <c r="L56" s="5">
        <f>SUM($K$2:K56)</f>
        <v>0.29999999999999982</v>
      </c>
      <c r="M56" cm="1">
        <f t="array" ref="M56">IF(E56,_xlfn.IFS(D56="","",J56="","",D56&lt;0,ROUND(J56/D56,3)*-100,D56&gt;0,J56*D56/100),-J56)</f>
        <v>0.1</v>
      </c>
      <c r="N56">
        <f>SUM($M$2:M56)</f>
        <v>0.1999999999999999</v>
      </c>
    </row>
    <row r="57" spans="1:14">
      <c r="A57" s="2">
        <v>45353</v>
      </c>
      <c r="B57" t="s">
        <v>142</v>
      </c>
      <c r="C57" s="1">
        <v>0.62</v>
      </c>
      <c r="D57">
        <v>-470</v>
      </c>
      <c r="E57" t="b">
        <v>1</v>
      </c>
      <c r="F57">
        <f t="shared" si="0"/>
        <v>1</v>
      </c>
      <c r="G57" s="3">
        <f>SUM($F$3:F57)/COUNT($F$3:F57)</f>
        <v>0.69090909090909092</v>
      </c>
      <c r="H57" t="b">
        <v>0</v>
      </c>
      <c r="I57">
        <f t="shared" si="1"/>
        <v>0</v>
      </c>
      <c r="J57">
        <v>0.5</v>
      </c>
      <c r="K57" s="5" cm="1">
        <f t="array" ref="K57">IF(E57,_xlfn.IFS(D57="","",I57="","",D57&lt;0,ROUND(I57/D57,3)*-100,D57&gt;0,I57*D57/100),-I57)</f>
        <v>0</v>
      </c>
      <c r="L57" s="5">
        <f>SUM($K$2:K57)</f>
        <v>0.29999999999999982</v>
      </c>
      <c r="M57" cm="1">
        <f t="array" ref="M57">IF(E57,_xlfn.IFS(D57="","",J57="","",D57&lt;0,ROUND(J57/D57,3)*-100,D57&gt;0,J57*D57/100),-J57)</f>
        <v>0.1</v>
      </c>
      <c r="N57">
        <f>SUM($M$2:M57)</f>
        <v>0.29999999999999993</v>
      </c>
    </row>
    <row r="58" spans="1:14">
      <c r="A58" s="2">
        <v>45353</v>
      </c>
      <c r="B58" t="s">
        <v>144</v>
      </c>
      <c r="C58" s="4">
        <v>0.504</v>
      </c>
      <c r="D58">
        <v>-192</v>
      </c>
      <c r="E58" t="b">
        <v>0</v>
      </c>
      <c r="F58">
        <f t="shared" si="0"/>
        <v>0</v>
      </c>
      <c r="G58" s="3">
        <f>SUM($F$3:F58)/COUNT($F$3:F58)</f>
        <v>0.6785714285714286</v>
      </c>
      <c r="H58" t="b">
        <v>0</v>
      </c>
      <c r="I58">
        <f t="shared" si="1"/>
        <v>0</v>
      </c>
      <c r="J58">
        <v>0.5</v>
      </c>
      <c r="K58" s="5" cm="1">
        <f t="array" ref="K58">IF(E58,_xlfn.IFS(D58="","",I58="","",D58&lt;0,ROUND(I58/D58,3)*-100,D58&gt;0,I58*D58/100),-I58)</f>
        <v>0</v>
      </c>
      <c r="L58" s="5">
        <f>SUM($K$2:K58)</f>
        <v>0.29999999999999982</v>
      </c>
      <c r="M58" cm="1">
        <f t="array" ref="M58">IF(E58,_xlfn.IFS(D58="","",J58="","",D58&lt;0,ROUND(J58/D58,3)*-100,D58&gt;0,J58*D58/100),-J58)</f>
        <v>-0.5</v>
      </c>
      <c r="N58">
        <f>SUM($M$2:M58)</f>
        <v>-0.20000000000000007</v>
      </c>
    </row>
    <row r="59" spans="1:14">
      <c r="A59" s="2">
        <v>45353</v>
      </c>
      <c r="B59" t="s">
        <v>146</v>
      </c>
      <c r="C59" s="1">
        <v>0.57999999999999996</v>
      </c>
      <c r="D59">
        <v>-135</v>
      </c>
      <c r="E59" t="b">
        <v>0</v>
      </c>
      <c r="F59">
        <f t="shared" si="0"/>
        <v>0</v>
      </c>
      <c r="G59" s="3">
        <f>SUM($F$3:F59)/COUNT($F$3:F59)</f>
        <v>0.66666666666666663</v>
      </c>
      <c r="H59" t="b">
        <v>1</v>
      </c>
      <c r="I59">
        <f t="shared" si="1"/>
        <v>0.5</v>
      </c>
      <c r="J59">
        <v>0.5</v>
      </c>
      <c r="K59" s="5" cm="1">
        <f t="array" ref="K59">IF(E59,_xlfn.IFS(D59="","",I59="","",D59&lt;0,ROUND(I59/D59,3)*-100,D59&gt;0,I59*D59/100),-I59)</f>
        <v>-0.5</v>
      </c>
      <c r="L59" s="5">
        <f>SUM($K$2:K59)</f>
        <v>-0.20000000000000018</v>
      </c>
      <c r="M59" cm="1">
        <f t="array" ref="M59">IF(E59,_xlfn.IFS(D59="","",J59="","",D59&lt;0,ROUND(J59/D59,3)*-100,D59&gt;0,J59*D59/100),-J59)</f>
        <v>-0.5</v>
      </c>
      <c r="N59">
        <f>SUM($M$2:M59)</f>
        <v>-0.70000000000000007</v>
      </c>
    </row>
    <row r="60" spans="1:14">
      <c r="A60" s="2">
        <v>45353</v>
      </c>
      <c r="B60" t="s">
        <v>149</v>
      </c>
      <c r="C60" s="1">
        <v>0.57999999999999996</v>
      </c>
      <c r="D60">
        <v>170</v>
      </c>
      <c r="E60" t="b">
        <v>1</v>
      </c>
      <c r="F60">
        <f t="shared" si="0"/>
        <v>1</v>
      </c>
      <c r="G60" s="3">
        <f>SUM($F$3:F60)/COUNT($F$3:F60)</f>
        <v>0.67241379310344829</v>
      </c>
      <c r="H60" t="b">
        <v>1</v>
      </c>
      <c r="I60">
        <f t="shared" si="1"/>
        <v>0.5</v>
      </c>
      <c r="J60">
        <v>0.5</v>
      </c>
      <c r="K60" s="5" cm="1">
        <f t="array" ref="K60">IF(E60,_xlfn.IFS(D60="","",I60="","",D60&lt;0,ROUND(I60/D60,3)*-100,D60&gt;0,I60*D60/100),-I60)</f>
        <v>0.85</v>
      </c>
      <c r="L60" s="5">
        <f>SUM($K$2:K60)</f>
        <v>0.6499999999999998</v>
      </c>
      <c r="M60" cm="1">
        <f t="array" ref="M60">IF(E60,_xlfn.IFS(D60="","",J60="","",D60&lt;0,ROUND(J60/D60,3)*-100,D60&gt;0,J60*D60/100),-J60)</f>
        <v>0.85</v>
      </c>
      <c r="N60">
        <f>SUM($M$2:M60)</f>
        <v>0.14999999999999991</v>
      </c>
    </row>
    <row r="61" spans="1:14">
      <c r="A61" s="2">
        <v>45353</v>
      </c>
      <c r="B61" t="s">
        <v>151</v>
      </c>
      <c r="C61" s="1">
        <v>0.69</v>
      </c>
      <c r="D61">
        <v>-185</v>
      </c>
      <c r="E61" t="b">
        <v>1</v>
      </c>
      <c r="F61">
        <f t="shared" si="0"/>
        <v>1</v>
      </c>
      <c r="G61" s="3">
        <f>SUM($F$3:F61)/COUNT($F$3:F61)</f>
        <v>0.67796610169491522</v>
      </c>
      <c r="H61" t="b">
        <v>0</v>
      </c>
      <c r="I61">
        <f t="shared" si="1"/>
        <v>0</v>
      </c>
      <c r="J61">
        <v>0.5</v>
      </c>
      <c r="K61" s="5" cm="1">
        <f t="array" ref="K61">IF(E61,_xlfn.IFS(D61="","",I61="","",D61&lt;0,ROUND(I61/D61,3)*-100,D61&gt;0,I61*D61/100),-I61)</f>
        <v>0</v>
      </c>
      <c r="L61" s="5">
        <f>SUM($K$2:K61)</f>
        <v>0.6499999999999998</v>
      </c>
      <c r="M61" cm="1">
        <f t="array" ref="M61">IF(E61,_xlfn.IFS(D61="","",J61="","",D61&lt;0,ROUND(J61/D61,3)*-100,D61&gt;0,J61*D61/100),-J61)</f>
        <v>0.3</v>
      </c>
      <c r="N61">
        <f>SUM($M$2:M61)</f>
        <v>0.4499999999999999</v>
      </c>
    </row>
    <row r="62" spans="1:14">
      <c r="A62" s="2">
        <v>45353</v>
      </c>
      <c r="B62" t="s">
        <v>152</v>
      </c>
      <c r="C62" s="1">
        <v>0.61</v>
      </c>
      <c r="D62">
        <v>-625</v>
      </c>
      <c r="E62" t="b">
        <v>1</v>
      </c>
      <c r="F62">
        <f>IF(E62=TRUE,1,0)</f>
        <v>1</v>
      </c>
      <c r="G62" s="3">
        <f>SUM($F$3:F62)/COUNT($F$3:F62)</f>
        <v>0.68333333333333335</v>
      </c>
      <c r="H62" t="b">
        <v>0</v>
      </c>
      <c r="I62">
        <f t="shared" si="1"/>
        <v>0</v>
      </c>
      <c r="J62">
        <v>0.5</v>
      </c>
      <c r="K62" s="5" cm="1">
        <f t="array" ref="K62">IF(E62,_xlfn.IFS(D62="","",I62="","",D62&lt;0,ROUND(I62/D62,3)*-100,D62&gt;0,I62*D62/100),-I62)</f>
        <v>0</v>
      </c>
      <c r="L62" s="5">
        <f>SUM($K$2:K62)</f>
        <v>0.6499999999999998</v>
      </c>
      <c r="M62" cm="1">
        <f t="array" ref="M62">IF(E62,_xlfn.IFS(D62="","",J62="","",D62&lt;0,ROUND(J62/D62,3)*-100,D62&gt;0,J62*D62/100),-J62)</f>
        <v>0.1</v>
      </c>
      <c r="N62">
        <f>SUM($M$2:M62)</f>
        <v>0.54999999999999993</v>
      </c>
    </row>
    <row r="63" spans="1:14">
      <c r="A63" s="2">
        <v>45353</v>
      </c>
      <c r="B63" t="s">
        <v>154</v>
      </c>
      <c r="C63" s="1">
        <v>0.52</v>
      </c>
      <c r="D63">
        <v>440</v>
      </c>
      <c r="E63" t="b">
        <v>0</v>
      </c>
      <c r="F63">
        <f>IF(E63=TRUE,1,0)</f>
        <v>0</v>
      </c>
      <c r="G63" s="3">
        <f>SUM($F$3:F63)/COUNT($F$3:F63)</f>
        <v>0.67213114754098358</v>
      </c>
      <c r="H63" t="b">
        <v>1</v>
      </c>
      <c r="I63">
        <f t="shared" si="1"/>
        <v>0.5</v>
      </c>
      <c r="J63">
        <v>0.5</v>
      </c>
      <c r="K63" s="5" cm="1">
        <f t="array" ref="K63">IF(E63,_xlfn.IFS(D63="","",I63="","",D63&lt;0,ROUND(I63/D63,3)*-100,D63&gt;0,I63*D63/100),-I63)</f>
        <v>-0.5</v>
      </c>
      <c r="L63" s="5">
        <f>SUM($K$2:K63)</f>
        <v>0.1499999999999998</v>
      </c>
      <c r="M63" cm="1">
        <f t="array" ref="M63">IF(E63,_xlfn.IFS(D63="","",J63="","",D63&lt;0,ROUND(J63/D63,3)*-100,D63&gt;0,J63*D63/100),-J63)</f>
        <v>-0.5</v>
      </c>
      <c r="N63">
        <f>SUM($M$2:M63)</f>
        <v>4.9999999999999933E-2</v>
      </c>
    </row>
    <row r="64" spans="1:14">
      <c r="A64" s="2">
        <v>45353</v>
      </c>
      <c r="B64" t="s">
        <v>155</v>
      </c>
      <c r="C64" s="1">
        <v>0.59</v>
      </c>
      <c r="D64">
        <v>-218</v>
      </c>
      <c r="E64" t="b">
        <v>1</v>
      </c>
      <c r="F64">
        <f t="shared" si="0"/>
        <v>1</v>
      </c>
      <c r="G64" s="3">
        <f>SUM($F$3:F64)/COUNT($F$3:F64)</f>
        <v>0.67741935483870963</v>
      </c>
      <c r="H64" t="b">
        <v>0</v>
      </c>
      <c r="I64">
        <f t="shared" si="1"/>
        <v>0</v>
      </c>
      <c r="J64">
        <v>0.5</v>
      </c>
      <c r="K64" s="5" cm="1">
        <f t="array" ref="K64">IF(E64,_xlfn.IFS(D64="","",I64="","",D64&lt;0,ROUND(I64/D64,3)*-100,D64&gt;0,I64*D64/100),-I64)</f>
        <v>0</v>
      </c>
      <c r="L64" s="5">
        <f>SUM($K$2:K64)</f>
        <v>0.1499999999999998</v>
      </c>
      <c r="M64" cm="1">
        <f t="array" ref="M64">IF(E64,_xlfn.IFS(D64="","",J64="","",D64&lt;0,ROUND(J64/D64,3)*-100,D64&gt;0,J64*D64/100),-J64)</f>
        <v>0.2</v>
      </c>
      <c r="N64">
        <f>SUM($M$2:M64)</f>
        <v>0.24999999999999994</v>
      </c>
    </row>
    <row r="65" spans="1:14">
      <c r="A65" s="2">
        <v>45353</v>
      </c>
      <c r="B65" t="s">
        <v>156</v>
      </c>
      <c r="C65" s="1">
        <v>0.73</v>
      </c>
      <c r="D65">
        <v>-950</v>
      </c>
      <c r="E65" t="b">
        <v>1</v>
      </c>
      <c r="F65">
        <f t="shared" si="0"/>
        <v>1</v>
      </c>
      <c r="G65" s="3">
        <f>SUM($F$3:F65)/COUNT($F$3:F65)</f>
        <v>0.68253968253968256</v>
      </c>
      <c r="H65" t="b">
        <v>0</v>
      </c>
      <c r="I65">
        <f t="shared" si="1"/>
        <v>0</v>
      </c>
      <c r="J65">
        <v>0.5</v>
      </c>
      <c r="K65" s="5" cm="1">
        <f t="array" ref="K65">IF(E65,_xlfn.IFS(D65="","",I65="","",D65&lt;0,ROUND(I65/D65,3)*-100,D65&gt;0,I65*D65/100),-I65)</f>
        <v>0</v>
      </c>
      <c r="L65" s="5">
        <f>SUM($K$2:K65)</f>
        <v>0.1499999999999998</v>
      </c>
      <c r="M65" cm="1">
        <f t="array" ref="M65">IF(E65,_xlfn.IFS(D65="","",J65="","",D65&lt;0,ROUND(J65/D65,3)*-100,D65&gt;0,J65*D65/100),-J65)</f>
        <v>0.1</v>
      </c>
      <c r="N65">
        <f>SUM($M$2:M65)</f>
        <v>0.35</v>
      </c>
    </row>
    <row r="66" spans="1:14">
      <c r="A66" s="2">
        <v>45353</v>
      </c>
      <c r="B66" t="s">
        <v>157</v>
      </c>
      <c r="C66" s="1">
        <v>0.62</v>
      </c>
      <c r="D66">
        <v>-135</v>
      </c>
      <c r="E66" t="b">
        <v>0</v>
      </c>
      <c r="F66">
        <f t="shared" si="0"/>
        <v>0</v>
      </c>
      <c r="G66" s="3">
        <f>SUM($F$3:F66)/COUNT($F$3:F66)</f>
        <v>0.671875</v>
      </c>
      <c r="H66" t="b">
        <v>1</v>
      </c>
      <c r="I66">
        <f t="shared" si="1"/>
        <v>0.5</v>
      </c>
      <c r="J66">
        <v>0.5</v>
      </c>
      <c r="K66" s="5" cm="1">
        <f t="array" ref="K66">IF(E66,_xlfn.IFS(D66="","",I66="","",D66&lt;0,ROUND(I66/D66,3)*-100,D66&gt;0,I66*D66/100),-I66)</f>
        <v>-0.5</v>
      </c>
      <c r="L66" s="5">
        <f>SUM($K$2:K66)</f>
        <v>-0.3500000000000002</v>
      </c>
      <c r="M66" cm="1">
        <f t="array" ref="M66">IF(E66,_xlfn.IFS(D66="","",J66="","",D66&lt;0,ROUND(J66/D66,3)*-100,D66&gt;0,J66*D66/100),-J66)</f>
        <v>-0.5</v>
      </c>
      <c r="N66">
        <f>SUM($M$2:M66)</f>
        <v>-0.15000000000000002</v>
      </c>
    </row>
    <row r="67" spans="1:14">
      <c r="A67" s="2">
        <v>45353</v>
      </c>
      <c r="B67" t="s">
        <v>159</v>
      </c>
      <c r="C67" s="1">
        <v>0.81</v>
      </c>
      <c r="D67">
        <v>-360</v>
      </c>
      <c r="E67" t="b">
        <v>1</v>
      </c>
      <c r="F67">
        <f t="shared" ref="F67:F125" si="2">IF(E67=TRUE,1,0)</f>
        <v>1</v>
      </c>
      <c r="G67" s="3">
        <f>SUM($F$3:F67)/COUNT($F$3:F67)</f>
        <v>0.67692307692307696</v>
      </c>
      <c r="H67" t="b">
        <v>0</v>
      </c>
      <c r="I67">
        <f t="shared" ref="I67:I111" si="3">IF(H67,1,0)*0.5</f>
        <v>0</v>
      </c>
      <c r="J67">
        <v>0.5</v>
      </c>
      <c r="K67" s="5" cm="1">
        <f t="array" ref="K67">IF(E67,_xlfn.IFS(D67="","",I67="","",D67&lt;0,ROUND(I67/D67,3)*-100,D67&gt;0,I67*D67/100),-I67)</f>
        <v>0</v>
      </c>
      <c r="L67" s="5">
        <f>SUM($K$2:K67)</f>
        <v>-0.3500000000000002</v>
      </c>
      <c r="M67" cm="1">
        <f t="array" ref="M67">IF(E67,_xlfn.IFS(D67="","",J67="","",D67&lt;0,ROUND(J67/D67,3)*-100,D67&gt;0,J67*D67/100),-J67)</f>
        <v>0.1</v>
      </c>
      <c r="N67">
        <f>SUM($M$2:M67)</f>
        <v>-5.0000000000000017E-2</v>
      </c>
    </row>
    <row r="68" spans="1:14">
      <c r="A68" s="2">
        <v>45353</v>
      </c>
      <c r="B68" t="s">
        <v>160</v>
      </c>
      <c r="C68" s="1">
        <v>0.71</v>
      </c>
      <c r="D68">
        <v>-166</v>
      </c>
      <c r="E68" t="b">
        <v>1</v>
      </c>
      <c r="F68">
        <f t="shared" si="2"/>
        <v>1</v>
      </c>
      <c r="G68" s="3">
        <f>SUM($F$3:F68)/COUNT($F$3:F68)</f>
        <v>0.68181818181818177</v>
      </c>
      <c r="H68" t="b">
        <v>1</v>
      </c>
      <c r="I68">
        <f t="shared" si="3"/>
        <v>0.5</v>
      </c>
      <c r="J68">
        <v>0.5</v>
      </c>
      <c r="K68" s="5" cm="1">
        <f t="array" ref="K68">IF(E68,_xlfn.IFS(D68="","",I68="","",D68&lt;0,ROUND(I68/D68,3)*-100,D68&gt;0,I68*D68/100),-I68)</f>
        <v>0.3</v>
      </c>
      <c r="L68" s="5">
        <f>SUM($K$2:K68)</f>
        <v>-5.0000000000000211E-2</v>
      </c>
      <c r="M68" cm="1">
        <f t="array" ref="M68">IF(E68,_xlfn.IFS(D68="","",J68="","",D68&lt;0,ROUND(J68/D68,3)*-100,D68&gt;0,J68*D68/100),-J68)</f>
        <v>0.3</v>
      </c>
      <c r="N68">
        <f>SUM($M$2:M68)</f>
        <v>0.24999999999999997</v>
      </c>
    </row>
    <row r="69" spans="1:14">
      <c r="A69" s="2">
        <v>45353</v>
      </c>
      <c r="B69" t="s">
        <v>162</v>
      </c>
      <c r="C69" s="1">
        <v>0.55000000000000004</v>
      </c>
      <c r="D69">
        <v>-122</v>
      </c>
      <c r="E69" t="b">
        <v>1</v>
      </c>
      <c r="F69">
        <f t="shared" si="2"/>
        <v>1</v>
      </c>
      <c r="G69" s="3">
        <f>SUM($F$3:F69)/COUNT($F$3:F69)</f>
        <v>0.68656716417910446</v>
      </c>
      <c r="H69" t="b">
        <v>0</v>
      </c>
      <c r="I69">
        <f t="shared" si="3"/>
        <v>0</v>
      </c>
      <c r="J69">
        <v>0.5</v>
      </c>
      <c r="K69" s="5" cm="1">
        <f t="array" ref="K69">IF(E69,_xlfn.IFS(D69="","",I69="","",D69&lt;0,ROUND(I69/D69,3)*-100,D69&gt;0,I69*D69/100),-I69)</f>
        <v>0</v>
      </c>
      <c r="L69" s="5">
        <f>SUM($K$2:K69)</f>
        <v>-5.0000000000000211E-2</v>
      </c>
      <c r="M69" cm="1">
        <f t="array" ref="M69">IF(E69,_xlfn.IFS(D69="","",J69="","",D69&lt;0,ROUND(J69/D69,3)*-100,D69&gt;0,J69*D69/100),-J69)</f>
        <v>0.4</v>
      </c>
      <c r="N69">
        <f>SUM($M$2:M69)</f>
        <v>0.65</v>
      </c>
    </row>
    <row r="70" spans="1:14">
      <c r="A70" s="2">
        <v>45353</v>
      </c>
      <c r="B70" t="s">
        <v>164</v>
      </c>
      <c r="C70" s="1">
        <v>0.72</v>
      </c>
      <c r="D70">
        <v>-278</v>
      </c>
      <c r="E70" t="b">
        <v>1</v>
      </c>
      <c r="F70">
        <f t="shared" si="2"/>
        <v>1</v>
      </c>
      <c r="G70" s="3">
        <f>SUM($F$3:F70)/COUNT($F$3:F70)</f>
        <v>0.69117647058823528</v>
      </c>
      <c r="H70" t="b">
        <v>0</v>
      </c>
      <c r="I70">
        <f t="shared" si="3"/>
        <v>0</v>
      </c>
      <c r="J70">
        <v>0.5</v>
      </c>
      <c r="K70" s="5" cm="1">
        <f t="array" ref="K70">IF(E70,_xlfn.IFS(D70="","",I70="","",D70&lt;0,ROUND(I70/D70,3)*-100,D70&gt;0,I70*D70/100),-I70)</f>
        <v>0</v>
      </c>
      <c r="L70" s="5">
        <f>SUM($K$2:K70)</f>
        <v>-5.0000000000000211E-2</v>
      </c>
      <c r="M70" cm="1">
        <f t="array" ref="M70">IF(E70,_xlfn.IFS(D70="","",J70="","",D70&lt;0,ROUND(J70/D70,3)*-100,D70&gt;0,J70*D70/100),-J70)</f>
        <v>0.2</v>
      </c>
      <c r="N70">
        <f>SUM($M$2:M70)</f>
        <v>0.85000000000000009</v>
      </c>
    </row>
    <row r="71" spans="1:14">
      <c r="A71" s="2">
        <v>45353</v>
      </c>
      <c r="B71" t="s">
        <v>166</v>
      </c>
      <c r="C71" s="1">
        <v>0.55000000000000004</v>
      </c>
      <c r="D71">
        <v>145</v>
      </c>
      <c r="E71" t="b">
        <v>0</v>
      </c>
      <c r="F71">
        <f t="shared" si="2"/>
        <v>0</v>
      </c>
      <c r="G71" s="3">
        <f>SUM($F$3:F71)/COUNT($F$3:F71)</f>
        <v>0.6811594202898551</v>
      </c>
      <c r="H71" t="b">
        <v>1</v>
      </c>
      <c r="I71">
        <f t="shared" si="3"/>
        <v>0.5</v>
      </c>
      <c r="J71">
        <v>0.5</v>
      </c>
      <c r="K71" s="5" cm="1">
        <f t="array" ref="K71">IF(E71,_xlfn.IFS(D71="","",I71="","",D71&lt;0,ROUND(I71/D71,3)*-100,D71&gt;0,I71*D71/100),-I71)</f>
        <v>-0.5</v>
      </c>
      <c r="L71" s="5">
        <f>SUM($K$2:K71)</f>
        <v>-0.55000000000000027</v>
      </c>
      <c r="M71" cm="1">
        <f t="array" ref="M71">IF(E71,_xlfn.IFS(D71="","",J71="","",D71&lt;0,ROUND(J71/D71,3)*-100,D71&gt;0,J71*D71/100),-J71)</f>
        <v>-0.5</v>
      </c>
      <c r="N71">
        <f>SUM($M$2:M71)</f>
        <v>0.35000000000000009</v>
      </c>
    </row>
    <row r="72" spans="1:14">
      <c r="A72" s="2">
        <v>45353</v>
      </c>
      <c r="B72" t="s">
        <v>168</v>
      </c>
      <c r="C72" s="1">
        <v>0.56000000000000005</v>
      </c>
      <c r="D72">
        <v>-135</v>
      </c>
      <c r="E72" t="b">
        <v>1</v>
      </c>
      <c r="F72">
        <f t="shared" si="2"/>
        <v>1</v>
      </c>
      <c r="G72" s="3">
        <f>SUM($F$3:F72)/COUNT($F$3:F72)</f>
        <v>0.68571428571428572</v>
      </c>
      <c r="H72" t="b">
        <v>0</v>
      </c>
      <c r="I72">
        <f t="shared" si="3"/>
        <v>0</v>
      </c>
      <c r="J72">
        <v>0.5</v>
      </c>
      <c r="K72" s="5" cm="1">
        <f t="array" ref="K72">IF(E72,_xlfn.IFS(D72="","",I72="","",D72&lt;0,ROUND(I72/D72,3)*-100,D72&gt;0,I72*D72/100),-I72)</f>
        <v>0</v>
      </c>
      <c r="L72" s="5">
        <f>SUM($K$2:K72)</f>
        <v>-0.55000000000000027</v>
      </c>
      <c r="M72" cm="1">
        <f t="array" ref="M72">IF(E72,_xlfn.IFS(D72="","",J72="","",D72&lt;0,ROUND(J72/D72,3)*-100,D72&gt;0,J72*D72/100),-J72)</f>
        <v>0.4</v>
      </c>
      <c r="N72">
        <f>SUM($M$2:M72)</f>
        <v>0.75000000000000011</v>
      </c>
    </row>
    <row r="73" spans="1:14">
      <c r="A73" s="2">
        <v>45353</v>
      </c>
      <c r="B73" t="s">
        <v>170</v>
      </c>
      <c r="C73" s="1">
        <v>0.8</v>
      </c>
      <c r="D73">
        <v>-2400</v>
      </c>
      <c r="E73" t="b">
        <v>1</v>
      </c>
      <c r="F73">
        <f t="shared" si="2"/>
        <v>1</v>
      </c>
      <c r="G73" s="3">
        <f>SUM($F$3:F73)/COUNT($F$3:F73)</f>
        <v>0.6901408450704225</v>
      </c>
      <c r="H73" t="b">
        <v>0</v>
      </c>
      <c r="I73">
        <f t="shared" si="3"/>
        <v>0</v>
      </c>
      <c r="J73">
        <v>0.5</v>
      </c>
      <c r="K73" s="5" cm="1">
        <f t="array" ref="K73">IF(E73,_xlfn.IFS(D73="","",I73="","",D73&lt;0,ROUND(I73/D73,3)*-100,D73&gt;0,I73*D73/100),-I73)</f>
        <v>0</v>
      </c>
      <c r="L73" s="5">
        <f>SUM($K$2:K73)</f>
        <v>-0.55000000000000027</v>
      </c>
      <c r="M73" cm="1">
        <f t="array" ref="M73">IF(E73,_xlfn.IFS(D73="","",J73="","",D73&lt;0,ROUND(J73/D73,3)*-100,D73&gt;0,J73*D73/100),-J73)</f>
        <v>0</v>
      </c>
      <c r="N73">
        <f>SUM($M$2:M73)</f>
        <v>0.75000000000000011</v>
      </c>
    </row>
    <row r="74" spans="1:14">
      <c r="A74" s="2">
        <v>45353</v>
      </c>
      <c r="B74" t="s">
        <v>173</v>
      </c>
      <c r="C74" s="1">
        <v>0.56999999999999995</v>
      </c>
      <c r="D74">
        <v>-575</v>
      </c>
      <c r="E74" t="b">
        <v>1</v>
      </c>
      <c r="F74">
        <f t="shared" si="2"/>
        <v>1</v>
      </c>
      <c r="G74" s="3">
        <f>SUM($F$3:F74)/COUNT($F$3:F74)</f>
        <v>0.69444444444444442</v>
      </c>
      <c r="H74" t="b">
        <v>0</v>
      </c>
      <c r="I74">
        <f t="shared" si="3"/>
        <v>0</v>
      </c>
      <c r="J74">
        <v>0.5</v>
      </c>
      <c r="K74" s="5" cm="1">
        <f t="array" ref="K74">IF(E74,_xlfn.IFS(D74="","",I74="","",D74&lt;0,ROUND(I74/D74,3)*-100,D74&gt;0,I74*D74/100),-I74)</f>
        <v>0</v>
      </c>
      <c r="L74" s="5">
        <f>SUM($K$2:K74)</f>
        <v>-0.55000000000000027</v>
      </c>
      <c r="M74" cm="1">
        <f t="array" ref="M74">IF(E74,_xlfn.IFS(D74="","",J74="","",D74&lt;0,ROUND(J74/D74,3)*-100,D74&gt;0,J74*D74/100),-J74)</f>
        <v>0.1</v>
      </c>
      <c r="N74">
        <f>SUM($M$2:M74)</f>
        <v>0.85000000000000009</v>
      </c>
    </row>
    <row r="75" spans="1:14">
      <c r="A75" s="2">
        <v>45353</v>
      </c>
      <c r="B75" t="s">
        <v>176</v>
      </c>
      <c r="C75" s="1">
        <v>0.62</v>
      </c>
      <c r="D75">
        <v>-410</v>
      </c>
      <c r="E75" t="b">
        <v>0</v>
      </c>
      <c r="F75">
        <f t="shared" si="2"/>
        <v>0</v>
      </c>
      <c r="G75" s="3">
        <f>SUM($F$3:F75)/COUNT($F$3:F75)</f>
        <v>0.68493150684931503</v>
      </c>
      <c r="H75" t="b">
        <v>0</v>
      </c>
      <c r="I75">
        <f t="shared" si="3"/>
        <v>0</v>
      </c>
      <c r="J75">
        <v>0.5</v>
      </c>
      <c r="K75" s="5" cm="1">
        <f t="array" ref="K75">IF(E75,_xlfn.IFS(D75="","",I75="","",D75&lt;0,ROUND(I75/D75,3)*-100,D75&gt;0,I75*D75/100),-I75)</f>
        <v>0</v>
      </c>
      <c r="L75" s="5">
        <f>SUM($K$2:K75)</f>
        <v>-0.55000000000000027</v>
      </c>
      <c r="M75" cm="1">
        <f t="array" ref="M75">IF(E75,_xlfn.IFS(D75="","",J75="","",D75&lt;0,ROUND(J75/D75,3)*-100,D75&gt;0,J75*D75/100),-J75)</f>
        <v>-0.5</v>
      </c>
      <c r="N75">
        <f>SUM($M$2:M75)</f>
        <v>0.35000000000000009</v>
      </c>
    </row>
    <row r="76" spans="1:14">
      <c r="A76" s="2">
        <v>45353</v>
      </c>
      <c r="B76" t="s">
        <v>178</v>
      </c>
      <c r="C76" s="1">
        <v>0.56999999999999995</v>
      </c>
      <c r="D76">
        <v>-238</v>
      </c>
      <c r="E76" t="b">
        <v>1</v>
      </c>
      <c r="F76">
        <f t="shared" si="2"/>
        <v>1</v>
      </c>
      <c r="G76" s="3">
        <f>SUM($F$3:F76)/COUNT($F$3:F76)</f>
        <v>0.68918918918918914</v>
      </c>
      <c r="H76" t="b">
        <v>0</v>
      </c>
      <c r="I76">
        <f t="shared" si="3"/>
        <v>0</v>
      </c>
      <c r="J76">
        <v>0.5</v>
      </c>
      <c r="K76" s="5" cm="1">
        <f t="array" ref="K76">IF(E76,_xlfn.IFS(D76="","",I76="","",D76&lt;0,ROUND(I76/D76,3)*-100,D76&gt;0,I76*D76/100),-I76)</f>
        <v>0</v>
      </c>
      <c r="L76" s="5">
        <f>SUM($K$2:K76)</f>
        <v>-0.55000000000000027</v>
      </c>
      <c r="M76" cm="1">
        <f t="array" ref="M76">IF(E76,_xlfn.IFS(D76="","",J76="","",D76&lt;0,ROUND(J76/D76,3)*-100,D76&gt;0,J76*D76/100),-J76)</f>
        <v>0.2</v>
      </c>
      <c r="N76">
        <f>SUM($M$2:M76)</f>
        <v>0.55000000000000004</v>
      </c>
    </row>
    <row r="77" spans="1:14">
      <c r="A77" s="2">
        <v>45353</v>
      </c>
      <c r="B77" t="s">
        <v>179</v>
      </c>
      <c r="C77" s="1">
        <v>0.64</v>
      </c>
      <c r="D77">
        <v>-470</v>
      </c>
      <c r="E77" t="b">
        <v>0</v>
      </c>
      <c r="F77">
        <f t="shared" si="2"/>
        <v>0</v>
      </c>
      <c r="G77" s="3">
        <f>SUM($F$3:F77)/COUNT($F$3:F77)</f>
        <v>0.68</v>
      </c>
      <c r="H77" t="b">
        <v>0</v>
      </c>
      <c r="I77">
        <f t="shared" si="3"/>
        <v>0</v>
      </c>
      <c r="J77">
        <v>0.5</v>
      </c>
      <c r="K77" s="5" cm="1">
        <f t="array" ref="K77">IF(E77,_xlfn.IFS(D77="","",I77="","",D77&lt;0,ROUND(I77/D77,3)*-100,D77&gt;0,I77*D77/100),-I77)</f>
        <v>0</v>
      </c>
      <c r="L77" s="5">
        <f>SUM($K$2:K77)</f>
        <v>-0.55000000000000027</v>
      </c>
      <c r="M77" cm="1">
        <f t="array" ref="M77">IF(E77,_xlfn.IFS(D77="","",J77="","",D77&lt;0,ROUND(J77/D77,3)*-100,D77&gt;0,J77*D77/100),-J77)</f>
        <v>-0.5</v>
      </c>
      <c r="N77">
        <f>SUM($M$2:M77)</f>
        <v>5.0000000000000044E-2</v>
      </c>
    </row>
    <row r="78" spans="1:14">
      <c r="A78" s="2">
        <v>45353</v>
      </c>
      <c r="B78" t="s">
        <v>181</v>
      </c>
      <c r="C78" s="1">
        <v>0.56999999999999995</v>
      </c>
      <c r="D78">
        <v>-122</v>
      </c>
      <c r="E78" t="b">
        <v>0</v>
      </c>
      <c r="F78">
        <f t="shared" si="2"/>
        <v>0</v>
      </c>
      <c r="G78" s="3">
        <f>SUM($F$3:F78)/COUNT($F$3:F78)</f>
        <v>0.67105263157894735</v>
      </c>
      <c r="H78" t="b">
        <v>0</v>
      </c>
      <c r="I78">
        <f t="shared" si="3"/>
        <v>0</v>
      </c>
      <c r="J78">
        <v>0.5</v>
      </c>
      <c r="K78" s="5" cm="1">
        <f t="array" ref="K78">IF(E78,_xlfn.IFS(D78="","",I78="","",D78&lt;0,ROUND(I78/D78,3)*-100,D78&gt;0,I78*D78/100),-I78)</f>
        <v>0</v>
      </c>
      <c r="L78" s="5">
        <f>SUM($K$2:K78)</f>
        <v>-0.55000000000000027</v>
      </c>
      <c r="M78" cm="1">
        <f t="array" ref="M78">IF(E78,_xlfn.IFS(D78="","",J78="","",D78&lt;0,ROUND(J78/D78,3)*-100,D78&gt;0,J78*D78/100),-J78)</f>
        <v>-0.5</v>
      </c>
      <c r="N78">
        <f>SUM($M$2:M78)</f>
        <v>-0.44999999999999996</v>
      </c>
    </row>
    <row r="79" spans="1:14">
      <c r="A79" s="2">
        <v>45353</v>
      </c>
      <c r="B79" t="s">
        <v>182</v>
      </c>
      <c r="C79" s="1">
        <v>0.69</v>
      </c>
      <c r="D79">
        <v>-155</v>
      </c>
      <c r="E79" t="b">
        <v>0</v>
      </c>
      <c r="F79">
        <f t="shared" si="2"/>
        <v>0</v>
      </c>
      <c r="G79" s="3">
        <f>SUM($F$3:F79)/COUNT($F$3:F79)</f>
        <v>0.66233766233766234</v>
      </c>
      <c r="H79" t="b">
        <v>1</v>
      </c>
      <c r="I79">
        <f t="shared" si="3"/>
        <v>0.5</v>
      </c>
      <c r="J79">
        <v>0.5</v>
      </c>
      <c r="K79" s="5" cm="1">
        <f t="array" ref="K79">IF(E79,_xlfn.IFS(D79="","",I79="","",D79&lt;0,ROUND(I79/D79,3)*-100,D79&gt;0,I79*D79/100),-I79)</f>
        <v>-0.5</v>
      </c>
      <c r="L79" s="5">
        <f>SUM($K$2:K79)</f>
        <v>-1.0500000000000003</v>
      </c>
      <c r="M79" cm="1">
        <f t="array" ref="M79">IF(E79,_xlfn.IFS(D79="","",J79="","",D79&lt;0,ROUND(J79/D79,3)*-100,D79&gt;0,J79*D79/100),-J79)</f>
        <v>-0.5</v>
      </c>
      <c r="N79">
        <f>SUM($M$2:M79)</f>
        <v>-0.95</v>
      </c>
    </row>
    <row r="80" spans="1:14">
      <c r="A80" s="2">
        <v>45353</v>
      </c>
      <c r="B80" t="s">
        <v>183</v>
      </c>
      <c r="C80" s="1">
        <v>0.6</v>
      </c>
      <c r="D80">
        <v>124</v>
      </c>
      <c r="E80" t="b">
        <v>1</v>
      </c>
      <c r="F80">
        <f t="shared" si="2"/>
        <v>1</v>
      </c>
      <c r="G80" s="3">
        <f>SUM($F$3:F80)/COUNT($F$3:F80)</f>
        <v>0.66666666666666663</v>
      </c>
      <c r="H80" t="b">
        <v>1</v>
      </c>
      <c r="I80">
        <f t="shared" si="3"/>
        <v>0.5</v>
      </c>
      <c r="J80">
        <v>0.5</v>
      </c>
      <c r="K80" s="5" cm="1">
        <f t="array" ref="K80">IF(E80,_xlfn.IFS(D80="","",I80="","",D80&lt;0,ROUND(I80/D80,3)*-100,D80&gt;0,I80*D80/100),-I80)</f>
        <v>0.62</v>
      </c>
      <c r="L80" s="5">
        <f>SUM($K$2:K80)</f>
        <v>-0.43000000000000027</v>
      </c>
      <c r="M80" cm="1">
        <f t="array" ref="M80">IF(E80,_xlfn.IFS(D80="","",J80="","",D80&lt;0,ROUND(J80/D80,3)*-100,D80&gt;0,J80*D80/100),-J80)</f>
        <v>0.62</v>
      </c>
      <c r="N80">
        <f>SUM($M$2:M80)</f>
        <v>-0.32999999999999996</v>
      </c>
    </row>
    <row r="81" spans="1:14">
      <c r="A81" s="2">
        <v>45353</v>
      </c>
      <c r="B81" t="s">
        <v>187</v>
      </c>
      <c r="C81" s="1">
        <v>0.6</v>
      </c>
      <c r="D81">
        <v>110</v>
      </c>
      <c r="E81" t="b">
        <v>0</v>
      </c>
      <c r="F81">
        <f t="shared" si="2"/>
        <v>0</v>
      </c>
      <c r="G81" s="3">
        <f>SUM($F$3:F81)/COUNT($F$3:F81)</f>
        <v>0.65822784810126578</v>
      </c>
      <c r="H81" t="b">
        <v>1</v>
      </c>
      <c r="I81">
        <f t="shared" si="3"/>
        <v>0.5</v>
      </c>
      <c r="J81">
        <v>0.5</v>
      </c>
      <c r="K81" s="5" cm="1">
        <f t="array" ref="K81">IF(E81,_xlfn.IFS(D81="","",I81="","",D81&lt;0,ROUND(I81/D81,3)*-100,D81&gt;0,I81*D81/100),-I81)</f>
        <v>-0.5</v>
      </c>
      <c r="L81" s="5">
        <f>SUM($K$2:K81)</f>
        <v>-0.93000000000000027</v>
      </c>
      <c r="M81" cm="1">
        <f t="array" ref="M81">IF(E81,_xlfn.IFS(D81="","",J81="","",D81&lt;0,ROUND(J81/D81,3)*-100,D81&gt;0,J81*D81/100),-J81)</f>
        <v>-0.5</v>
      </c>
      <c r="N81">
        <f>SUM($M$2:M81)</f>
        <v>-0.83</v>
      </c>
    </row>
    <row r="82" spans="1:14">
      <c r="A82" s="2">
        <v>45353</v>
      </c>
      <c r="B82" t="s">
        <v>189</v>
      </c>
      <c r="C82" s="1">
        <v>0.54</v>
      </c>
      <c r="D82">
        <v>-166</v>
      </c>
      <c r="E82" t="b">
        <v>0</v>
      </c>
      <c r="F82">
        <f t="shared" si="2"/>
        <v>0</v>
      </c>
      <c r="G82" s="3">
        <f>SUM($F$3:F82)/COUNT($F$3:F82)</f>
        <v>0.65</v>
      </c>
      <c r="H82" t="b">
        <v>0</v>
      </c>
      <c r="I82">
        <f t="shared" si="3"/>
        <v>0</v>
      </c>
      <c r="J82">
        <v>0.5</v>
      </c>
      <c r="K82" s="5" cm="1">
        <f t="array" ref="K82">IF(E82,_xlfn.IFS(D82="","",I82="","",D82&lt;0,ROUND(I82/D82,3)*-100,D82&gt;0,I82*D82/100),-I82)</f>
        <v>0</v>
      </c>
      <c r="L82" s="5">
        <f>SUM($K$2:K82)</f>
        <v>-0.93000000000000027</v>
      </c>
      <c r="M82" cm="1">
        <f t="array" ref="M82">IF(E82,_xlfn.IFS(D82="","",J82="","",D82&lt;0,ROUND(J82/D82,3)*-100,D82&gt;0,J82*D82/100),-J82)</f>
        <v>-0.5</v>
      </c>
      <c r="N82">
        <f>SUM($M$2:M82)</f>
        <v>-1.33</v>
      </c>
    </row>
    <row r="83" spans="1:14">
      <c r="A83" s="2">
        <v>45353</v>
      </c>
      <c r="B83" t="s">
        <v>191</v>
      </c>
      <c r="C83" s="1">
        <v>0.7</v>
      </c>
      <c r="D83">
        <v>-135</v>
      </c>
      <c r="E83" t="b">
        <v>1</v>
      </c>
      <c r="F83">
        <f t="shared" si="2"/>
        <v>1</v>
      </c>
      <c r="G83" s="3">
        <f>SUM($F$3:F83)/COUNT($F$3:F83)</f>
        <v>0.65432098765432101</v>
      </c>
      <c r="H83" t="b">
        <v>1</v>
      </c>
      <c r="I83">
        <f t="shared" si="3"/>
        <v>0.5</v>
      </c>
      <c r="J83">
        <v>0.5</v>
      </c>
      <c r="K83" s="5" cm="1">
        <f t="array" ref="K83">IF(E83,_xlfn.IFS(D83="","",I83="","",D83&lt;0,ROUND(I83/D83,3)*-100,D83&gt;0,I83*D83/100),-I83)</f>
        <v>0.4</v>
      </c>
      <c r="L83" s="5">
        <f>SUM($K$2:K83)</f>
        <v>-0.53000000000000025</v>
      </c>
      <c r="M83" cm="1">
        <f t="array" ref="M83">IF(E83,_xlfn.IFS(D83="","",J83="","",D83&lt;0,ROUND(J83/D83,3)*-100,D83&gt;0,J83*D83/100),-J83)</f>
        <v>0.4</v>
      </c>
      <c r="N83">
        <f>SUM($M$2:M83)</f>
        <v>-0.93</v>
      </c>
    </row>
    <row r="84" spans="1:14">
      <c r="A84" s="2">
        <v>45353</v>
      </c>
      <c r="B84" t="s">
        <v>193</v>
      </c>
      <c r="C84" s="1">
        <v>0.56999999999999995</v>
      </c>
      <c r="D84">
        <v>-175</v>
      </c>
      <c r="E84" t="b">
        <v>1</v>
      </c>
      <c r="F84">
        <f t="shared" si="2"/>
        <v>1</v>
      </c>
      <c r="G84" s="3">
        <f>SUM($F$3:F84)/COUNT($F$3:F84)</f>
        <v>0.65853658536585369</v>
      </c>
      <c r="H84" t="b">
        <v>0</v>
      </c>
      <c r="I84">
        <f t="shared" si="3"/>
        <v>0</v>
      </c>
      <c r="J84">
        <v>0.5</v>
      </c>
      <c r="K84" s="5" cm="1">
        <f t="array" ref="K84">IF(E84,_xlfn.IFS(D84="","",I84="","",D84&lt;0,ROUND(I84/D84,3)*-100,D84&gt;0,I84*D84/100),-I84)</f>
        <v>0</v>
      </c>
      <c r="L84" s="5">
        <f>SUM($K$2:K84)</f>
        <v>-0.53000000000000025</v>
      </c>
      <c r="M84" cm="1">
        <f t="array" ref="M84">IF(E84,_xlfn.IFS(D84="","",J84="","",D84&lt;0,ROUND(J84/D84,3)*-100,D84&gt;0,J84*D84/100),-J84)</f>
        <v>0.3</v>
      </c>
      <c r="N84">
        <f>SUM($M$2:M84)</f>
        <v>-0.63000000000000012</v>
      </c>
    </row>
    <row r="85" spans="1:14">
      <c r="A85" s="2">
        <v>45353</v>
      </c>
      <c r="B85" t="s">
        <v>194</v>
      </c>
      <c r="C85" s="1">
        <v>0.79</v>
      </c>
      <c r="D85">
        <v>-1600</v>
      </c>
      <c r="E85" t="b">
        <v>1</v>
      </c>
      <c r="F85">
        <f t="shared" si="2"/>
        <v>1</v>
      </c>
      <c r="G85" s="3">
        <f>SUM($F$3:F85)/COUNT($F$3:F85)</f>
        <v>0.66265060240963858</v>
      </c>
      <c r="H85" t="b">
        <v>0</v>
      </c>
      <c r="I85">
        <f t="shared" si="3"/>
        <v>0</v>
      </c>
      <c r="J85">
        <v>0.5</v>
      </c>
      <c r="K85" s="5" cm="1">
        <f t="array" ref="K85">IF(E85,_xlfn.IFS(D85="","",I85="","",D85&lt;0,ROUND(I85/D85,3)*-100,D85&gt;0,I85*D85/100),-I85)</f>
        <v>0</v>
      </c>
      <c r="L85" s="5">
        <f>SUM($K$2:K85)</f>
        <v>-0.53000000000000025</v>
      </c>
      <c r="M85" cm="1">
        <f t="array" ref="M85">IF(E85,_xlfn.IFS(D85="","",J85="","",D85&lt;0,ROUND(J85/D85,3)*-100,D85&gt;0,J85*D85/100),-J85)</f>
        <v>0</v>
      </c>
      <c r="N85">
        <f>SUM($M$2:M85)</f>
        <v>-0.63000000000000012</v>
      </c>
    </row>
    <row r="86" spans="1:14">
      <c r="A86" s="2">
        <v>45353</v>
      </c>
      <c r="B86" t="s">
        <v>197</v>
      </c>
      <c r="C86" s="1">
        <v>0.56000000000000005</v>
      </c>
      <c r="D86">
        <v>210</v>
      </c>
      <c r="E86" t="b">
        <v>0</v>
      </c>
      <c r="F86">
        <f t="shared" si="2"/>
        <v>0</v>
      </c>
      <c r="G86" s="3">
        <f>SUM($F$3:F86)/COUNT($F$3:F86)</f>
        <v>0.65476190476190477</v>
      </c>
      <c r="H86" t="b">
        <v>1</v>
      </c>
      <c r="I86">
        <f t="shared" si="3"/>
        <v>0.5</v>
      </c>
      <c r="J86">
        <v>0.5</v>
      </c>
      <c r="K86" s="5" cm="1">
        <f t="array" ref="K86">IF(E86,_xlfn.IFS(D86="","",I86="","",D86&lt;0,ROUND(I86/D86,3)*-100,D86&gt;0,I86*D86/100),-I86)</f>
        <v>-0.5</v>
      </c>
      <c r="L86" s="5">
        <f>SUM($K$2:K86)</f>
        <v>-1.0300000000000002</v>
      </c>
      <c r="M86" cm="1">
        <f t="array" ref="M86">IF(E86,_xlfn.IFS(D86="","",J86="","",D86&lt;0,ROUND(J86/D86,3)*-100,D86&gt;0,J86*D86/100),-J86)</f>
        <v>-0.5</v>
      </c>
      <c r="N86">
        <f>SUM($M$2:M86)</f>
        <v>-1.1300000000000001</v>
      </c>
    </row>
    <row r="87" spans="1:14">
      <c r="A87" s="2">
        <v>45353</v>
      </c>
      <c r="B87" t="s">
        <v>200</v>
      </c>
      <c r="C87" s="1">
        <v>0.57999999999999996</v>
      </c>
      <c r="D87">
        <v>-700</v>
      </c>
      <c r="E87" t="b">
        <v>1</v>
      </c>
      <c r="F87">
        <f t="shared" si="2"/>
        <v>1</v>
      </c>
      <c r="G87" s="3">
        <f>SUM($F$3:F87)/COUNT($F$3:F87)</f>
        <v>0.6588235294117647</v>
      </c>
      <c r="H87" t="b">
        <v>0</v>
      </c>
      <c r="I87">
        <f t="shared" si="3"/>
        <v>0</v>
      </c>
      <c r="J87">
        <v>0.5</v>
      </c>
      <c r="K87" s="5" cm="1">
        <f t="array" ref="K87">IF(E87,_xlfn.IFS(D87="","",I87="","",D87&lt;0,ROUND(I87/D87,3)*-100,D87&gt;0,I87*D87/100),-I87)</f>
        <v>0</v>
      </c>
      <c r="L87" s="5">
        <f>SUM($K$2:K87)</f>
        <v>-1.0300000000000002</v>
      </c>
      <c r="M87" cm="1">
        <f t="array" ref="M87">IF(E87,_xlfn.IFS(D87="","",J87="","",D87&lt;0,ROUND(J87/D87,3)*-100,D87&gt;0,J87*D87/100),-J87)</f>
        <v>0.1</v>
      </c>
      <c r="N87">
        <f>SUM($M$2:M87)</f>
        <v>-1.03</v>
      </c>
    </row>
    <row r="88" spans="1:14">
      <c r="A88" s="2">
        <v>45353</v>
      </c>
      <c r="B88" t="s">
        <v>201</v>
      </c>
      <c r="C88" s="1">
        <v>0.61</v>
      </c>
      <c r="D88">
        <v>-118</v>
      </c>
      <c r="E88" t="b">
        <v>1</v>
      </c>
      <c r="F88">
        <f t="shared" si="2"/>
        <v>1</v>
      </c>
      <c r="G88" s="3">
        <f>SUM($F$3:F88)/COUNT($F$3:F88)</f>
        <v>0.66279069767441856</v>
      </c>
      <c r="H88" t="b">
        <v>1</v>
      </c>
      <c r="I88">
        <f t="shared" si="3"/>
        <v>0.5</v>
      </c>
      <c r="J88">
        <v>0.5</v>
      </c>
      <c r="K88" s="5" cm="1">
        <f t="array" ref="K88">IF(E88,_xlfn.IFS(D88="","",I88="","",D88&lt;0,ROUND(I88/D88,3)*-100,D88&gt;0,I88*D88/100),-I88)</f>
        <v>0.4</v>
      </c>
      <c r="L88" s="5">
        <f>SUM($K$2:K88)</f>
        <v>-0.63000000000000023</v>
      </c>
      <c r="M88" cm="1">
        <f t="array" ref="M88">IF(E88,_xlfn.IFS(D88="","",J88="","",D88&lt;0,ROUND(J88/D88,3)*-100,D88&gt;0,J88*D88/100),-J88)</f>
        <v>0.4</v>
      </c>
      <c r="N88">
        <f>SUM($M$2:M88)</f>
        <v>-0.63</v>
      </c>
    </row>
    <row r="89" spans="1:14">
      <c r="A89" s="2">
        <v>45353</v>
      </c>
      <c r="B89" t="s">
        <v>204</v>
      </c>
      <c r="C89" s="1">
        <v>0.83</v>
      </c>
      <c r="D89">
        <v>-1800</v>
      </c>
      <c r="E89" t="b">
        <v>1</v>
      </c>
      <c r="F89">
        <f t="shared" si="2"/>
        <v>1</v>
      </c>
      <c r="G89" s="3">
        <f>SUM($F$3:F89)/COUNT($F$3:F89)</f>
        <v>0.66666666666666663</v>
      </c>
      <c r="H89" t="b">
        <v>0</v>
      </c>
      <c r="I89">
        <f t="shared" si="3"/>
        <v>0</v>
      </c>
      <c r="J89">
        <v>0.5</v>
      </c>
      <c r="K89" s="5" cm="1">
        <f t="array" ref="K89">IF(E89,_xlfn.IFS(D89="","",I89="","",D89&lt;0,ROUND(I89/D89,3)*-100,D89&gt;0,I89*D89/100),-I89)</f>
        <v>0</v>
      </c>
      <c r="L89" s="5">
        <f>SUM($K$2:K89)</f>
        <v>-0.63000000000000023</v>
      </c>
      <c r="M89" cm="1">
        <f t="array" ref="M89">IF(E89,_xlfn.IFS(D89="","",J89="","",D89&lt;0,ROUND(J89/D89,3)*-100,D89&gt;0,J89*D89/100),-J89)</f>
        <v>0</v>
      </c>
      <c r="N89">
        <f>SUM($M$2:M89)</f>
        <v>-0.63</v>
      </c>
    </row>
    <row r="90" spans="1:14">
      <c r="A90" s="2">
        <v>45353</v>
      </c>
      <c r="B90" t="s">
        <v>206</v>
      </c>
      <c r="C90" s="1">
        <v>0.66</v>
      </c>
      <c r="D90">
        <v>-162</v>
      </c>
      <c r="E90" t="b">
        <v>0</v>
      </c>
      <c r="F90">
        <f t="shared" si="2"/>
        <v>0</v>
      </c>
      <c r="G90" s="3">
        <f>SUM($F$3:F90)/COUNT($F$3:F90)</f>
        <v>0.65909090909090906</v>
      </c>
      <c r="H90" t="b">
        <v>0</v>
      </c>
      <c r="I90">
        <f t="shared" si="3"/>
        <v>0</v>
      </c>
      <c r="J90">
        <v>0.5</v>
      </c>
      <c r="K90" s="5" cm="1">
        <f t="array" ref="K90">IF(E90,_xlfn.IFS(D90="","",I90="","",D90&lt;0,ROUND(I90/D90,3)*-100,D90&gt;0,I90*D90/100),-I90)</f>
        <v>0</v>
      </c>
      <c r="L90" s="5">
        <f>SUM($K$2:K90)</f>
        <v>-0.63000000000000023</v>
      </c>
      <c r="M90" cm="1">
        <f t="array" ref="M90">IF(E90,_xlfn.IFS(D90="","",J90="","",D90&lt;0,ROUND(J90/D90,3)*-100,D90&gt;0,J90*D90/100),-J90)</f>
        <v>-0.5</v>
      </c>
      <c r="N90">
        <f>SUM($M$2:M90)</f>
        <v>-1.1299999999999999</v>
      </c>
    </row>
    <row r="91" spans="1:14">
      <c r="A91" s="2">
        <v>45353</v>
      </c>
      <c r="B91" t="s">
        <v>207</v>
      </c>
      <c r="C91" s="1">
        <v>0.81</v>
      </c>
      <c r="D91">
        <v>-1650</v>
      </c>
      <c r="E91" t="b">
        <v>1</v>
      </c>
      <c r="F91">
        <f t="shared" si="2"/>
        <v>1</v>
      </c>
      <c r="G91" s="3">
        <f>SUM($F$3:F91)/COUNT($F$3:F91)</f>
        <v>0.6629213483146067</v>
      </c>
      <c r="H91" t="b">
        <v>0</v>
      </c>
      <c r="I91">
        <f t="shared" si="3"/>
        <v>0</v>
      </c>
      <c r="J91">
        <v>0.5</v>
      </c>
      <c r="K91" s="5" cm="1">
        <f t="array" ref="K91">IF(E91,_xlfn.IFS(D91="","",I91="","",D91&lt;0,ROUND(I91/D91,3)*-100,D91&gt;0,I91*D91/100),-I91)</f>
        <v>0</v>
      </c>
      <c r="L91" s="5">
        <f>SUM($K$2:K91)</f>
        <v>-0.63000000000000023</v>
      </c>
      <c r="M91" cm="1">
        <f t="array" ref="M91">IF(E91,_xlfn.IFS(D91="","",J91="","",D91&lt;0,ROUND(J91/D91,3)*-100,D91&gt;0,J91*D91/100),-J91)</f>
        <v>0</v>
      </c>
      <c r="N91">
        <f>SUM($M$2:M91)</f>
        <v>-1.1299999999999999</v>
      </c>
    </row>
    <row r="92" spans="1:14">
      <c r="A92" s="2">
        <v>45353</v>
      </c>
      <c r="B92" t="s">
        <v>209</v>
      </c>
      <c r="C92" s="4">
        <v>0.504</v>
      </c>
      <c r="D92">
        <v>114</v>
      </c>
      <c r="E92" t="b">
        <v>0</v>
      </c>
      <c r="F92">
        <f t="shared" si="2"/>
        <v>0</v>
      </c>
      <c r="G92" s="3">
        <f>SUM($F$3:F92)/COUNT($F$3:F92)</f>
        <v>0.65555555555555556</v>
      </c>
      <c r="H92" t="b">
        <v>1</v>
      </c>
      <c r="I92">
        <f t="shared" si="3"/>
        <v>0.5</v>
      </c>
      <c r="J92">
        <v>0.5</v>
      </c>
      <c r="K92" s="5" cm="1">
        <f t="array" ref="K92">IF(E92,_xlfn.IFS(D92="","",I92="","",D92&lt;0,ROUND(I92/D92,3)*-100,D92&gt;0,I92*D92/100),-I92)</f>
        <v>-0.5</v>
      </c>
      <c r="L92" s="5">
        <f>SUM($K$2:K92)</f>
        <v>-1.1300000000000003</v>
      </c>
      <c r="M92" cm="1">
        <f t="array" ref="M92">IF(E92,_xlfn.IFS(D92="","",J92="","",D92&lt;0,ROUND(J92/D92,3)*-100,D92&gt;0,J92*D92/100),-J92)</f>
        <v>-0.5</v>
      </c>
      <c r="N92">
        <f>SUM($M$2:M92)</f>
        <v>-1.63</v>
      </c>
    </row>
    <row r="93" spans="1:14">
      <c r="A93" s="2">
        <v>45353</v>
      </c>
      <c r="B93" t="s">
        <v>211</v>
      </c>
      <c r="C93" s="1">
        <v>0.74</v>
      </c>
      <c r="D93">
        <v>-535</v>
      </c>
      <c r="E93" t="b">
        <v>1</v>
      </c>
      <c r="F93">
        <f t="shared" si="2"/>
        <v>1</v>
      </c>
      <c r="G93" s="3">
        <f>SUM($F$3:F93)/COUNT($F$3:F93)</f>
        <v>0.65934065934065933</v>
      </c>
      <c r="H93" t="b">
        <v>0</v>
      </c>
      <c r="I93">
        <f t="shared" si="3"/>
        <v>0</v>
      </c>
      <c r="J93">
        <v>0.5</v>
      </c>
      <c r="K93" s="5" cm="1">
        <f t="array" ref="K93">IF(E93,_xlfn.IFS(D93="","",I93="","",D93&lt;0,ROUND(I93/D93,3)*-100,D93&gt;0,I93*D93/100),-I93)</f>
        <v>0</v>
      </c>
      <c r="L93" s="5">
        <f>SUM($K$2:K93)</f>
        <v>-1.1300000000000003</v>
      </c>
      <c r="M93" cm="1">
        <f t="array" ref="M93">IF(E93,_xlfn.IFS(D93="","",J93="","",D93&lt;0,ROUND(J93/D93,3)*-100,D93&gt;0,J93*D93/100),-J93)</f>
        <v>0.1</v>
      </c>
      <c r="N93">
        <f>SUM($M$2:M93)</f>
        <v>-1.5299999999999998</v>
      </c>
    </row>
    <row r="94" spans="1:14">
      <c r="A94" s="2">
        <v>45353</v>
      </c>
      <c r="B94" t="s">
        <v>213</v>
      </c>
      <c r="C94" s="1">
        <v>0.56999999999999995</v>
      </c>
      <c r="D94">
        <v>195</v>
      </c>
      <c r="E94" t="b">
        <v>0</v>
      </c>
      <c r="F94">
        <f t="shared" si="2"/>
        <v>0</v>
      </c>
      <c r="G94" s="3">
        <f>SUM($F$3:F94)/COUNT($F$3:F94)</f>
        <v>0.65217391304347827</v>
      </c>
      <c r="H94" t="b">
        <v>1</v>
      </c>
      <c r="I94">
        <f t="shared" si="3"/>
        <v>0.5</v>
      </c>
      <c r="J94">
        <v>0.5</v>
      </c>
      <c r="K94" s="5" cm="1">
        <f t="array" ref="K94">IF(E94,_xlfn.IFS(D94="","",I94="","",D94&lt;0,ROUND(I94/D94,3)*-100,D94&gt;0,I94*D94/100),-I94)</f>
        <v>-0.5</v>
      </c>
      <c r="L94" s="5">
        <f>SUM($K$2:K94)</f>
        <v>-1.6300000000000003</v>
      </c>
      <c r="M94" cm="1">
        <f t="array" ref="M94">IF(E94,_xlfn.IFS(D94="","",J94="","",D94&lt;0,ROUND(J94/D94,3)*-100,D94&gt;0,J94*D94/100),-J94)</f>
        <v>-0.5</v>
      </c>
      <c r="N94">
        <f>SUM($M$2:M94)</f>
        <v>-2.0299999999999998</v>
      </c>
    </row>
    <row r="95" spans="1:14">
      <c r="A95" s="2">
        <v>45353</v>
      </c>
      <c r="B95" t="s">
        <v>214</v>
      </c>
      <c r="C95" s="1">
        <v>0.62</v>
      </c>
      <c r="D95">
        <v>-175</v>
      </c>
      <c r="E95" t="b">
        <v>1</v>
      </c>
      <c r="F95">
        <f t="shared" si="2"/>
        <v>1</v>
      </c>
      <c r="G95" s="3">
        <f>SUM($F$3:F95)/COUNT($F$3:F95)</f>
        <v>0.65591397849462363</v>
      </c>
      <c r="H95" t="b">
        <v>0</v>
      </c>
      <c r="I95">
        <f t="shared" si="3"/>
        <v>0</v>
      </c>
      <c r="J95">
        <v>0.5</v>
      </c>
      <c r="K95" s="5" cm="1">
        <f t="array" ref="K95">IF(E95,_xlfn.IFS(D95="","",I95="","",D95&lt;0,ROUND(I95/D95,3)*-100,D95&gt;0,I95*D95/100),-I95)</f>
        <v>0</v>
      </c>
      <c r="L95" s="5">
        <f>SUM($K$2:K95)</f>
        <v>-1.6300000000000003</v>
      </c>
      <c r="M95" cm="1">
        <f t="array" ref="M95">IF(E95,_xlfn.IFS(D95="","",J95="","",D95&lt;0,ROUND(J95/D95,3)*-100,D95&gt;0,J95*D95/100),-J95)</f>
        <v>0.3</v>
      </c>
      <c r="N95">
        <f>SUM($M$2:M95)</f>
        <v>-1.7299999999999998</v>
      </c>
    </row>
    <row r="96" spans="1:14">
      <c r="A96" s="2">
        <v>45353</v>
      </c>
      <c r="B96" t="s">
        <v>216</v>
      </c>
      <c r="C96" s="1">
        <v>0.51</v>
      </c>
      <c r="D96">
        <v>150</v>
      </c>
      <c r="E96" t="b">
        <v>0</v>
      </c>
      <c r="F96">
        <f t="shared" si="2"/>
        <v>0</v>
      </c>
      <c r="G96" s="3">
        <f>SUM($F$3:F96)/COUNT($F$3:F96)</f>
        <v>0.64893617021276595</v>
      </c>
      <c r="H96" t="b">
        <v>1</v>
      </c>
      <c r="I96">
        <f t="shared" si="3"/>
        <v>0.5</v>
      </c>
      <c r="J96">
        <v>0.5</v>
      </c>
      <c r="K96" s="5" cm="1">
        <f t="array" ref="K96">IF(E96,_xlfn.IFS(D96="","",I96="","",D96&lt;0,ROUND(I96/D96,3)*-100,D96&gt;0,I96*D96/100),-I96)</f>
        <v>-0.5</v>
      </c>
      <c r="L96" s="5">
        <f>SUM($K$2:K96)</f>
        <v>-2.1300000000000003</v>
      </c>
      <c r="M96" cm="1">
        <f t="array" ref="M96">IF(E96,_xlfn.IFS(D96="","",J96="","",D96&lt;0,ROUND(J96/D96,3)*-100,D96&gt;0,J96*D96/100),-J96)</f>
        <v>-0.5</v>
      </c>
      <c r="N96">
        <f>SUM($M$2:M96)</f>
        <v>-2.2299999999999995</v>
      </c>
    </row>
    <row r="97" spans="1:14">
      <c r="A97" s="2">
        <v>45353</v>
      </c>
      <c r="B97" t="s">
        <v>217</v>
      </c>
      <c r="C97" s="1">
        <v>0.61</v>
      </c>
      <c r="D97">
        <v>-270</v>
      </c>
      <c r="E97" t="b">
        <v>1</v>
      </c>
      <c r="F97">
        <f t="shared" si="2"/>
        <v>1</v>
      </c>
      <c r="G97" s="3">
        <f>SUM($F$3:F97)/COUNT($F$3:F97)</f>
        <v>0.65263157894736845</v>
      </c>
      <c r="H97" t="b">
        <v>0</v>
      </c>
      <c r="I97">
        <f t="shared" si="3"/>
        <v>0</v>
      </c>
      <c r="J97">
        <v>0.5</v>
      </c>
      <c r="K97" s="5" cm="1">
        <f t="array" ref="K97">IF(E97,_xlfn.IFS(D97="","",I97="","",D97&lt;0,ROUND(I97/D97,3)*-100,D97&gt;0,I97*D97/100),-I97)</f>
        <v>0</v>
      </c>
      <c r="L97" s="5">
        <f>SUM($K$2:K97)</f>
        <v>-2.1300000000000003</v>
      </c>
      <c r="M97" cm="1">
        <f t="array" ref="M97">IF(E97,_xlfn.IFS(D97="","",J97="","",D97&lt;0,ROUND(J97/D97,3)*-100,D97&gt;0,J97*D97/100),-J97)</f>
        <v>0.2</v>
      </c>
      <c r="N97">
        <f>SUM($M$2:M97)</f>
        <v>-2.0299999999999994</v>
      </c>
    </row>
    <row r="98" spans="1:14">
      <c r="A98" s="2">
        <v>45353</v>
      </c>
      <c r="B98" t="s">
        <v>219</v>
      </c>
      <c r="C98" s="1">
        <v>0.56000000000000005</v>
      </c>
      <c r="D98">
        <v>205</v>
      </c>
      <c r="E98" t="b">
        <v>0</v>
      </c>
      <c r="F98">
        <f t="shared" si="2"/>
        <v>0</v>
      </c>
      <c r="G98" s="3">
        <f>SUM($F$3:F98)/COUNT($F$3:F98)</f>
        <v>0.64583333333333337</v>
      </c>
      <c r="H98" t="b">
        <v>1</v>
      </c>
      <c r="I98">
        <f t="shared" si="3"/>
        <v>0.5</v>
      </c>
      <c r="J98">
        <v>0.5</v>
      </c>
      <c r="K98" s="5" cm="1">
        <f t="array" ref="K98">IF(E98,_xlfn.IFS(D98="","",I98="","",D98&lt;0,ROUND(I98/D98,3)*-100,D98&gt;0,I98*D98/100),-I98)</f>
        <v>-0.5</v>
      </c>
      <c r="L98" s="5">
        <f>SUM($K$2:K98)</f>
        <v>-2.6300000000000003</v>
      </c>
      <c r="M98" cm="1">
        <f t="array" ref="M98">IF(E98,_xlfn.IFS(D98="","",J98="","",D98&lt;0,ROUND(J98/D98,3)*-100,D98&gt;0,J98*D98/100),-J98)</f>
        <v>-0.5</v>
      </c>
      <c r="N98">
        <f>SUM($M$2:M98)</f>
        <v>-2.5299999999999994</v>
      </c>
    </row>
    <row r="99" spans="1:14">
      <c r="A99" s="2">
        <v>45353</v>
      </c>
      <c r="B99" t="s">
        <v>220</v>
      </c>
      <c r="C99" s="1">
        <v>0.68</v>
      </c>
      <c r="D99">
        <v>-142</v>
      </c>
      <c r="E99" t="b">
        <v>0</v>
      </c>
      <c r="F99">
        <f t="shared" si="2"/>
        <v>0</v>
      </c>
      <c r="G99" s="3">
        <f>SUM($F$3:F99)/COUNT($F$3:F99)</f>
        <v>0.63917525773195871</v>
      </c>
      <c r="H99" t="b">
        <v>1</v>
      </c>
      <c r="I99">
        <f t="shared" si="3"/>
        <v>0.5</v>
      </c>
      <c r="J99">
        <v>0.5</v>
      </c>
      <c r="K99" s="5" cm="1">
        <f t="array" ref="K99">IF(E99,_xlfn.IFS(D99="","",I99="","",D99&lt;0,ROUND(I99/D99,3)*-100,D99&gt;0,I99*D99/100),-I99)</f>
        <v>-0.5</v>
      </c>
      <c r="L99" s="5">
        <f>SUM($K$2:K99)</f>
        <v>-3.1300000000000003</v>
      </c>
      <c r="M99" cm="1">
        <f t="array" ref="M99">IF(E99,_xlfn.IFS(D99="","",J99="","",D99&lt;0,ROUND(J99/D99,3)*-100,D99&gt;0,J99*D99/100),-J99)</f>
        <v>-0.5</v>
      </c>
      <c r="N99">
        <f>SUM($M$2:M99)</f>
        <v>-3.0299999999999994</v>
      </c>
    </row>
    <row r="100" spans="1:14">
      <c r="A100" s="2">
        <v>45353</v>
      </c>
      <c r="B100" t="s">
        <v>222</v>
      </c>
      <c r="C100" s="1">
        <v>0.65</v>
      </c>
      <c r="D100">
        <v>-700</v>
      </c>
      <c r="E100" t="b">
        <v>1</v>
      </c>
      <c r="F100">
        <f t="shared" si="2"/>
        <v>1</v>
      </c>
      <c r="G100" s="3">
        <f>SUM($F$3:F100)/COUNT($F$3:F100)</f>
        <v>0.6428571428571429</v>
      </c>
      <c r="H100" t="b">
        <v>0</v>
      </c>
      <c r="I100">
        <f t="shared" si="3"/>
        <v>0</v>
      </c>
      <c r="J100">
        <v>0.5</v>
      </c>
      <c r="K100" s="5" cm="1">
        <f t="array" ref="K100">IF(E100,_xlfn.IFS(D100="","",I100="","",D100&lt;0,ROUND(I100/D100,3)*-100,D100&gt;0,I100*D100/100),-I100)</f>
        <v>0</v>
      </c>
      <c r="L100" s="5">
        <f>SUM($K$2:K100)</f>
        <v>-3.1300000000000003</v>
      </c>
      <c r="M100" cm="1">
        <f t="array" ref="M100">IF(E100,_xlfn.IFS(D100="","",J100="","",D100&lt;0,ROUND(J100/D100,3)*-100,D100&gt;0,J100*D100/100),-J100)</f>
        <v>0.1</v>
      </c>
      <c r="N100">
        <f>SUM($M$2:M100)</f>
        <v>-2.9299999999999993</v>
      </c>
    </row>
    <row r="101" spans="1:14">
      <c r="A101" s="2">
        <v>45353</v>
      </c>
      <c r="B101" t="s">
        <v>225</v>
      </c>
      <c r="C101" s="1">
        <v>0.69</v>
      </c>
      <c r="D101">
        <v>-550</v>
      </c>
      <c r="E101" t="b">
        <v>0</v>
      </c>
      <c r="F101">
        <f t="shared" si="2"/>
        <v>0</v>
      </c>
      <c r="G101" s="3">
        <f>SUM($F$3:F101)/COUNT($F$3:F101)</f>
        <v>0.63636363636363635</v>
      </c>
      <c r="H101" t="b">
        <v>0</v>
      </c>
      <c r="I101">
        <f t="shared" si="3"/>
        <v>0</v>
      </c>
      <c r="J101">
        <v>0.5</v>
      </c>
      <c r="K101" s="5" cm="1">
        <f t="array" ref="K101">IF(E101,_xlfn.IFS(D101="","",I101="","",D101&lt;0,ROUND(I101/D101,3)*-100,D101&gt;0,I101*D101/100),-I101)</f>
        <v>0</v>
      </c>
      <c r="L101" s="5">
        <f>SUM($K$2:K101)</f>
        <v>-3.1300000000000003</v>
      </c>
      <c r="M101" cm="1">
        <f t="array" ref="M101">IF(E101,_xlfn.IFS(D101="","",J101="","",D101&lt;0,ROUND(J101/D101,3)*-100,D101&gt;0,J101*D101/100),-J101)</f>
        <v>-0.5</v>
      </c>
      <c r="N101">
        <f>SUM($M$2:M101)</f>
        <v>-3.4299999999999993</v>
      </c>
    </row>
    <row r="102" spans="1:14">
      <c r="A102" s="2">
        <v>45353</v>
      </c>
      <c r="B102" t="s">
        <v>227</v>
      </c>
      <c r="C102" s="1">
        <v>0.62</v>
      </c>
      <c r="D102">
        <v>-305</v>
      </c>
      <c r="E102" t="b">
        <v>1</v>
      </c>
      <c r="F102">
        <f t="shared" si="2"/>
        <v>1</v>
      </c>
      <c r="G102" s="3">
        <f>SUM($F$3:F102)/COUNT($F$3:F102)</f>
        <v>0.64</v>
      </c>
      <c r="H102" t="b">
        <v>0</v>
      </c>
      <c r="I102">
        <f t="shared" si="3"/>
        <v>0</v>
      </c>
      <c r="J102">
        <v>0.5</v>
      </c>
      <c r="K102" s="5" cm="1">
        <f t="array" ref="K102">IF(E102,_xlfn.IFS(D102="","",I102="","",D102&lt;0,ROUND(I102/D102,3)*-100,D102&gt;0,I102*D102/100),-I102)</f>
        <v>0</v>
      </c>
      <c r="L102" s="5">
        <f>SUM($K$2:K102)</f>
        <v>-3.1300000000000003</v>
      </c>
      <c r="M102" cm="1">
        <f t="array" ref="M102">IF(E102,_xlfn.IFS(D102="","",J102="","",D102&lt;0,ROUND(J102/D102,3)*-100,D102&gt;0,J102*D102/100),-J102)</f>
        <v>0.2</v>
      </c>
      <c r="N102">
        <f>SUM($M$2:M102)</f>
        <v>-3.2299999999999991</v>
      </c>
    </row>
    <row r="103" spans="1:14">
      <c r="A103" s="2">
        <v>45353</v>
      </c>
      <c r="B103" t="s">
        <v>230</v>
      </c>
      <c r="C103" s="1">
        <v>0.57999999999999996</v>
      </c>
      <c r="D103">
        <v>-340</v>
      </c>
      <c r="E103" t="b">
        <v>1</v>
      </c>
      <c r="F103">
        <f t="shared" si="2"/>
        <v>1</v>
      </c>
      <c r="G103" s="3">
        <f>SUM($F$3:F103)/COUNT($F$3:F103)</f>
        <v>0.64356435643564358</v>
      </c>
      <c r="H103" t="b">
        <v>0</v>
      </c>
      <c r="I103">
        <f t="shared" si="3"/>
        <v>0</v>
      </c>
      <c r="J103">
        <v>0.5</v>
      </c>
      <c r="K103" s="5" cm="1">
        <f t="array" ref="K103">IF(E103,_xlfn.IFS(D103="","",I103="","",D103&lt;0,ROUND(I103/D103,3)*-100,D103&gt;0,I103*D103/100),-I103)</f>
        <v>0</v>
      </c>
      <c r="L103" s="5">
        <f>SUM($K$2:K103)</f>
        <v>-3.1300000000000003</v>
      </c>
      <c r="M103" cm="1">
        <f t="array" ref="M103">IF(E103,_xlfn.IFS(D103="","",J103="","",D103&lt;0,ROUND(J103/D103,3)*-100,D103&gt;0,J103*D103/100),-J103)</f>
        <v>0.1</v>
      </c>
      <c r="N103">
        <f>SUM($M$2:M103)</f>
        <v>-3.129999999999999</v>
      </c>
    </row>
    <row r="104" spans="1:14">
      <c r="A104" s="2">
        <v>45353</v>
      </c>
      <c r="B104" t="s">
        <v>232</v>
      </c>
      <c r="C104" s="1">
        <v>0.74</v>
      </c>
      <c r="D104">
        <v>-258</v>
      </c>
      <c r="E104" t="b">
        <v>0</v>
      </c>
      <c r="F104">
        <f t="shared" si="2"/>
        <v>0</v>
      </c>
      <c r="G104" s="3">
        <f>SUM($F$3:F104)/COUNT($F$3:F104)</f>
        <v>0.63725490196078427</v>
      </c>
      <c r="H104" t="b">
        <v>0</v>
      </c>
      <c r="I104">
        <f t="shared" si="3"/>
        <v>0</v>
      </c>
      <c r="J104">
        <v>0.5</v>
      </c>
      <c r="K104" s="5" cm="1">
        <f t="array" ref="K104">IF(E104,_xlfn.IFS(D104="","",I104="","",D104&lt;0,ROUND(I104/D104,3)*-100,D104&gt;0,I104*D104/100),-I104)</f>
        <v>0</v>
      </c>
      <c r="L104" s="5">
        <f>SUM($K$2:K104)</f>
        <v>-3.1300000000000003</v>
      </c>
      <c r="M104" cm="1">
        <f t="array" ref="M104">IF(E104,_xlfn.IFS(D104="","",J104="","",D104&lt;0,ROUND(J104/D104,3)*-100,D104&gt;0,J104*D104/100),-J104)</f>
        <v>-0.5</v>
      </c>
      <c r="N104">
        <f>SUM($M$2:M104)</f>
        <v>-3.629999999999999</v>
      </c>
    </row>
    <row r="105" spans="1:14">
      <c r="A105" s="2">
        <v>45353</v>
      </c>
      <c r="B105" t="s">
        <v>234</v>
      </c>
      <c r="C105" s="1">
        <v>0.59</v>
      </c>
      <c r="D105">
        <v>-166</v>
      </c>
      <c r="E105" t="b">
        <v>1</v>
      </c>
      <c r="F105">
        <f t="shared" si="2"/>
        <v>1</v>
      </c>
      <c r="G105" s="3">
        <f>SUM($F$3:F105)/COUNT($F$3:F105)</f>
        <v>0.64077669902912626</v>
      </c>
      <c r="H105" t="b">
        <v>0</v>
      </c>
      <c r="I105">
        <f t="shared" si="3"/>
        <v>0</v>
      </c>
      <c r="J105">
        <v>0.5</v>
      </c>
      <c r="K105" s="5" cm="1">
        <f t="array" ref="K105">IF(E105,_xlfn.IFS(D105="","",I105="","",D105&lt;0,ROUND(I105/D105,3)*-100,D105&gt;0,I105*D105/100),-I105)</f>
        <v>0</v>
      </c>
      <c r="L105" s="5">
        <f>SUM($K$2:K105)</f>
        <v>-3.1300000000000003</v>
      </c>
      <c r="M105" cm="1">
        <f t="array" ref="M105">IF(E105,_xlfn.IFS(D105="","",J105="","",D105&lt;0,ROUND(J105/D105,3)*-100,D105&gt;0,J105*D105/100),-J105)</f>
        <v>0.3</v>
      </c>
      <c r="N105">
        <f>SUM($M$2:M105)</f>
        <v>-3.3299999999999992</v>
      </c>
    </row>
    <row r="106" spans="1:14">
      <c r="A106" s="2">
        <v>45353</v>
      </c>
      <c r="B106" t="s">
        <v>235</v>
      </c>
      <c r="C106" s="1">
        <v>0.73</v>
      </c>
      <c r="D106">
        <v>-192</v>
      </c>
      <c r="E106" t="b">
        <v>1</v>
      </c>
      <c r="F106">
        <f t="shared" si="2"/>
        <v>1</v>
      </c>
      <c r="G106" s="3">
        <f>SUM($F$3:F106)/COUNT($F$3:F106)</f>
        <v>0.64423076923076927</v>
      </c>
      <c r="H106" t="b">
        <v>1</v>
      </c>
      <c r="I106">
        <f t="shared" si="3"/>
        <v>0.5</v>
      </c>
      <c r="J106">
        <v>0.5</v>
      </c>
      <c r="K106" s="5" cm="1">
        <f t="array" ref="K106">IF(E106,_xlfn.IFS(D106="","",I106="","",D106&lt;0,ROUND(I106/D106,3)*-100,D106&gt;0,I106*D106/100),-I106)</f>
        <v>0.3</v>
      </c>
      <c r="L106" s="5">
        <f>SUM($K$2:K106)</f>
        <v>-2.8300000000000005</v>
      </c>
      <c r="M106" cm="1">
        <f t="array" ref="M106">IF(E106,_xlfn.IFS(D106="","",J106="","",D106&lt;0,ROUND(J106/D106,3)*-100,D106&gt;0,J106*D106/100),-J106)</f>
        <v>0.3</v>
      </c>
      <c r="N106">
        <f>SUM($M$2:M106)</f>
        <v>-3.0299999999999994</v>
      </c>
    </row>
    <row r="107" spans="1:14">
      <c r="A107" s="2">
        <v>45353</v>
      </c>
      <c r="B107" t="s">
        <v>237</v>
      </c>
      <c r="C107" s="1">
        <v>0.55000000000000004</v>
      </c>
      <c r="D107">
        <v>-265</v>
      </c>
      <c r="E107" t="b">
        <v>1</v>
      </c>
      <c r="F107">
        <f t="shared" si="2"/>
        <v>1</v>
      </c>
      <c r="G107" s="3">
        <f>SUM($F$3:F107)/COUNT($F$3:F107)</f>
        <v>0.64761904761904765</v>
      </c>
      <c r="H107" t="b">
        <v>0</v>
      </c>
      <c r="I107">
        <f t="shared" si="3"/>
        <v>0</v>
      </c>
      <c r="J107">
        <v>0.5</v>
      </c>
      <c r="K107" s="5" cm="1">
        <f t="array" ref="K107">IF(E107,_xlfn.IFS(D107="","",I107="","",D107&lt;0,ROUND(I107/D107,3)*-100,D107&gt;0,I107*D107/100),-I107)</f>
        <v>0</v>
      </c>
      <c r="L107" s="5">
        <f>SUM($K$2:K107)</f>
        <v>-2.8300000000000005</v>
      </c>
      <c r="M107" cm="1">
        <f t="array" ref="M107">IF(E107,_xlfn.IFS(D107="","",J107="","",D107&lt;0,ROUND(J107/D107,3)*-100,D107&gt;0,J107*D107/100),-J107)</f>
        <v>0.2</v>
      </c>
      <c r="N107">
        <f>SUM($M$2:M107)</f>
        <v>-2.8299999999999992</v>
      </c>
    </row>
    <row r="108" spans="1:14">
      <c r="A108" s="2">
        <v>45353</v>
      </c>
      <c r="B108" t="s">
        <v>239</v>
      </c>
      <c r="C108" s="1">
        <v>0.57999999999999996</v>
      </c>
      <c r="D108">
        <v>-575</v>
      </c>
      <c r="E108" t="b">
        <v>1</v>
      </c>
      <c r="F108">
        <f t="shared" si="2"/>
        <v>1</v>
      </c>
      <c r="G108" s="3">
        <f>SUM($F$3:F108)/COUNT($F$3:F108)</f>
        <v>0.65094339622641506</v>
      </c>
      <c r="H108" t="b">
        <v>0</v>
      </c>
      <c r="I108">
        <f t="shared" si="3"/>
        <v>0</v>
      </c>
      <c r="J108">
        <v>0.5</v>
      </c>
      <c r="K108" s="5" cm="1">
        <f t="array" ref="K108">IF(E108,_xlfn.IFS(D108="","",I108="","",D108&lt;0,ROUND(I108/D108,3)*-100,D108&gt;0,I108*D108/100),-I108)</f>
        <v>0</v>
      </c>
      <c r="L108" s="5">
        <f>SUM($K$2:K108)</f>
        <v>-2.8300000000000005</v>
      </c>
      <c r="M108" cm="1">
        <f t="array" ref="M108">IF(E108,_xlfn.IFS(D108="","",J108="","",D108&lt;0,ROUND(J108/D108,3)*-100,D108&gt;0,J108*D108/100),-J108)</f>
        <v>0.1</v>
      </c>
      <c r="N108">
        <f>SUM($M$2:M108)</f>
        <v>-2.7299999999999991</v>
      </c>
    </row>
    <row r="109" spans="1:14">
      <c r="A109" s="2">
        <v>45353</v>
      </c>
      <c r="B109" t="s">
        <v>242</v>
      </c>
      <c r="C109" s="1">
        <v>0.61</v>
      </c>
      <c r="D109">
        <v>150</v>
      </c>
      <c r="E109" t="b">
        <v>1</v>
      </c>
      <c r="F109">
        <f t="shared" si="2"/>
        <v>1</v>
      </c>
      <c r="G109" s="3">
        <f>SUM($F$3:F109)/COUNT($F$3:F109)</f>
        <v>0.65420560747663548</v>
      </c>
      <c r="H109" t="b">
        <v>1</v>
      </c>
      <c r="I109">
        <f t="shared" si="3"/>
        <v>0.5</v>
      </c>
      <c r="J109">
        <v>0.5</v>
      </c>
      <c r="K109" s="5" cm="1">
        <f t="array" ref="K109">IF(E109,_xlfn.IFS(D109="","",I109="","",D109&lt;0,ROUND(I109/D109,3)*-100,D109&gt;0,I109*D109/100),-I109)</f>
        <v>0.75</v>
      </c>
      <c r="L109" s="5">
        <f>SUM($K$2:K109)</f>
        <v>-2.0800000000000005</v>
      </c>
      <c r="M109" cm="1">
        <f t="array" ref="M109">IF(E109,_xlfn.IFS(D109="","",J109="","",D109&lt;0,ROUND(J109/D109,3)*-100,D109&gt;0,J109*D109/100),-J109)</f>
        <v>0.75</v>
      </c>
      <c r="N109">
        <f>SUM($M$2:M109)</f>
        <v>-1.9799999999999991</v>
      </c>
    </row>
    <row r="110" spans="1:14">
      <c r="A110" s="2">
        <v>45353</v>
      </c>
      <c r="B110" t="s">
        <v>244</v>
      </c>
      <c r="C110" s="1">
        <v>0.66</v>
      </c>
      <c r="D110">
        <v>-285</v>
      </c>
      <c r="E110" t="b">
        <v>1</v>
      </c>
      <c r="F110">
        <f t="shared" si="2"/>
        <v>1</v>
      </c>
      <c r="G110" s="3">
        <f>SUM($F$3:F110)/COUNT($F$3:F110)</f>
        <v>0.65740740740740744</v>
      </c>
      <c r="H110" t="b">
        <v>0</v>
      </c>
      <c r="I110">
        <f t="shared" si="3"/>
        <v>0</v>
      </c>
      <c r="J110">
        <v>0.5</v>
      </c>
      <c r="K110" s="5" cm="1">
        <f t="array" ref="K110">IF(E110,_xlfn.IFS(D110="","",I110="","",D110&lt;0,ROUND(I110/D110,3)*-100,D110&gt;0,I110*D110/100),-I110)</f>
        <v>0</v>
      </c>
      <c r="L110" s="5">
        <f>SUM($K$2:K110)</f>
        <v>-2.0800000000000005</v>
      </c>
      <c r="M110" cm="1">
        <f t="array" ref="M110">IF(E110,_xlfn.IFS(D110="","",J110="","",D110&lt;0,ROUND(J110/D110,3)*-100,D110&gt;0,J110*D110/100),-J110)</f>
        <v>0.2</v>
      </c>
      <c r="N110">
        <f>SUM($M$2:M110)</f>
        <v>-1.7799999999999991</v>
      </c>
    </row>
    <row r="111" spans="1:14">
      <c r="A111" s="2">
        <v>45353</v>
      </c>
      <c r="B111" t="s">
        <v>246</v>
      </c>
      <c r="C111" s="1">
        <v>0.63</v>
      </c>
      <c r="D111">
        <v>120</v>
      </c>
      <c r="E111" t="b">
        <v>1</v>
      </c>
      <c r="F111">
        <f t="shared" si="2"/>
        <v>1</v>
      </c>
      <c r="G111" s="3">
        <f>SUM($F$3:F111)/COUNT($F$3:F111)</f>
        <v>0.66055045871559637</v>
      </c>
      <c r="H111" t="b">
        <v>1</v>
      </c>
      <c r="I111">
        <f t="shared" si="3"/>
        <v>0.5</v>
      </c>
      <c r="J111">
        <v>0.5</v>
      </c>
      <c r="K111" s="5" cm="1">
        <f t="array" ref="K111">IF(E111,_xlfn.IFS(D111="","",I111="","",D111&lt;0,ROUND(I111/D111,3)*-100,D111&gt;0,I111*D111/100),-I111)</f>
        <v>0.6</v>
      </c>
      <c r="L111" s="5">
        <f>SUM($K$2:K111)</f>
        <v>-1.4800000000000004</v>
      </c>
      <c r="M111" cm="1">
        <f t="array" ref="M111">IF(E111,_xlfn.IFS(D111="","",J111="","",D111&lt;0,ROUND(J111/D111,3)*-100,D111&gt;0,J111*D111/100),-J111)</f>
        <v>0.6</v>
      </c>
      <c r="N111">
        <f>SUM($M$2:M111)</f>
        <v>-1.1799999999999993</v>
      </c>
    </row>
    <row r="112" spans="1:14">
      <c r="A112" s="2">
        <v>45354</v>
      </c>
      <c r="B112" t="s">
        <v>256</v>
      </c>
      <c r="C112" s="1">
        <v>0.73</v>
      </c>
      <c r="D112">
        <v>-1350</v>
      </c>
      <c r="E112" t="b">
        <v>1</v>
      </c>
      <c r="F112">
        <f t="shared" si="2"/>
        <v>1</v>
      </c>
      <c r="G112" s="3">
        <f>SUM($F$3:F112)/COUNT($F$3:F112)</f>
        <v>0.66363636363636369</v>
      </c>
      <c r="H112" t="b">
        <v>1</v>
      </c>
      <c r="I112">
        <f>IF(H112,1,0)*1</f>
        <v>1</v>
      </c>
      <c r="J112">
        <v>1</v>
      </c>
      <c r="K112" s="5" cm="1">
        <f t="array" ref="K112">IF(E112,_xlfn.IFS(D112="","",I112="","",D112&lt;0,ROUND(I112/D112,3)*-100,D112&gt;0,I112*D112/100),-I112)</f>
        <v>0.1</v>
      </c>
      <c r="L112" s="5">
        <f>SUM($K$2:K112)</f>
        <v>-1.3800000000000003</v>
      </c>
      <c r="M112" cm="1">
        <f t="array" ref="M112">IF(E112,_xlfn.IFS(D112="","",J112="","",D112&lt;0,ROUND(J112/D112,3)*-100,D112&gt;0,J112*D112/100),-J112)</f>
        <v>0.1</v>
      </c>
      <c r="N112">
        <f>SUM($M$2:M112)</f>
        <v>-1.0799999999999992</v>
      </c>
    </row>
    <row r="113" spans="1:14">
      <c r="A113" s="2">
        <v>45354</v>
      </c>
      <c r="B113" t="s">
        <v>258</v>
      </c>
      <c r="C113" s="1">
        <v>0.53</v>
      </c>
      <c r="D113">
        <v>170</v>
      </c>
      <c r="E113" t="b">
        <v>0</v>
      </c>
      <c r="F113">
        <f t="shared" si="2"/>
        <v>0</v>
      </c>
      <c r="G113" s="3">
        <f>SUM($F$3:F113)/COUNT($F$3:F113)</f>
        <v>0.65765765765765771</v>
      </c>
      <c r="H113" t="b">
        <v>1</v>
      </c>
      <c r="I113">
        <f t="shared" ref="I113:I125" si="4">IF(H113,1,0)*1</f>
        <v>1</v>
      </c>
      <c r="J113">
        <v>1</v>
      </c>
      <c r="K113" s="5" cm="1">
        <f t="array" ref="K113">IF(E113,_xlfn.IFS(D113="","",I113="","",D113&lt;0,ROUND(I113/D113,3)*-100,D113&gt;0,I113*D113/100),-I113)</f>
        <v>-1</v>
      </c>
      <c r="L113" s="5">
        <f>SUM($K$2:K113)</f>
        <v>-2.3800000000000003</v>
      </c>
      <c r="M113" cm="1">
        <f t="array" ref="M113">IF(E113,_xlfn.IFS(D113="","",J113="","",D113&lt;0,ROUND(J113/D113,3)*-100,D113&gt;0,J113*D113/100),-J113)</f>
        <v>-1</v>
      </c>
      <c r="N113">
        <f>SUM($M$2:M113)</f>
        <v>-2.0799999999999992</v>
      </c>
    </row>
    <row r="114" spans="1:14">
      <c r="A114" s="2">
        <v>45354</v>
      </c>
      <c r="B114" t="s">
        <v>259</v>
      </c>
      <c r="C114" s="1">
        <v>0.67</v>
      </c>
      <c r="D114">
        <v>330</v>
      </c>
      <c r="E114" t="b">
        <v>1</v>
      </c>
      <c r="F114">
        <f t="shared" si="2"/>
        <v>1</v>
      </c>
      <c r="G114" s="3">
        <f>SUM($F$3:F114)/COUNT($F$3:F114)</f>
        <v>0.6607142857142857</v>
      </c>
      <c r="H114" t="b">
        <v>1</v>
      </c>
      <c r="I114">
        <f t="shared" si="4"/>
        <v>1</v>
      </c>
      <c r="J114">
        <v>1</v>
      </c>
      <c r="L114" s="5">
        <f>SUM($K$2:K114)</f>
        <v>-2.3800000000000003</v>
      </c>
      <c r="M114" cm="1">
        <f t="array" ref="M114">IF(E114,_xlfn.IFS(D114="","",J114="","",D114&lt;0,ROUND(J114/D114,3)*-100,D114&gt;0,J114*D114/100),-J114)</f>
        <v>3.3</v>
      </c>
      <c r="N114">
        <f>SUM($M$2:M114)</f>
        <v>1.2200000000000006</v>
      </c>
    </row>
    <row r="115" spans="1:14">
      <c r="A115" s="2">
        <v>45354</v>
      </c>
      <c r="B115" t="s">
        <v>263</v>
      </c>
      <c r="C115" s="1">
        <v>0.51</v>
      </c>
      <c r="D115">
        <v>-175</v>
      </c>
      <c r="E115" t="b">
        <v>0</v>
      </c>
      <c r="F115">
        <f t="shared" si="2"/>
        <v>0</v>
      </c>
      <c r="G115" s="3">
        <f>SUM($F$3:F115)/COUNT($F$3:F115)</f>
        <v>0.65486725663716816</v>
      </c>
      <c r="H115" t="b">
        <v>1</v>
      </c>
      <c r="I115">
        <f t="shared" si="4"/>
        <v>1</v>
      </c>
      <c r="J115">
        <v>1</v>
      </c>
      <c r="L115" s="5">
        <f>SUM($K$2:K115)</f>
        <v>-2.3800000000000003</v>
      </c>
      <c r="M115" cm="1">
        <f t="array" ref="M115">IF(E115,_xlfn.IFS(D115="","",J115="","",D115&lt;0,ROUND(J115/D115,3)*-100,D115&gt;0,J115*D115/100),-J115)</f>
        <v>-1</v>
      </c>
      <c r="N115">
        <f>SUM($M$2:M115)</f>
        <v>0.22000000000000064</v>
      </c>
    </row>
    <row r="116" spans="1:14">
      <c r="A116" s="2">
        <v>45354</v>
      </c>
      <c r="B116" t="s">
        <v>264</v>
      </c>
      <c r="C116" s="1">
        <v>0.59</v>
      </c>
      <c r="D116">
        <v>-230</v>
      </c>
      <c r="E116" t="b">
        <v>0</v>
      </c>
      <c r="F116">
        <f t="shared" si="2"/>
        <v>0</v>
      </c>
      <c r="G116" s="3">
        <f>SUM($F$3:F116)/COUNT($F$3:F116)</f>
        <v>0.64912280701754388</v>
      </c>
      <c r="H116" t="b">
        <v>1</v>
      </c>
      <c r="I116">
        <f t="shared" si="4"/>
        <v>1</v>
      </c>
      <c r="J116">
        <v>1</v>
      </c>
      <c r="L116" s="5">
        <f>SUM($K$2:K116)</f>
        <v>-2.3800000000000003</v>
      </c>
      <c r="M116" cm="1">
        <f t="array" ref="M116">IF(E116,_xlfn.IFS(D116="","",J116="","",D116&lt;0,ROUND(J116/D116,3)*-100,D116&gt;0,J116*D116/100),-J116)</f>
        <v>-1</v>
      </c>
      <c r="N116">
        <f>SUM($M$2:M116)</f>
        <v>-0.77999999999999936</v>
      </c>
    </row>
    <row r="117" spans="1:14">
      <c r="A117" s="2">
        <v>45354</v>
      </c>
      <c r="B117" t="s">
        <v>267</v>
      </c>
      <c r="C117" s="1">
        <v>0.53</v>
      </c>
      <c r="D117">
        <v>-455</v>
      </c>
      <c r="E117" t="b">
        <v>1</v>
      </c>
      <c r="F117">
        <f t="shared" si="2"/>
        <v>1</v>
      </c>
      <c r="G117" s="3">
        <f>SUM($F$3:F117)/COUNT($F$3:F117)</f>
        <v>0.65217391304347827</v>
      </c>
      <c r="H117" t="b">
        <v>1</v>
      </c>
      <c r="I117">
        <f t="shared" si="4"/>
        <v>1</v>
      </c>
      <c r="J117">
        <v>1</v>
      </c>
      <c r="L117" s="5">
        <f>SUM($K$2:K117)</f>
        <v>-2.3800000000000003</v>
      </c>
      <c r="M117" cm="1">
        <f t="array" ref="M117">IF(E117,_xlfn.IFS(D117="","",J117="","",D117&lt;0,ROUND(J117/D117,3)*-100,D117&gt;0,J117*D117/100),-J117)</f>
        <v>0.2</v>
      </c>
      <c r="N117">
        <f>SUM($M$2:M117)</f>
        <v>-0.5799999999999994</v>
      </c>
    </row>
    <row r="118" spans="1:14">
      <c r="A118" s="2">
        <v>45354</v>
      </c>
      <c r="B118" t="s">
        <v>269</v>
      </c>
      <c r="C118" s="1">
        <v>0.54</v>
      </c>
      <c r="D118">
        <v>-148</v>
      </c>
      <c r="E118" t="b">
        <v>0</v>
      </c>
      <c r="F118">
        <f t="shared" si="2"/>
        <v>0</v>
      </c>
      <c r="G118" s="3">
        <f>SUM($F$3:F118)/COUNT($F$3:F118)</f>
        <v>0.64655172413793105</v>
      </c>
      <c r="H118" t="b">
        <v>1</v>
      </c>
      <c r="I118">
        <f t="shared" si="4"/>
        <v>1</v>
      </c>
      <c r="J118">
        <v>1</v>
      </c>
      <c r="L118" s="5">
        <f>SUM($K$2:K118)</f>
        <v>-2.3800000000000003</v>
      </c>
      <c r="M118" cm="1">
        <f t="array" ref="M118">IF(E118,_xlfn.IFS(D118="","",J118="","",D118&lt;0,ROUND(J118/D118,3)*-100,D118&gt;0,J118*D118/100),-J118)</f>
        <v>-1</v>
      </c>
      <c r="N118">
        <f>SUM($M$2:M118)</f>
        <v>-1.5799999999999994</v>
      </c>
    </row>
    <row r="119" spans="1:14">
      <c r="A119" s="2">
        <v>45354</v>
      </c>
      <c r="B119" t="s">
        <v>271</v>
      </c>
      <c r="C119" s="1">
        <v>0.54</v>
      </c>
      <c r="D119">
        <v>-198</v>
      </c>
      <c r="E119" t="b">
        <v>1</v>
      </c>
      <c r="F119">
        <f t="shared" si="2"/>
        <v>1</v>
      </c>
      <c r="G119" s="3">
        <f>SUM($F$3:F119)/COUNT($F$3:F119)</f>
        <v>0.6495726495726496</v>
      </c>
      <c r="H119" t="b">
        <v>1</v>
      </c>
      <c r="I119">
        <f t="shared" si="4"/>
        <v>1</v>
      </c>
      <c r="J119">
        <v>1</v>
      </c>
      <c r="L119" s="5">
        <f>SUM($K$2:K119)</f>
        <v>-2.3800000000000003</v>
      </c>
      <c r="M119" cm="1">
        <f t="array" ref="M119">IF(E119,_xlfn.IFS(D119="","",J119="","",D119&lt;0,ROUND(J119/D119,3)*-100,D119&gt;0,J119*D119/100),-J119)</f>
        <v>0.5</v>
      </c>
      <c r="N119">
        <f>SUM($M$2:M119)</f>
        <v>-1.0799999999999994</v>
      </c>
    </row>
    <row r="120" spans="1:14">
      <c r="A120" s="2">
        <v>45354</v>
      </c>
      <c r="B120" t="s">
        <v>273</v>
      </c>
      <c r="C120" s="1">
        <v>0.68</v>
      </c>
      <c r="D120">
        <v>-1200</v>
      </c>
      <c r="E120" t="b">
        <v>1</v>
      </c>
      <c r="F120">
        <f t="shared" si="2"/>
        <v>1</v>
      </c>
      <c r="G120" s="3">
        <f>SUM($F$3:F120)/COUNT($F$3:F120)</f>
        <v>0.65254237288135597</v>
      </c>
      <c r="H120" t="b">
        <v>1</v>
      </c>
      <c r="I120">
        <f t="shared" si="4"/>
        <v>1</v>
      </c>
      <c r="J120">
        <v>1</v>
      </c>
      <c r="L120" s="5">
        <f>SUM($K$2:K120)</f>
        <v>-2.3800000000000003</v>
      </c>
      <c r="M120" cm="1">
        <f t="array" ref="M120">IF(E120,_xlfn.IFS(D120="","",J120="","",D120&lt;0,ROUND(J120/D120,3)*-100,D120&gt;0,J120*D120/100),-J120)</f>
        <v>0.1</v>
      </c>
      <c r="N120">
        <f>SUM($M$2:M120)</f>
        <v>-0.97999999999999943</v>
      </c>
    </row>
    <row r="121" spans="1:14">
      <c r="A121" s="2">
        <v>45354</v>
      </c>
      <c r="B121" t="s">
        <v>276</v>
      </c>
      <c r="C121" s="1">
        <v>0.63</v>
      </c>
      <c r="D121">
        <v>525</v>
      </c>
      <c r="E121" t="b">
        <v>0</v>
      </c>
      <c r="F121">
        <f t="shared" si="2"/>
        <v>0</v>
      </c>
      <c r="G121" s="3">
        <f>SUM($F$3:F121)/COUNT($F$3:F121)</f>
        <v>0.6470588235294118</v>
      </c>
      <c r="H121" t="b">
        <v>1</v>
      </c>
      <c r="I121">
        <f t="shared" si="4"/>
        <v>1</v>
      </c>
      <c r="J121">
        <v>1</v>
      </c>
      <c r="L121" s="5">
        <f>SUM($K$2:K121)</f>
        <v>-2.3800000000000003</v>
      </c>
      <c r="M121" cm="1">
        <f t="array" ref="M121">IF(E121,_xlfn.IFS(D121="","",J121="","",D121&lt;0,ROUND(J121/D121,3)*-100,D121&gt;0,J121*D121/100),-J121)</f>
        <v>-1</v>
      </c>
      <c r="N121">
        <f>SUM($M$2:M121)</f>
        <v>-1.9799999999999995</v>
      </c>
    </row>
    <row r="122" spans="1:14">
      <c r="A122" s="2">
        <v>45354</v>
      </c>
      <c r="B122" t="s">
        <v>279</v>
      </c>
      <c r="C122" s="1">
        <v>0.63</v>
      </c>
      <c r="D122">
        <v>470</v>
      </c>
      <c r="E122" t="b">
        <v>0</v>
      </c>
      <c r="F122">
        <f t="shared" si="2"/>
        <v>0</v>
      </c>
      <c r="G122" s="3">
        <f>SUM($F$3:F122)/COUNT($F$3:F122)</f>
        <v>0.64166666666666672</v>
      </c>
      <c r="H122" t="b">
        <v>1</v>
      </c>
      <c r="I122">
        <f t="shared" si="4"/>
        <v>1</v>
      </c>
      <c r="J122">
        <v>1</v>
      </c>
      <c r="L122" s="5">
        <f>SUM($K$2:K122)</f>
        <v>-2.3800000000000003</v>
      </c>
      <c r="M122" cm="1">
        <f t="array" ref="M122">IF(E122,_xlfn.IFS(D122="","",J122="","",D122&lt;0,ROUND(J122/D122,3)*-100,D122&gt;0,J122*D122/100),-J122)</f>
        <v>-1</v>
      </c>
      <c r="N122">
        <f>SUM($M$2:M122)</f>
        <v>-2.9799999999999995</v>
      </c>
    </row>
    <row r="123" spans="1:14">
      <c r="A123" s="2">
        <v>45354</v>
      </c>
      <c r="B123" t="s">
        <v>282</v>
      </c>
      <c r="C123" s="1">
        <v>0.6</v>
      </c>
      <c r="D123">
        <v>-340</v>
      </c>
      <c r="E123" t="b">
        <v>1</v>
      </c>
      <c r="F123">
        <f t="shared" si="2"/>
        <v>1</v>
      </c>
      <c r="G123" s="3">
        <f>SUM($F$3:F123)/COUNT($F$3:F123)</f>
        <v>0.64462809917355368</v>
      </c>
      <c r="H123" t="b">
        <v>1</v>
      </c>
      <c r="I123">
        <f t="shared" si="4"/>
        <v>1</v>
      </c>
      <c r="J123">
        <v>1</v>
      </c>
      <c r="L123" s="5">
        <f>SUM($K$2:K123)</f>
        <v>-2.3800000000000003</v>
      </c>
      <c r="M123" cm="1">
        <f t="array" ref="M123">IF(E123,_xlfn.IFS(D123="","",J123="","",D123&lt;0,ROUND(J123/D123,3)*-100,D123&gt;0,J123*D123/100),-J123)</f>
        <v>0.3</v>
      </c>
      <c r="N123">
        <f>SUM($M$2:M123)</f>
        <v>-2.6799999999999997</v>
      </c>
    </row>
    <row r="124" spans="1:14">
      <c r="A124" s="2">
        <v>45354</v>
      </c>
      <c r="B124" t="s">
        <v>284</v>
      </c>
      <c r="C124" s="1">
        <v>0.66</v>
      </c>
      <c r="D124">
        <v>-410</v>
      </c>
      <c r="E124" t="b">
        <v>1</v>
      </c>
      <c r="F124">
        <f t="shared" si="2"/>
        <v>1</v>
      </c>
      <c r="G124" s="3">
        <f>SUM($F$3:F124)/COUNT($F$3:F124)</f>
        <v>0.64754098360655743</v>
      </c>
      <c r="H124" t="b">
        <v>1</v>
      </c>
      <c r="I124">
        <f t="shared" si="4"/>
        <v>1</v>
      </c>
      <c r="J124">
        <v>1</v>
      </c>
      <c r="L124" s="5">
        <f>SUM($K$2:K124)</f>
        <v>-2.3800000000000003</v>
      </c>
      <c r="M124" cm="1">
        <f t="array" ref="M124">IF(E124,_xlfn.IFS(D124="","",J124="","",D124&lt;0,ROUND(J124/D124,3)*-100,D124&gt;0,J124*D124/100),-J124)</f>
        <v>0.2</v>
      </c>
      <c r="N124">
        <f>SUM($M$2:M124)</f>
        <v>-2.4799999999999995</v>
      </c>
    </row>
    <row r="125" spans="1:14">
      <c r="A125" s="2">
        <v>45354</v>
      </c>
      <c r="B125" t="s">
        <v>287</v>
      </c>
      <c r="C125" s="1">
        <v>0.59</v>
      </c>
      <c r="D125">
        <v>-900</v>
      </c>
      <c r="F125">
        <f t="shared" si="2"/>
        <v>0</v>
      </c>
      <c r="G125" s="3">
        <f>SUM($F$3:F125)/COUNT($F$3:F125)</f>
        <v>0.64227642276422769</v>
      </c>
      <c r="H125" t="b">
        <v>1</v>
      </c>
      <c r="I125">
        <f t="shared" si="4"/>
        <v>1</v>
      </c>
      <c r="J125">
        <v>1</v>
      </c>
      <c r="L125" s="5">
        <f>SUM($K$2:K125)</f>
        <v>-2.3800000000000003</v>
      </c>
      <c r="M125" cm="1">
        <f t="array" ref="M125">IF(E125,_xlfn.IFS(D125="","",J125="","",D125&lt;0,ROUND(J125/D125,3)*-100,D125&gt;0,J125*D125/100),-J125)</f>
        <v>-1</v>
      </c>
      <c r="N125">
        <f>SUM($M$2:M125)</f>
        <v>-3.4799999999999995</v>
      </c>
    </row>
    <row r="126" spans="1:14">
      <c r="A126" s="2">
        <v>45355</v>
      </c>
      <c r="B126" t="s">
        <v>288</v>
      </c>
      <c r="C126" s="1">
        <v>0.57999999999999996</v>
      </c>
      <c r="D126">
        <v>-180</v>
      </c>
    </row>
    <row r="127" spans="1:14">
      <c r="A127" s="2">
        <v>45355</v>
      </c>
      <c r="B127" t="s">
        <v>211</v>
      </c>
      <c r="C127" s="1">
        <v>0.7</v>
      </c>
      <c r="D127">
        <v>-245</v>
      </c>
    </row>
    <row r="128" spans="1:14">
      <c r="A128" s="2">
        <v>45355</v>
      </c>
      <c r="B128" t="s">
        <v>293</v>
      </c>
      <c r="C128" s="1">
        <v>0.63</v>
      </c>
      <c r="D128">
        <v>142</v>
      </c>
    </row>
    <row r="129" spans="1:4">
      <c r="A129" s="2">
        <v>45355</v>
      </c>
      <c r="B129" t="s">
        <v>294</v>
      </c>
      <c r="C129" s="1">
        <v>0.68</v>
      </c>
      <c r="D129">
        <v>-1050</v>
      </c>
    </row>
    <row r="130" spans="1:4">
      <c r="A130" s="2">
        <v>45355</v>
      </c>
      <c r="B130" t="s">
        <v>299</v>
      </c>
      <c r="C130" s="1">
        <v>0.52</v>
      </c>
      <c r="D130">
        <v>180</v>
      </c>
    </row>
    <row r="131" spans="1:4">
      <c r="A131" s="2">
        <v>45355</v>
      </c>
      <c r="B131" t="s">
        <v>300</v>
      </c>
      <c r="C131" s="1">
        <v>0.56999999999999995</v>
      </c>
      <c r="D131">
        <v>-130</v>
      </c>
    </row>
    <row r="132" spans="1:4">
      <c r="A132" s="2">
        <v>45355</v>
      </c>
      <c r="B132" t="s">
        <v>302</v>
      </c>
      <c r="C132" s="1">
        <v>0.57999999999999996</v>
      </c>
      <c r="D132">
        <v>-175</v>
      </c>
    </row>
    <row r="133" spans="1:4">
      <c r="A133" s="2">
        <v>45355</v>
      </c>
      <c r="B133" t="s">
        <v>162</v>
      </c>
      <c r="C133" s="1">
        <v>0.66</v>
      </c>
      <c r="D133">
        <v>-395</v>
      </c>
    </row>
    <row r="134" spans="1:4">
      <c r="A134" s="2">
        <v>45355</v>
      </c>
      <c r="B134" t="s">
        <v>159</v>
      </c>
      <c r="C134" s="1">
        <v>0.75</v>
      </c>
      <c r="D134">
        <v>-440</v>
      </c>
    </row>
    <row r="135" spans="1:4">
      <c r="A135" s="2">
        <v>45355</v>
      </c>
      <c r="B135" t="s">
        <v>305</v>
      </c>
      <c r="C135" s="1">
        <v>0.75</v>
      </c>
      <c r="D135">
        <v>-180</v>
      </c>
    </row>
    <row r="136" spans="1:4">
      <c r="A136" s="2">
        <v>45355</v>
      </c>
      <c r="B136" t="s">
        <v>306</v>
      </c>
      <c r="C136" s="1">
        <v>0.55000000000000004</v>
      </c>
      <c r="D136">
        <v>-185</v>
      </c>
    </row>
    <row r="137" spans="1:4">
      <c r="A137" s="2">
        <v>45355</v>
      </c>
      <c r="B137" t="s">
        <v>307</v>
      </c>
      <c r="C137" s="1">
        <v>0.67</v>
      </c>
      <c r="D137">
        <v>-1200</v>
      </c>
    </row>
    <row r="138" spans="1:4">
      <c r="A138" s="2">
        <v>45355</v>
      </c>
      <c r="B138" t="s">
        <v>310</v>
      </c>
      <c r="C138" s="1">
        <v>0.62</v>
      </c>
      <c r="D138">
        <v>185</v>
      </c>
    </row>
    <row r="139" spans="1:4">
      <c r="A139" s="2">
        <v>45355</v>
      </c>
      <c r="B139" t="s">
        <v>213</v>
      </c>
      <c r="C139" s="1">
        <v>0.62</v>
      </c>
      <c r="D139">
        <v>-142</v>
      </c>
    </row>
    <row r="140" spans="1:4">
      <c r="A140" s="2">
        <v>45355</v>
      </c>
      <c r="B140" t="s">
        <v>313</v>
      </c>
      <c r="C140" s="1">
        <v>0.63</v>
      </c>
      <c r="D140">
        <v>-192</v>
      </c>
    </row>
    <row r="141" spans="1:4">
      <c r="A141" s="2">
        <v>45355</v>
      </c>
      <c r="B141" t="s">
        <v>314</v>
      </c>
      <c r="C141" s="1">
        <v>0.66</v>
      </c>
      <c r="D141">
        <v>-375</v>
      </c>
    </row>
    <row r="142" spans="1:4">
      <c r="A142" s="2">
        <v>45355</v>
      </c>
      <c r="B142" t="s">
        <v>315</v>
      </c>
      <c r="C142" s="1">
        <v>0.73</v>
      </c>
      <c r="D142">
        <v>-395</v>
      </c>
    </row>
    <row r="143" spans="1:4">
      <c r="A143" s="2">
        <v>45355</v>
      </c>
      <c r="B143" t="s">
        <v>117</v>
      </c>
      <c r="C143" s="1">
        <v>0.72</v>
      </c>
      <c r="D143">
        <v>-575</v>
      </c>
    </row>
    <row r="144" spans="1:4">
      <c r="A144" s="2">
        <v>45355</v>
      </c>
      <c r="B144" t="s">
        <v>134</v>
      </c>
      <c r="C144" s="1">
        <v>0.67</v>
      </c>
      <c r="D144">
        <v>-205</v>
      </c>
    </row>
    <row r="145" spans="1:4">
      <c r="A145" s="2">
        <v>45355</v>
      </c>
      <c r="B145" t="s">
        <v>319</v>
      </c>
      <c r="C145" s="1">
        <v>0.54</v>
      </c>
      <c r="D145">
        <v>-440</v>
      </c>
    </row>
    <row r="146" spans="1:4">
      <c r="A146" s="2">
        <v>45355</v>
      </c>
      <c r="B146" t="s">
        <v>181</v>
      </c>
      <c r="C146" s="1">
        <v>0.51</v>
      </c>
      <c r="D146">
        <v>-285</v>
      </c>
    </row>
  </sheetData>
  <conditionalFormatting sqref="E1:E104857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moneyline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Donahue</dc:creator>
  <cp:lastModifiedBy>Matt Donahue</cp:lastModifiedBy>
  <dcterms:created xsi:type="dcterms:W3CDTF">2015-06-05T18:17:20Z</dcterms:created>
  <dcterms:modified xsi:type="dcterms:W3CDTF">2024-03-05T02:54:19Z</dcterms:modified>
</cp:coreProperties>
</file>